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7425" activeTab="0"/>
  </bookViews>
  <sheets>
    <sheet name="Financials" sheetId="1" r:id="rId1"/>
    <sheet name="FTE-Paid Staff" sheetId="2" r:id="rId2"/>
    <sheet name="Services" sheetId="3" r:id="rId3"/>
    <sheet name="Staffing" sheetId="4" r:id="rId4"/>
  </sheets>
  <definedNames>
    <definedName name="_xlnm.Print_Titles" localSheetId="0">'Financials'!$1:$2</definedName>
    <definedName name="_xlnm.Print_Titles" localSheetId="1">'FTE-Paid Staff'!$1:$2</definedName>
    <definedName name="_xlnm.Print_Titles" localSheetId="2">'Services'!$1:$2</definedName>
    <definedName name="_xlnm.Print_Titles" localSheetId="3">'Staffing'!$1:$2</definedName>
  </definedNames>
  <calcPr fullCalcOnLoad="1"/>
</workbook>
</file>

<file path=xl/sharedStrings.xml><?xml version="1.0" encoding="utf-8"?>
<sst xmlns="http://schemas.openxmlformats.org/spreadsheetml/2006/main" count="110" uniqueCount="58">
  <si>
    <t>Municipality</t>
  </si>
  <si>
    <t>LSA</t>
  </si>
  <si>
    <t>Bangor Public Library</t>
  </si>
  <si>
    <t>Bangor</t>
  </si>
  <si>
    <t>Curtis Memorial Library</t>
  </si>
  <si>
    <t>Brunswick</t>
  </si>
  <si>
    <t>Lewiston Public Library</t>
  </si>
  <si>
    <t>Lewiston</t>
  </si>
  <si>
    <t>Portland Public Library</t>
  </si>
  <si>
    <t>Portland</t>
  </si>
  <si>
    <t>Library Name</t>
  </si>
  <si>
    <t>AVERAGES</t>
  </si>
  <si>
    <t>MEDIANS</t>
  </si>
  <si>
    <t xml:space="preserve">Total Local Gov. Revenue </t>
  </si>
  <si>
    <t>Per Cap Local Gov. Revenue</t>
  </si>
  <si>
    <t>Total Operating Revenue</t>
  </si>
  <si>
    <t>Per Cap Total Operating Revenue</t>
  </si>
  <si>
    <t>Total Staff Expenditures</t>
  </si>
  <si>
    <t>Total Collection Expenditures</t>
  </si>
  <si>
    <t>Total Operating Expenditures</t>
  </si>
  <si>
    <t>Per Cap Total Operating Expend.</t>
  </si>
  <si>
    <t>Financials for Population over 24,999</t>
  </si>
  <si>
    <t>FTE Paid Staff for Population over 24,999</t>
  </si>
  <si>
    <t>Total Reg. Patrons</t>
  </si>
  <si>
    <t>Total Patron Visits</t>
  </si>
  <si>
    <t>Total Refer. Trans.</t>
  </si>
  <si>
    <t>Total Prog. per Year</t>
  </si>
  <si>
    <t>Total Prog. Attend. Per Year</t>
  </si>
  <si>
    <t>Total ILL Prov.</t>
  </si>
  <si>
    <t>Total ILL Rec.</t>
  </si>
  <si>
    <t>Total Children, YA, Adult Collection</t>
  </si>
  <si>
    <t>Per Cap Collect.</t>
  </si>
  <si>
    <t>Total All Circ.</t>
  </si>
  <si>
    <t>Per Cap Circ.</t>
  </si>
  <si>
    <t>Comp. Users per Year</t>
  </si>
  <si>
    <t>Yes</t>
  </si>
  <si>
    <t>N/A</t>
  </si>
  <si>
    <t>Director  Annual Salary</t>
  </si>
  <si>
    <t xml:space="preserve">Director Hr Rate </t>
  </si>
  <si>
    <t>Director MLS Degree</t>
  </si>
  <si>
    <t>Assist. Director  Annual Salary</t>
  </si>
  <si>
    <t>Assist. Director HrRate</t>
  </si>
  <si>
    <t>Cat. Cur. Salary</t>
  </si>
  <si>
    <t>Cat. Hr Rate</t>
  </si>
  <si>
    <t>Child.  Cur. Salary</t>
  </si>
  <si>
    <t>YA Cur. Salary</t>
  </si>
  <si>
    <t>YA Hr Rate</t>
  </si>
  <si>
    <t>Ref. Cur. Salary</t>
  </si>
  <si>
    <t>Ref.Hr Rate</t>
  </si>
  <si>
    <t>Cir. Cur. Salary</t>
  </si>
  <si>
    <t>Circ. Hr Rate</t>
  </si>
  <si>
    <t>Staffing for Population over 24,999</t>
  </si>
  <si>
    <t>Services for Population over 24,999</t>
  </si>
  <si>
    <t>FTE Librarian with MLS</t>
  </si>
  <si>
    <t>FTE Title of Librarian</t>
  </si>
  <si>
    <t>FTE Other Paid Staff</t>
  </si>
  <si>
    <t>Total Paid Staff (Actual # People)</t>
  </si>
  <si>
    <t>Child Hr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</si>
</sst>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Arial Narrow"/>
      <family val="2"/>
    </font>
    <font>
      <sz val="10.5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.5"/>
      <color theme="1"/>
      <name val="Arial Narrow"/>
      <family val="2"/>
    </font>
    <font>
      <sz val="10.5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wrapText="1"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39" fillId="33" borderId="10" xfId="0" applyNumberFormat="1" applyFont="1" applyFill="1" applyBorder="1" applyAlignment="1">
      <alignment wrapText="1"/>
    </xf>
    <xf numFmtId="3" fontId="4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39" fillId="33" borderId="10" xfId="0" applyNumberFormat="1" applyFont="1" applyFill="1" applyBorder="1" applyAlignment="1">
      <alignment wrapText="1"/>
    </xf>
    <xf numFmtId="165" fontId="39" fillId="33" borderId="10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2" fontId="39" fillId="33" borderId="10" xfId="0" applyNumberFormat="1" applyFont="1" applyFill="1" applyBorder="1" applyAlignment="1">
      <alignment wrapText="1"/>
    </xf>
    <xf numFmtId="3" fontId="0" fillId="0" borderId="0" xfId="0" applyNumberFormat="1" applyAlignment="1">
      <alignment horizontal="right"/>
    </xf>
    <xf numFmtId="3" fontId="39" fillId="33" borderId="10" xfId="0" applyNumberFormat="1" applyFont="1" applyFill="1" applyBorder="1" applyAlignment="1">
      <alignment horizontal="right" wrapText="1"/>
    </xf>
    <xf numFmtId="165" fontId="0" fillId="0" borderId="0" xfId="0" applyNumberFormat="1" applyAlignment="1">
      <alignment horizontal="right"/>
    </xf>
    <xf numFmtId="165" fontId="39" fillId="33" borderId="10" xfId="0" applyNumberFormat="1" applyFont="1" applyFill="1" applyBorder="1" applyAlignment="1">
      <alignment horizontal="right" wrapText="1"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164" fontId="40" fillId="0" borderId="10" xfId="0" applyNumberFormat="1" applyFont="1" applyBorder="1" applyAlignment="1">
      <alignment/>
    </xf>
    <xf numFmtId="165" fontId="40" fillId="0" borderId="10" xfId="0" applyNumberFormat="1" applyFont="1" applyBorder="1" applyAlignment="1">
      <alignment/>
    </xf>
    <xf numFmtId="0" fontId="40" fillId="0" borderId="10" xfId="0" applyNumberFormat="1" applyFont="1" applyBorder="1" applyAlignment="1">
      <alignment/>
    </xf>
    <xf numFmtId="2" fontId="41" fillId="0" borderId="10" xfId="0" applyNumberFormat="1" applyFont="1" applyBorder="1" applyAlignment="1">
      <alignment/>
    </xf>
    <xf numFmtId="0" fontId="40" fillId="9" borderId="10" xfId="0" applyFont="1" applyFill="1" applyBorder="1" applyAlignment="1">
      <alignment/>
    </xf>
    <xf numFmtId="3" fontId="40" fillId="3" borderId="10" xfId="0" applyNumberFormat="1" applyFont="1" applyFill="1" applyBorder="1" applyAlignment="1">
      <alignment/>
    </xf>
    <xf numFmtId="164" fontId="40" fillId="3" borderId="10" xfId="0" applyNumberFormat="1" applyFont="1" applyFill="1" applyBorder="1" applyAlignment="1">
      <alignment/>
    </xf>
    <xf numFmtId="165" fontId="40" fillId="3" borderId="10" xfId="0" applyNumberFormat="1" applyFont="1" applyFill="1" applyBorder="1" applyAlignment="1">
      <alignment/>
    </xf>
    <xf numFmtId="0" fontId="40" fillId="34" borderId="10" xfId="0" applyFont="1" applyFill="1" applyBorder="1" applyAlignment="1">
      <alignment/>
    </xf>
    <xf numFmtId="3" fontId="40" fillId="32" borderId="10" xfId="0" applyNumberFormat="1" applyFont="1" applyFill="1" applyBorder="1" applyAlignment="1">
      <alignment/>
    </xf>
    <xf numFmtId="164" fontId="40" fillId="32" borderId="10" xfId="0" applyNumberFormat="1" applyFont="1" applyFill="1" applyBorder="1" applyAlignment="1">
      <alignment/>
    </xf>
    <xf numFmtId="165" fontId="40" fillId="32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40" fillId="3" borderId="10" xfId="0" applyNumberFormat="1" applyFont="1" applyFill="1" applyBorder="1" applyAlignment="1">
      <alignment/>
    </xf>
    <xf numFmtId="2" fontId="40" fillId="32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10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23.57421875" style="0" customWidth="1"/>
    <col min="2" max="2" width="11.8515625" style="0" customWidth="1"/>
    <col min="3" max="3" width="7.7109375" style="5" customWidth="1"/>
    <col min="4" max="4" width="13.7109375" style="9" customWidth="1"/>
    <col min="5" max="5" width="9.8515625" style="10" customWidth="1"/>
    <col min="6" max="6" width="12.421875" style="9" customWidth="1"/>
    <col min="7" max="7" width="9.140625" style="10" customWidth="1"/>
    <col min="8" max="8" width="13.421875" style="9" customWidth="1"/>
    <col min="9" max="9" width="11.421875" style="9" customWidth="1"/>
    <col min="10" max="10" width="12.421875" style="9" customWidth="1"/>
    <col min="11" max="11" width="9.140625" style="10" customWidth="1"/>
  </cols>
  <sheetData>
    <row r="1" ht="15.75">
      <c r="A1" s="1" t="s">
        <v>21</v>
      </c>
    </row>
    <row r="2" spans="1:11" ht="61.5" customHeight="1">
      <c r="A2" s="2" t="s">
        <v>10</v>
      </c>
      <c r="B2" s="2" t="s">
        <v>0</v>
      </c>
      <c r="C2" s="6" t="s">
        <v>1</v>
      </c>
      <c r="D2" s="11" t="s">
        <v>13</v>
      </c>
      <c r="E2" s="12" t="s">
        <v>14</v>
      </c>
      <c r="F2" s="11" t="s">
        <v>15</v>
      </c>
      <c r="G2" s="12" t="s">
        <v>16</v>
      </c>
      <c r="H2" s="11" t="s">
        <v>17</v>
      </c>
      <c r="I2" s="11" t="s">
        <v>18</v>
      </c>
      <c r="J2" s="11" t="s">
        <v>19</v>
      </c>
      <c r="K2" s="12" t="s">
        <v>20</v>
      </c>
    </row>
    <row r="3" spans="1:11" ht="15">
      <c r="A3" s="3" t="s">
        <v>2</v>
      </c>
      <c r="B3" s="3" t="s">
        <v>3</v>
      </c>
      <c r="C3" s="7">
        <v>31756</v>
      </c>
      <c r="D3" s="21">
        <v>1536907</v>
      </c>
      <c r="E3" s="22">
        <f>D3/C3</f>
        <v>48.39737372465046</v>
      </c>
      <c r="F3" s="21">
        <v>2418644</v>
      </c>
      <c r="G3" s="22">
        <f>F3/C3</f>
        <v>76.1633707015997</v>
      </c>
      <c r="H3" s="21">
        <v>1730555</v>
      </c>
      <c r="I3" s="21">
        <v>198973</v>
      </c>
      <c r="J3" s="21">
        <v>2418644</v>
      </c>
      <c r="K3" s="22">
        <f>J3/C3</f>
        <v>76.1633707015997</v>
      </c>
    </row>
    <row r="4" spans="1:11" ht="15">
      <c r="A4" s="3" t="s">
        <v>4</v>
      </c>
      <c r="B4" s="3" t="s">
        <v>5</v>
      </c>
      <c r="C4" s="7">
        <v>26953</v>
      </c>
      <c r="D4" s="21">
        <v>1188807</v>
      </c>
      <c r="E4" s="22">
        <f>D4/C4</f>
        <v>44.10666716135495</v>
      </c>
      <c r="F4" s="21">
        <v>1454521</v>
      </c>
      <c r="G4" s="22">
        <f>F4/C4</f>
        <v>53.96508737431826</v>
      </c>
      <c r="H4" s="21">
        <v>977284</v>
      </c>
      <c r="I4" s="21">
        <v>118781</v>
      </c>
      <c r="J4" s="21">
        <v>1423074</v>
      </c>
      <c r="K4" s="22">
        <f>J4/C4</f>
        <v>52.798352688012464</v>
      </c>
    </row>
    <row r="5" spans="1:11" ht="15">
      <c r="A5" s="3" t="s">
        <v>6</v>
      </c>
      <c r="B5" s="3" t="s">
        <v>7</v>
      </c>
      <c r="C5" s="7">
        <v>35131</v>
      </c>
      <c r="D5" s="21">
        <v>1213838</v>
      </c>
      <c r="E5" s="22">
        <f>D5/C5</f>
        <v>34.55176339984629</v>
      </c>
      <c r="F5" s="21">
        <v>1235038</v>
      </c>
      <c r="G5" s="22">
        <f>F5/C5</f>
        <v>35.15521903731747</v>
      </c>
      <c r="H5" s="21">
        <v>881935</v>
      </c>
      <c r="I5" s="21">
        <v>128086</v>
      </c>
      <c r="J5" s="21">
        <v>1235038</v>
      </c>
      <c r="K5" s="22">
        <f>J5/C5</f>
        <v>35.15521903731747</v>
      </c>
    </row>
    <row r="6" spans="1:11" ht="15">
      <c r="A6" s="3" t="s">
        <v>8</v>
      </c>
      <c r="B6" s="3" t="s">
        <v>9</v>
      </c>
      <c r="C6" s="7">
        <v>62561</v>
      </c>
      <c r="D6" s="21">
        <v>3118396</v>
      </c>
      <c r="E6" s="22">
        <f>D6/C6</f>
        <v>49.84568660986877</v>
      </c>
      <c r="F6" s="21">
        <v>3704646</v>
      </c>
      <c r="G6" s="22">
        <f>F6/C6</f>
        <v>59.21654065631943</v>
      </c>
      <c r="H6" s="21">
        <v>2475992</v>
      </c>
      <c r="I6" s="21">
        <v>320750</v>
      </c>
      <c r="J6" s="21">
        <v>3704646</v>
      </c>
      <c r="K6" s="22">
        <f>J6/C6</f>
        <v>59.21654065631943</v>
      </c>
    </row>
    <row r="7" spans="1:11" ht="15">
      <c r="A7" s="3"/>
      <c r="B7" s="3"/>
      <c r="C7" s="7"/>
      <c r="D7" s="21"/>
      <c r="E7" s="22"/>
      <c r="F7" s="21"/>
      <c r="G7" s="22"/>
      <c r="H7" s="21"/>
      <c r="I7" s="21"/>
      <c r="J7" s="21"/>
      <c r="K7" s="22"/>
    </row>
    <row r="8" spans="1:11" ht="15">
      <c r="A8" s="3"/>
      <c r="B8" s="3"/>
      <c r="C8" s="7"/>
      <c r="D8" s="21"/>
      <c r="E8" s="22"/>
      <c r="F8" s="21"/>
      <c r="G8" s="22"/>
      <c r="H8" s="21"/>
      <c r="I8" s="21"/>
      <c r="J8" s="21"/>
      <c r="K8" s="22"/>
    </row>
    <row r="9" spans="1:11" ht="15">
      <c r="A9" s="3"/>
      <c r="B9" s="25" t="s">
        <v>11</v>
      </c>
      <c r="C9" s="26">
        <f>AVERAGE(C3:C8)</f>
        <v>39100.25</v>
      </c>
      <c r="D9" s="27">
        <f aca="true" t="shared" si="0" ref="D9:K9">AVERAGE(D3:D8)</f>
        <v>1764487</v>
      </c>
      <c r="E9" s="28">
        <f t="shared" si="0"/>
        <v>44.22537272393012</v>
      </c>
      <c r="F9" s="27">
        <f t="shared" si="0"/>
        <v>2203212.25</v>
      </c>
      <c r="G9" s="28">
        <f t="shared" si="0"/>
        <v>56.125054442388716</v>
      </c>
      <c r="H9" s="27">
        <f t="shared" si="0"/>
        <v>1516441.5</v>
      </c>
      <c r="I9" s="27">
        <f t="shared" si="0"/>
        <v>191647.5</v>
      </c>
      <c r="J9" s="27">
        <f t="shared" si="0"/>
        <v>2195350.5</v>
      </c>
      <c r="K9" s="28">
        <f t="shared" si="0"/>
        <v>55.833370770812266</v>
      </c>
    </row>
    <row r="10" spans="1:11" ht="15">
      <c r="A10" s="3"/>
      <c r="B10" s="29" t="s">
        <v>12</v>
      </c>
      <c r="C10" s="30">
        <f>MEDIAN(C3:C8)</f>
        <v>33443.5</v>
      </c>
      <c r="D10" s="31">
        <f aca="true" t="shared" si="1" ref="D10:K10">MEDIAN(D3:D8)</f>
        <v>1375372.5</v>
      </c>
      <c r="E10" s="32">
        <f t="shared" si="1"/>
        <v>46.252020443002706</v>
      </c>
      <c r="F10" s="31">
        <f t="shared" si="1"/>
        <v>1936582.5</v>
      </c>
      <c r="G10" s="32">
        <f t="shared" si="1"/>
        <v>56.59081401531884</v>
      </c>
      <c r="H10" s="31">
        <f t="shared" si="1"/>
        <v>1353919.5</v>
      </c>
      <c r="I10" s="31">
        <f t="shared" si="1"/>
        <v>163529.5</v>
      </c>
      <c r="J10" s="31">
        <f t="shared" si="1"/>
        <v>1920859</v>
      </c>
      <c r="K10" s="32">
        <f t="shared" si="1"/>
        <v>56.00744667216595</v>
      </c>
    </row>
  </sheetData>
  <sheetProtection/>
  <conditionalFormatting sqref="A3:K6">
    <cfRule type="expression" priority="1" dxfId="0" stopIfTrue="1">
      <formula>MOD(ROW(),2)=0</formula>
    </cfRule>
  </conditionalFormatting>
  <printOptions horizontalCentered="1"/>
  <pageMargins left="0.2" right="0.2" top="0.75" bottom="0.75" header="0.3" footer="0.3"/>
  <pageSetup horizontalDpi="600" verticalDpi="600" orientation="landscape" r:id="rId1"/>
  <headerFooter>
    <oddFooter>&amp;LAnnual Report, Financials Over 24,999 Pop&amp;R&amp;P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6"/>
  <sheetViews>
    <sheetView zoomScalePageLayoutView="0" workbookViewId="0" topLeftCell="A1">
      <selection activeCell="G2" sqref="D2:G2"/>
    </sheetView>
  </sheetViews>
  <sheetFormatPr defaultColWidth="9.140625" defaultRowHeight="15"/>
  <cols>
    <col min="1" max="1" width="24.57421875" style="0" customWidth="1"/>
    <col min="2" max="2" width="16.140625" style="0" customWidth="1"/>
    <col min="3" max="3" width="9.140625" style="5" customWidth="1"/>
    <col min="4" max="4" width="13.421875" style="0" customWidth="1"/>
    <col min="5" max="5" width="14.7109375" style="0" customWidth="1"/>
    <col min="6" max="7" width="13.7109375" style="0" customWidth="1"/>
  </cols>
  <sheetData>
    <row r="1" ht="15.75">
      <c r="A1" s="1" t="s">
        <v>22</v>
      </c>
    </row>
    <row r="2" spans="1:7" ht="36.75" customHeight="1">
      <c r="A2" s="2" t="s">
        <v>10</v>
      </c>
      <c r="B2" s="2" t="s">
        <v>0</v>
      </c>
      <c r="C2" s="6" t="s">
        <v>1</v>
      </c>
      <c r="D2" s="2" t="s">
        <v>53</v>
      </c>
      <c r="E2" s="2" t="s">
        <v>54</v>
      </c>
      <c r="F2" s="2" t="s">
        <v>55</v>
      </c>
      <c r="G2" s="2" t="s">
        <v>56</v>
      </c>
    </row>
    <row r="3" spans="1:7" ht="15">
      <c r="A3" s="3" t="s">
        <v>2</v>
      </c>
      <c r="B3" s="3" t="s">
        <v>3</v>
      </c>
      <c r="C3" s="7">
        <v>31756</v>
      </c>
      <c r="D3" s="3">
        <v>8</v>
      </c>
      <c r="E3" s="3">
        <v>10</v>
      </c>
      <c r="F3" s="3">
        <v>25.6</v>
      </c>
      <c r="G3" s="3">
        <v>42</v>
      </c>
    </row>
    <row r="4" spans="1:7" ht="15">
      <c r="A4" s="3" t="s">
        <v>4</v>
      </c>
      <c r="B4" s="3" t="s">
        <v>5</v>
      </c>
      <c r="C4" s="7">
        <v>26953</v>
      </c>
      <c r="D4" s="3">
        <v>6.9</v>
      </c>
      <c r="E4" s="3">
        <v>6.9</v>
      </c>
      <c r="F4" s="3">
        <v>11.4</v>
      </c>
      <c r="G4" s="3">
        <v>37</v>
      </c>
    </row>
    <row r="5" spans="1:7" ht="15">
      <c r="A5" s="3" t="s">
        <v>6</v>
      </c>
      <c r="B5" s="3" t="s">
        <v>7</v>
      </c>
      <c r="C5" s="7">
        <v>35131</v>
      </c>
      <c r="D5" s="3">
        <v>4</v>
      </c>
      <c r="E5" s="3">
        <v>4</v>
      </c>
      <c r="F5" s="3">
        <v>15</v>
      </c>
      <c r="G5" s="3">
        <v>38</v>
      </c>
    </row>
    <row r="6" spans="1:7" ht="15">
      <c r="A6" s="3" t="s">
        <v>8</v>
      </c>
      <c r="B6" s="3" t="s">
        <v>9</v>
      </c>
      <c r="C6" s="7">
        <v>62561</v>
      </c>
      <c r="D6" s="3">
        <v>12.06</v>
      </c>
      <c r="E6" s="3">
        <v>13.06</v>
      </c>
      <c r="F6" s="3">
        <v>31.96</v>
      </c>
      <c r="G6" s="3">
        <v>100</v>
      </c>
    </row>
  </sheetData>
  <sheetProtection/>
  <conditionalFormatting sqref="A3:G6">
    <cfRule type="expression" priority="1" dxfId="0" stopIfTrue="1">
      <formula>MOD(ROW(),2)=0</formula>
    </cfRule>
  </conditionalFormatting>
  <printOptions horizontalCentered="1"/>
  <pageMargins left="0.45" right="0.45" top="0.75" bottom="0.75" header="0.3" footer="0.3"/>
  <pageSetup horizontalDpi="600" verticalDpi="600" orientation="landscape" r:id="rId1"/>
  <headerFooter>
    <oddFooter>&amp;LAnnual Report, FTE-Paid Staff Over 24,999 Pop&amp;R&amp;P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19.28125" style="0" customWidth="1"/>
    <col min="2" max="2" width="10.57421875" style="0" customWidth="1"/>
    <col min="3" max="3" width="6.28125" style="5" customWidth="1"/>
    <col min="4" max="4" width="9.28125" style="5" customWidth="1"/>
    <col min="5" max="5" width="9.140625" style="5" customWidth="1"/>
    <col min="6" max="6" width="8.28125" style="5" customWidth="1"/>
    <col min="7" max="7" width="6.7109375" style="5" customWidth="1"/>
    <col min="8" max="8" width="9.140625" style="5" customWidth="1"/>
    <col min="9" max="9" width="8.28125" style="5" customWidth="1"/>
    <col min="10" max="10" width="8.00390625" style="5" customWidth="1"/>
    <col min="11" max="11" width="9.140625" style="5" customWidth="1"/>
    <col min="12" max="12" width="7.00390625" style="13" customWidth="1"/>
    <col min="13" max="13" width="7.8515625" style="5" customWidth="1"/>
    <col min="14" max="14" width="7.28125" style="13" customWidth="1"/>
    <col min="15" max="15" width="9.140625" style="5" customWidth="1"/>
  </cols>
  <sheetData>
    <row r="1" spans="1:6" ht="15.75">
      <c r="A1" s="1" t="s">
        <v>52</v>
      </c>
      <c r="F1" s="15"/>
    </row>
    <row r="2" spans="1:15" ht="57.75" customHeight="1">
      <c r="A2" s="2" t="s">
        <v>10</v>
      </c>
      <c r="B2" s="2" t="s">
        <v>0</v>
      </c>
      <c r="C2" s="6" t="s">
        <v>1</v>
      </c>
      <c r="D2" s="6" t="s">
        <v>23</v>
      </c>
      <c r="E2" s="6" t="s">
        <v>24</v>
      </c>
      <c r="F2" s="1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14" t="s">
        <v>31</v>
      </c>
      <c r="M2" s="6" t="s">
        <v>32</v>
      </c>
      <c r="N2" s="14" t="s">
        <v>33</v>
      </c>
      <c r="O2" s="6" t="s">
        <v>34</v>
      </c>
    </row>
    <row r="3" spans="1:15" ht="15">
      <c r="A3" s="19" t="s">
        <v>2</v>
      </c>
      <c r="B3" s="19" t="s">
        <v>3</v>
      </c>
      <c r="C3" s="20">
        <v>31756</v>
      </c>
      <c r="D3" s="20">
        <v>36846</v>
      </c>
      <c r="E3" s="20">
        <v>241620</v>
      </c>
      <c r="F3" s="20">
        <v>35934</v>
      </c>
      <c r="G3" s="20">
        <v>429</v>
      </c>
      <c r="H3" s="20">
        <v>7330</v>
      </c>
      <c r="I3" s="20">
        <v>24603</v>
      </c>
      <c r="J3" s="20">
        <v>18944</v>
      </c>
      <c r="K3" s="20">
        <v>508893</v>
      </c>
      <c r="L3" s="24">
        <f>K3/C3</f>
        <v>16.025097619347523</v>
      </c>
      <c r="M3" s="20">
        <v>445148</v>
      </c>
      <c r="N3" s="24">
        <f>M3/C3</f>
        <v>14.017760423227106</v>
      </c>
      <c r="O3" s="20">
        <v>57579</v>
      </c>
    </row>
    <row r="4" spans="1:15" ht="15">
      <c r="A4" s="19" t="s">
        <v>4</v>
      </c>
      <c r="B4" s="19" t="s">
        <v>5</v>
      </c>
      <c r="C4" s="20">
        <v>26953</v>
      </c>
      <c r="D4" s="20">
        <v>12972</v>
      </c>
      <c r="E4" s="20">
        <v>256192</v>
      </c>
      <c r="F4" s="20">
        <v>9735</v>
      </c>
      <c r="G4" s="20">
        <v>808</v>
      </c>
      <c r="H4" s="20">
        <v>18831</v>
      </c>
      <c r="I4" s="20">
        <v>23200</v>
      </c>
      <c r="J4" s="20">
        <v>26511</v>
      </c>
      <c r="K4" s="20">
        <v>135507</v>
      </c>
      <c r="L4" s="24">
        <f>K4/C4</f>
        <v>5.0275294030349125</v>
      </c>
      <c r="M4" s="20">
        <v>396657</v>
      </c>
      <c r="N4" s="24">
        <f>M4/C4</f>
        <v>14.716617816198568</v>
      </c>
      <c r="O4" s="20">
        <v>75593</v>
      </c>
    </row>
    <row r="5" spans="1:15" ht="15">
      <c r="A5" s="19" t="s">
        <v>6</v>
      </c>
      <c r="B5" s="19" t="s">
        <v>7</v>
      </c>
      <c r="C5" s="20">
        <v>35131</v>
      </c>
      <c r="D5" s="20">
        <v>14272</v>
      </c>
      <c r="E5" s="20">
        <v>177300</v>
      </c>
      <c r="F5" s="20">
        <v>24100</v>
      </c>
      <c r="G5" s="20">
        <v>500</v>
      </c>
      <c r="H5" s="20">
        <v>11259</v>
      </c>
      <c r="I5" s="20">
        <v>29866</v>
      </c>
      <c r="J5" s="20">
        <v>18194</v>
      </c>
      <c r="K5" s="20">
        <v>139200</v>
      </c>
      <c r="L5" s="24">
        <f>K5/C5</f>
        <v>3.9623124875466114</v>
      </c>
      <c r="M5" s="20">
        <v>230001</v>
      </c>
      <c r="N5" s="24">
        <f>M5/C5</f>
        <v>6.546952833679656</v>
      </c>
      <c r="O5" s="20">
        <v>30334</v>
      </c>
    </row>
    <row r="6" spans="1:15" ht="15">
      <c r="A6" s="19" t="s">
        <v>8</v>
      </c>
      <c r="B6" s="19" t="s">
        <v>9</v>
      </c>
      <c r="C6" s="20">
        <v>62561</v>
      </c>
      <c r="D6" s="20">
        <v>71000</v>
      </c>
      <c r="E6" s="20">
        <v>452666</v>
      </c>
      <c r="F6" s="20">
        <v>67535</v>
      </c>
      <c r="G6" s="20">
        <v>773</v>
      </c>
      <c r="H6" s="20">
        <v>16050</v>
      </c>
      <c r="I6" s="20">
        <v>14102</v>
      </c>
      <c r="J6" s="20">
        <v>12044</v>
      </c>
      <c r="K6" s="20">
        <v>306431</v>
      </c>
      <c r="L6" s="24">
        <f>K6/C6</f>
        <v>4.898115439331213</v>
      </c>
      <c r="M6" s="20">
        <v>744694</v>
      </c>
      <c r="N6" s="24">
        <f>M6/C6</f>
        <v>11.903486197471269</v>
      </c>
      <c r="O6" s="7">
        <v>86541</v>
      </c>
    </row>
    <row r="7" spans="1:15" ht="15">
      <c r="A7" s="4"/>
      <c r="B7" s="4"/>
      <c r="C7" s="8"/>
      <c r="D7" s="8"/>
      <c r="E7" s="8"/>
      <c r="F7" s="8"/>
      <c r="G7" s="8"/>
      <c r="H7" s="8"/>
      <c r="I7" s="8"/>
      <c r="J7" s="8"/>
      <c r="K7" s="8"/>
      <c r="L7" s="33"/>
      <c r="M7" s="8"/>
      <c r="N7" s="33"/>
      <c r="O7" s="8"/>
    </row>
    <row r="8" spans="1:15" ht="15">
      <c r="A8" s="4"/>
      <c r="B8" s="4"/>
      <c r="C8" s="8"/>
      <c r="D8" s="8"/>
      <c r="E8" s="8"/>
      <c r="F8" s="8"/>
      <c r="G8" s="8"/>
      <c r="H8" s="8"/>
      <c r="I8" s="8"/>
      <c r="J8" s="8"/>
      <c r="K8" s="8"/>
      <c r="L8" s="33"/>
      <c r="M8" s="8"/>
      <c r="N8" s="33"/>
      <c r="O8" s="8"/>
    </row>
    <row r="9" spans="1:15" ht="15">
      <c r="A9" s="4"/>
      <c r="B9" s="25" t="s">
        <v>11</v>
      </c>
      <c r="C9" s="26">
        <f>AVERAGE(C3:C8)</f>
        <v>39100.25</v>
      </c>
      <c r="D9" s="26">
        <f aca="true" t="shared" si="0" ref="D9:O9">AVERAGE(D3:D8)</f>
        <v>33772.5</v>
      </c>
      <c r="E9" s="26">
        <f t="shared" si="0"/>
        <v>281944.5</v>
      </c>
      <c r="F9" s="26">
        <f t="shared" si="0"/>
        <v>34326</v>
      </c>
      <c r="G9" s="26">
        <f t="shared" si="0"/>
        <v>627.5</v>
      </c>
      <c r="H9" s="26">
        <f t="shared" si="0"/>
        <v>13367.5</v>
      </c>
      <c r="I9" s="26">
        <f t="shared" si="0"/>
        <v>22942.75</v>
      </c>
      <c r="J9" s="26">
        <f t="shared" si="0"/>
        <v>18923.25</v>
      </c>
      <c r="K9" s="26">
        <f t="shared" si="0"/>
        <v>272507.75</v>
      </c>
      <c r="L9" s="34">
        <f t="shared" si="0"/>
        <v>7.478263737315065</v>
      </c>
      <c r="M9" s="26">
        <f t="shared" si="0"/>
        <v>454125</v>
      </c>
      <c r="N9" s="34">
        <f t="shared" si="0"/>
        <v>11.796204317644149</v>
      </c>
      <c r="O9" s="26">
        <f t="shared" si="0"/>
        <v>62511.75</v>
      </c>
    </row>
    <row r="10" spans="1:15" ht="15">
      <c r="A10" s="4"/>
      <c r="B10" s="29" t="s">
        <v>12</v>
      </c>
      <c r="C10" s="30">
        <f>MEDIAN(C3:C8)</f>
        <v>33443.5</v>
      </c>
      <c r="D10" s="30">
        <f aca="true" t="shared" si="1" ref="D10:O10">MEDIAN(D3:D8)</f>
        <v>25559</v>
      </c>
      <c r="E10" s="30">
        <f t="shared" si="1"/>
        <v>248906</v>
      </c>
      <c r="F10" s="30">
        <f t="shared" si="1"/>
        <v>30017</v>
      </c>
      <c r="G10" s="30">
        <f t="shared" si="1"/>
        <v>636.5</v>
      </c>
      <c r="H10" s="30">
        <f t="shared" si="1"/>
        <v>13654.5</v>
      </c>
      <c r="I10" s="30">
        <f t="shared" si="1"/>
        <v>23901.5</v>
      </c>
      <c r="J10" s="30">
        <f t="shared" si="1"/>
        <v>18569</v>
      </c>
      <c r="K10" s="30">
        <f t="shared" si="1"/>
        <v>222815.5</v>
      </c>
      <c r="L10" s="35">
        <f t="shared" si="1"/>
        <v>4.962822421183063</v>
      </c>
      <c r="M10" s="30">
        <f t="shared" si="1"/>
        <v>420902.5</v>
      </c>
      <c r="N10" s="35">
        <f t="shared" si="1"/>
        <v>12.960623310349188</v>
      </c>
      <c r="O10" s="30">
        <f t="shared" si="1"/>
        <v>66586</v>
      </c>
    </row>
  </sheetData>
  <sheetProtection/>
  <conditionalFormatting sqref="A3:O6">
    <cfRule type="expression" priority="1" dxfId="0" stopIfTrue="1">
      <formula>MOD(ROW(),2)=0</formula>
    </cfRule>
  </conditionalFormatting>
  <printOptions horizontalCentered="1"/>
  <pageMargins left="0" right="0" top="0.75" bottom="0.75" header="0.3" footer="0.3"/>
  <pageSetup horizontalDpi="600" verticalDpi="600" orientation="landscape" r:id="rId1"/>
  <headerFooter>
    <oddFooter>&amp;LAnnual Report, Services Over 24,999 Pop&amp;R&amp;P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8.57421875" style="0" customWidth="1"/>
    <col min="2" max="2" width="10.00390625" style="0" customWidth="1"/>
    <col min="3" max="3" width="5.8515625" style="5" customWidth="1"/>
    <col min="4" max="4" width="7.00390625" style="9" customWidth="1"/>
    <col min="5" max="5" width="6.8515625" style="10" customWidth="1"/>
    <col min="6" max="6" width="7.00390625" style="0" customWidth="1"/>
    <col min="7" max="7" width="7.140625" style="9" customWidth="1"/>
    <col min="8" max="8" width="6.8515625" style="0" customWidth="1"/>
    <col min="9" max="9" width="7.421875" style="9" customWidth="1"/>
    <col min="10" max="10" width="6.00390625" style="10" customWidth="1"/>
    <col min="11" max="11" width="6.421875" style="9" customWidth="1"/>
    <col min="12" max="12" width="4.8515625" style="9" customWidth="1"/>
    <col min="13" max="13" width="6.28125" style="9" customWidth="1"/>
    <col min="14" max="14" width="6.28125" style="10" customWidth="1"/>
    <col min="15" max="15" width="7.421875" style="9" customWidth="1"/>
    <col min="16" max="16" width="5.8515625" style="10" customWidth="1"/>
    <col min="17" max="17" width="8.140625" style="9" customWidth="1"/>
    <col min="18" max="18" width="6.57421875" style="10" customWidth="1"/>
  </cols>
  <sheetData>
    <row r="1" spans="1:8" ht="15.75">
      <c r="A1" s="1" t="s">
        <v>51</v>
      </c>
      <c r="E1" s="17"/>
      <c r="H1" s="10"/>
    </row>
    <row r="2" spans="1:18" ht="60" customHeight="1">
      <c r="A2" s="2" t="s">
        <v>10</v>
      </c>
      <c r="B2" s="2" t="s">
        <v>0</v>
      </c>
      <c r="C2" s="6" t="s">
        <v>1</v>
      </c>
      <c r="D2" s="11" t="s">
        <v>37</v>
      </c>
      <c r="E2" s="18" t="s">
        <v>38</v>
      </c>
      <c r="F2" s="2" t="s">
        <v>39</v>
      </c>
      <c r="G2" s="11" t="s">
        <v>40</v>
      </c>
      <c r="H2" s="12" t="s">
        <v>41</v>
      </c>
      <c r="I2" s="11" t="s">
        <v>42</v>
      </c>
      <c r="J2" s="12" t="s">
        <v>43</v>
      </c>
      <c r="K2" s="11" t="s">
        <v>44</v>
      </c>
      <c r="L2" s="11" t="s">
        <v>57</v>
      </c>
      <c r="M2" s="11" t="s">
        <v>45</v>
      </c>
      <c r="N2" s="12" t="s">
        <v>46</v>
      </c>
      <c r="O2" s="11" t="s">
        <v>47</v>
      </c>
      <c r="P2" s="12" t="s">
        <v>48</v>
      </c>
      <c r="Q2" s="11" t="s">
        <v>49</v>
      </c>
      <c r="R2" s="12" t="s">
        <v>50</v>
      </c>
    </row>
    <row r="3" spans="1:18" ht="15">
      <c r="A3" s="3" t="s">
        <v>2</v>
      </c>
      <c r="B3" s="3" t="s">
        <v>3</v>
      </c>
      <c r="C3" s="7">
        <v>31756</v>
      </c>
      <c r="D3" s="21">
        <v>85688</v>
      </c>
      <c r="E3" s="22">
        <v>43.94</v>
      </c>
      <c r="F3" s="3" t="s">
        <v>35</v>
      </c>
      <c r="G3" s="21" t="s">
        <v>36</v>
      </c>
      <c r="H3" s="3" t="s">
        <v>36</v>
      </c>
      <c r="I3" s="21">
        <v>54502</v>
      </c>
      <c r="J3" s="22">
        <v>27.95</v>
      </c>
      <c r="K3" s="21">
        <v>54502</v>
      </c>
      <c r="L3" s="21">
        <v>27.95</v>
      </c>
      <c r="M3" s="21">
        <v>44882</v>
      </c>
      <c r="N3" s="22">
        <v>23.02</v>
      </c>
      <c r="O3" s="21">
        <v>54502</v>
      </c>
      <c r="P3" s="22">
        <v>27.95</v>
      </c>
      <c r="Q3" s="21">
        <v>54502</v>
      </c>
      <c r="R3" s="22">
        <v>27.95</v>
      </c>
    </row>
    <row r="4" spans="1:18" ht="15">
      <c r="A4" s="3" t="s">
        <v>4</v>
      </c>
      <c r="B4" s="3" t="s">
        <v>5</v>
      </c>
      <c r="C4" s="7">
        <v>26953</v>
      </c>
      <c r="D4" s="21">
        <v>79006</v>
      </c>
      <c r="E4" s="22">
        <v>43.41</v>
      </c>
      <c r="F4" s="3" t="s">
        <v>35</v>
      </c>
      <c r="G4" s="21" t="s">
        <v>36</v>
      </c>
      <c r="H4" s="3" t="s">
        <v>36</v>
      </c>
      <c r="I4" s="21">
        <v>36288</v>
      </c>
      <c r="J4" s="22">
        <v>26.84</v>
      </c>
      <c r="K4" s="21">
        <v>51834</v>
      </c>
      <c r="L4" s="21">
        <v>28.48</v>
      </c>
      <c r="M4" s="21">
        <v>43243</v>
      </c>
      <c r="N4" s="22">
        <v>23.76</v>
      </c>
      <c r="O4" s="21">
        <v>50323</v>
      </c>
      <c r="P4" s="22">
        <v>27.65</v>
      </c>
      <c r="Q4" s="21">
        <v>48420</v>
      </c>
      <c r="R4" s="22">
        <v>19.2</v>
      </c>
    </row>
    <row r="5" spans="1:18" ht="15">
      <c r="A5" s="3" t="s">
        <v>6</v>
      </c>
      <c r="B5" s="3" t="s">
        <v>7</v>
      </c>
      <c r="C5" s="7">
        <v>35131</v>
      </c>
      <c r="D5" s="21">
        <v>80788</v>
      </c>
      <c r="E5" s="22" t="s">
        <v>36</v>
      </c>
      <c r="F5" s="3" t="s">
        <v>35</v>
      </c>
      <c r="G5" s="21">
        <v>62848</v>
      </c>
      <c r="H5" s="3" t="s">
        <v>36</v>
      </c>
      <c r="I5" s="21">
        <v>57720</v>
      </c>
      <c r="J5" s="22" t="s">
        <v>36</v>
      </c>
      <c r="K5" s="21">
        <v>48535</v>
      </c>
      <c r="L5" s="21" t="s">
        <v>36</v>
      </c>
      <c r="M5" s="21" t="s">
        <v>36</v>
      </c>
      <c r="N5" s="22" t="s">
        <v>36</v>
      </c>
      <c r="O5" s="21" t="s">
        <v>36</v>
      </c>
      <c r="P5" s="22" t="s">
        <v>36</v>
      </c>
      <c r="Q5" s="21">
        <v>31930</v>
      </c>
      <c r="R5" s="22" t="s">
        <v>36</v>
      </c>
    </row>
    <row r="6" spans="1:18" ht="15">
      <c r="A6" s="3" t="s">
        <v>8</v>
      </c>
      <c r="B6" s="3" t="s">
        <v>9</v>
      </c>
      <c r="C6" s="7">
        <v>62561</v>
      </c>
      <c r="D6" s="21">
        <v>94244.8</v>
      </c>
      <c r="E6" s="22">
        <v>45.31</v>
      </c>
      <c r="F6" s="3" t="s">
        <v>35</v>
      </c>
      <c r="G6" s="21">
        <v>0</v>
      </c>
      <c r="H6" s="23">
        <v>0</v>
      </c>
      <c r="I6" s="21">
        <v>46761</v>
      </c>
      <c r="J6" s="22">
        <v>23.98</v>
      </c>
      <c r="K6" s="21">
        <v>64486</v>
      </c>
      <c r="L6" s="21">
        <v>33.07</v>
      </c>
      <c r="M6" s="21" t="s">
        <v>36</v>
      </c>
      <c r="N6" s="22" t="s">
        <v>36</v>
      </c>
      <c r="O6" s="21">
        <v>64486</v>
      </c>
      <c r="P6" s="22">
        <v>33.07</v>
      </c>
      <c r="Q6" s="21">
        <v>57291</v>
      </c>
      <c r="R6" s="22">
        <v>29.38</v>
      </c>
    </row>
  </sheetData>
  <sheetProtection/>
  <conditionalFormatting sqref="A3:R6">
    <cfRule type="expression" priority="1" dxfId="0" stopIfTrue="1">
      <formula>MOD(ROW(),2)=0</formula>
    </cfRule>
  </conditionalFormatting>
  <printOptions horizontalCentered="1"/>
  <pageMargins left="0" right="0" top="0.75" bottom="0.75" header="0.3" footer="0.3"/>
  <pageSetup horizontalDpi="600" verticalDpi="600" orientation="landscape" r:id="rId1"/>
  <headerFooter>
    <oddFooter>&amp;LAnnual Report, Staffing Over 24,999 Pop&amp;R&amp;P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ellen.wood</dc:creator>
  <cp:keywords/>
  <dc:description/>
  <cp:lastModifiedBy>ellen.wood</cp:lastModifiedBy>
  <dcterms:created xsi:type="dcterms:W3CDTF">2010-08-25T21:50:17Z</dcterms:created>
  <dcterms:modified xsi:type="dcterms:W3CDTF">2010-09-02T12:57:48Z</dcterms:modified>
  <cp:category/>
  <cp:version/>
  <cp:contentType/>
  <cp:contentStatus/>
</cp:coreProperties>
</file>