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093A8301-0C6D-41C8-A4A9-EDFA0576C03E}"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D51" i="2" l="1"/>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F47" i="2"/>
  <c r="F21" i="2"/>
  <c r="F48" i="2" s="1"/>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3" i="3"/>
  <c r="G12" i="3"/>
  <c r="G11" i="3"/>
  <c r="G9" i="3"/>
  <c r="G8" i="3"/>
  <c r="G7" i="3"/>
  <c r="G6" i="3"/>
  <c r="G5" i="3"/>
  <c r="G45" i="2"/>
  <c r="G44" i="2"/>
  <c r="G42" i="2"/>
  <c r="G41" i="2"/>
  <c r="G40" i="2"/>
  <c r="G38" i="2"/>
  <c r="G34" i="2"/>
  <c r="G32" i="2"/>
  <c r="G31" i="2"/>
  <c r="G30" i="2"/>
  <c r="G17" i="2"/>
  <c r="G16" i="2"/>
  <c r="F12" i="2"/>
  <c r="G19" i="2"/>
  <c r="G7" i="2" l="1"/>
  <c r="G51" i="2"/>
  <c r="G52" i="2"/>
  <c r="G53" i="2"/>
  <c r="G24" i="2"/>
  <c r="E12" i="2"/>
  <c r="G25" i="2"/>
  <c r="G27" i="2"/>
  <c r="G28" i="2"/>
  <c r="G10" i="2"/>
  <c r="G14" i="2"/>
  <c r="G9" i="2"/>
  <c r="C12" i="2"/>
  <c r="G18" i="2"/>
  <c r="G23" i="2"/>
  <c r="C33" i="2"/>
  <c r="E33" i="2"/>
  <c r="G29" i="2"/>
  <c r="D33" i="2"/>
  <c r="G26" i="2"/>
  <c r="G50" i="2"/>
  <c r="D12" i="2"/>
  <c r="G11" i="2"/>
  <c r="G15" i="2"/>
  <c r="G5" i="2"/>
  <c r="G6" i="2"/>
  <c r="G12" i="2" l="1"/>
  <c r="G33" i="2"/>
  <c r="G39" i="2" l="1"/>
  <c r="E21" i="2" l="1"/>
  <c r="D21" i="2"/>
  <c r="G20" i="2" l="1"/>
  <c r="C21" i="2"/>
  <c r="G21" i="2" l="1"/>
  <c r="G35" i="2" l="1"/>
  <c r="G36" i="2" l="1"/>
  <c r="E47" i="2" l="1"/>
  <c r="E48" i="2" s="1"/>
  <c r="G46" i="2"/>
  <c r="G37" i="2"/>
  <c r="C47" i="2"/>
  <c r="D47" i="2" l="1"/>
  <c r="D48" i="2" s="1"/>
  <c r="G47" i="2"/>
  <c r="C48" i="2"/>
  <c r="G48" i="2" s="1"/>
</calcChain>
</file>

<file path=xl/sharedStrings.xml><?xml version="1.0" encoding="utf-8"?>
<sst xmlns="http://schemas.openxmlformats.org/spreadsheetml/2006/main" count="371" uniqueCount="114">
  <si>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</si>
  <si>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</si>
  <si>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</si>
  <si>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</si>
  <si>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</si>
  <si>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</si>
  <si>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</si>
  <si>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</si>
  <si>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</si>
  <si>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</si>
  <si>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</si>
  <si>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</si>
  <si>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</si>
  <si>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</si>
  <si>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</si>
  <si>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</si>
  <si>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</si>
  <si>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</si>
  <si>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</si>
  <si>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</si>
  <si>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</si>
  <si>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</si>
  <si>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</si>
  <si>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</si>
  <si>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</si>
  <si>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</si>
  <si>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</si>
  <si>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</si>
  <si>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</si>
  <si>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</si>
  <si>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</si>
  <si>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</si>
  <si>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</si>
  <si>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</si>
  <si>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</si>
  <si>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</si>
  <si>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</si>
  <si>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</si>
  <si>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</si>
  <si>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</si>
  <si>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</si>
  <si>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</si>
  <si>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</si>
  <si>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</si>
  <si>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</si>
  <si>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</si>
  <si>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</si>
  <si>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</si>
  <si>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</si>
  <si>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</si>
  <si>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</si>
  <si>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</si>
  <si>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</si>
  <si>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</si>
  <si>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</si>
  <si>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</si>
  <si>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</si>
  <si>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</si>
  <si>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</si>
  <si>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</si>
  <si>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</si>
  <si>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</si>
  <si>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</si>
  <si>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</si>
  <si>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</si>
  <si>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</si>
  <si>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</si>
  <si>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</si>
  <si>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</si>
  <si>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</si>
  <si>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</si>
  <si>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</si>
  <si>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</si>
  <si>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</si>
  <si>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</si>
  <si>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</si>
  <si>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</si>
  <si>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</si>
  <si>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</si>
  <si>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</si>
  <si>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</si>
  <si>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</si>
  <si>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</si>
  <si>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</si>
  <si>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</si>
  <si>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</si>
  <si>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</si>
  <si>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</si>
  <si>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</si>
  <si>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</si>
  <si>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</si>
  <si>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</si>
  <si>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</si>
  <si>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</si>
  <si>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</si>
  <si>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</si>
  <si>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</si>
  <si>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</si>
  <si>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</si>
  <si>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</si>
  <si>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Maine Community Health Options</t>
  </si>
  <si>
    <t>Joanne</t>
  </si>
  <si>
    <t>Lauterbach</t>
  </si>
  <si>
    <t>jlauterbach@healthoptions.org</t>
  </si>
  <si>
    <t>207-330-2390</t>
  </si>
  <si>
    <t>X</t>
  </si>
  <si>
    <t>x</t>
  </si>
  <si>
    <t>Actual premium with allocations for accounting adjustments.</t>
  </si>
  <si>
    <t>Actual claims paid plus allocation of accounting adjustments as well as allocation by expense category (lines 15 - 20).</t>
  </si>
  <si>
    <t>Actual claims paid plus allocation of accounting adjustments.</t>
  </si>
  <si>
    <t>Allocation based on member months.</t>
  </si>
  <si>
    <t>Allocation based on underlying claims.</t>
  </si>
  <si>
    <t>Allocated based on proportionate share of expenses via member months.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</si>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</sst>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9">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3" fontId="15" fillId="6" borderId="25" xfId="2" applyNumberFormat="1" applyFont="1" applyFill="1" applyBorder="1" applyAlignment="1" applyProtection="1">
      <alignment horizontal="left" wrapText="1"/>
      <protection locked="0"/>
    </xf>
    <xf numFmtId="3" fontId="15" fillId="6" borderId="25" xfId="2" applyNumberFormat="1" applyFont="1" applyFill="1" applyBorder="1" applyAlignment="1" applyProtection="1">
      <alignment horizontal="left"/>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4">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6" t="s">
        <v>99</v>
      </c>
      <c r="F1" s="106"/>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7" t="s">
        <v>100</v>
      </c>
      <c r="F4" s="108"/>
      <c r="G4" s="108"/>
      <c r="H4" s="108"/>
      <c r="I4" s="108"/>
      <c r="J4" s="108"/>
      <c r="K4" s="109"/>
      <c r="L4" s="78"/>
      <c r="M4" s="78"/>
      <c r="N4" s="78"/>
      <c r="O4" s="78"/>
      <c r="P4" s="78"/>
      <c r="Q4" s="78"/>
      <c r="R4" s="78"/>
      <c r="S4" s="78"/>
    </row>
    <row r="5" spans="2:19" ht="19.5" thickBot="1" x14ac:dyDescent="0.35">
      <c r="B5" s="78" t="s">
        <v>2</v>
      </c>
      <c r="C5" s="78"/>
      <c r="D5" s="78"/>
      <c r="E5" s="107">
        <v>15077</v>
      </c>
      <c r="F5" s="108"/>
      <c r="G5" s="109"/>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7" t="s">
        <v>101</v>
      </c>
      <c r="E8" s="108"/>
      <c r="F8" s="108"/>
      <c r="G8" s="109"/>
      <c r="H8" s="78"/>
      <c r="I8" s="78"/>
      <c r="J8" s="99" t="s">
        <v>5</v>
      </c>
      <c r="K8" s="110" t="s">
        <v>102</v>
      </c>
      <c r="L8" s="111"/>
      <c r="M8" s="111"/>
      <c r="N8" s="112"/>
      <c r="P8" s="78"/>
      <c r="Q8" s="78"/>
      <c r="R8" s="78"/>
      <c r="S8" s="78"/>
    </row>
    <row r="9" spans="2:19" ht="19.5" thickBot="1" x14ac:dyDescent="0.35">
      <c r="B9" s="78" t="s">
        <v>91</v>
      </c>
      <c r="C9" s="78"/>
      <c r="D9" s="107" t="s">
        <v>103</v>
      </c>
      <c r="E9" s="108"/>
      <c r="F9" s="108"/>
      <c r="G9" s="108"/>
      <c r="H9" s="108"/>
      <c r="I9" s="109"/>
      <c r="J9" s="100" t="s">
        <v>6</v>
      </c>
      <c r="K9" s="113" t="s">
        <v>104</v>
      </c>
      <c r="L9" s="114"/>
      <c r="M9" s="114"/>
      <c r="N9" s="115"/>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2019</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G12" sqref="G12"/>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6" t="s">
        <v>69</v>
      </c>
      <c r="D2" s="117"/>
      <c r="E2" s="117"/>
      <c r="F2" s="117"/>
      <c r="G2" s="118"/>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20525</v>
      </c>
      <c r="D5" s="47">
        <f>'Area 1 Data'!D5+'Area 2 Data'!D5+'Area 3 Data'!D5+'Area 4 Data'!D5</f>
        <v>104400</v>
      </c>
      <c r="E5" s="47">
        <f>'Area 1 Data'!E5+'Area 2 Data'!E5+'Area 3 Data'!E5+'Area 4 Data'!E5</f>
        <v>343893.99999999988</v>
      </c>
      <c r="F5" s="47">
        <f>'Area 1 Data'!F5+'Area 2 Data'!F5+'Area 3 Data'!F5+'Area 4 Data'!F5</f>
        <v>0</v>
      </c>
      <c r="G5" s="47">
        <f t="shared" ref="G5:G12" si="0">SUM(C5:F5)</f>
        <v>468818.99999999988</v>
      </c>
    </row>
    <row r="6" spans="1:8" ht="16.5" thickBot="1" x14ac:dyDescent="0.3">
      <c r="A6" s="15">
        <v>2</v>
      </c>
      <c r="B6" s="25" t="s">
        <v>19</v>
      </c>
      <c r="C6" s="47">
        <f>'Area 1 Data'!C6+'Area 2 Data'!C6+'Area 3 Data'!C6+'Area 4 Data'!C6</f>
        <v>1205</v>
      </c>
      <c r="D6" s="47">
        <f>'Area 1 Data'!D6+'Area 2 Data'!D6+'Area 3 Data'!D6+'Area 4 Data'!D6</f>
        <v>6110</v>
      </c>
      <c r="E6" s="47">
        <f>'Area 1 Data'!E6+'Area 2 Data'!E6+'Area 3 Data'!E6+'Area 4 Data'!E6</f>
        <v>16855</v>
      </c>
      <c r="F6" s="47">
        <f>'Area 1 Data'!F6+'Area 2 Data'!F6+'Area 3 Data'!F6+'Area 4 Data'!F6</f>
        <v>0</v>
      </c>
      <c r="G6" s="48">
        <f t="shared" si="0"/>
        <v>24170</v>
      </c>
    </row>
    <row r="7" spans="1:8" ht="16.5" thickBot="1" x14ac:dyDescent="0.3">
      <c r="A7" s="15" t="s">
        <v>20</v>
      </c>
      <c r="B7" s="25" t="s">
        <v>21</v>
      </c>
      <c r="C7" s="4">
        <v>1205</v>
      </c>
      <c r="D7" s="4">
        <v>6110</v>
      </c>
      <c r="E7" s="4">
        <v>16855</v>
      </c>
      <c r="F7" s="4"/>
      <c r="G7" s="48">
        <f t="shared" si="0"/>
        <v>24170</v>
      </c>
    </row>
    <row r="8" spans="1:8" ht="16.5" thickBot="1" x14ac:dyDescent="0.3">
      <c r="A8" s="15" t="s">
        <v>22</v>
      </c>
      <c r="B8" s="25" t="s">
        <v>23</v>
      </c>
      <c r="C8" s="60">
        <v>0</v>
      </c>
      <c r="D8" s="4"/>
      <c r="E8" s="4"/>
      <c r="F8" s="60">
        <v>0</v>
      </c>
      <c r="G8" s="48">
        <f t="shared" si="0"/>
        <v>0</v>
      </c>
      <c r="H8" s="37"/>
    </row>
    <row r="9" spans="1:8" ht="16.5" thickBot="1" x14ac:dyDescent="0.3">
      <c r="A9" s="15">
        <v>3</v>
      </c>
      <c r="B9" s="25" t="s">
        <v>24</v>
      </c>
      <c r="C9" s="62">
        <f>'Area 1 Data'!C7+'Area 2 Data'!C7+'Area 3 Data'!C7+'Area 4 Data'!C7</f>
        <v>888</v>
      </c>
      <c r="D9" s="62">
        <f>'Area 1 Data'!D7+'Area 2 Data'!D7+'Area 3 Data'!D7+'Area 4 Data'!D7</f>
        <v>4308</v>
      </c>
      <c r="E9" s="62">
        <f>'Area 1 Data'!E7+'Area 2 Data'!E7+'Area 3 Data'!E7+'Area 4 Data'!E7</f>
        <v>11698</v>
      </c>
      <c r="F9" s="62">
        <f>'Area 1 Data'!F7+'Area 2 Data'!F7+'Area 3 Data'!F7+'Area 4 Data'!F7</f>
        <v>0</v>
      </c>
      <c r="G9" s="48">
        <f t="shared" si="0"/>
        <v>16894</v>
      </c>
    </row>
    <row r="10" spans="1:8" ht="16.5" thickBot="1" x14ac:dyDescent="0.3">
      <c r="A10" s="15">
        <v>4</v>
      </c>
      <c r="B10" s="25" t="s">
        <v>25</v>
      </c>
      <c r="C10" s="62">
        <f>'Area 1 Data'!C8+'Area 2 Data'!C8+'Area 3 Data'!C8+'Area 4 Data'!C8</f>
        <v>317</v>
      </c>
      <c r="D10" s="62">
        <f>'Area 1 Data'!D8+'Area 2 Data'!D8+'Area 3 Data'!D8+'Area 4 Data'!D8</f>
        <v>1802</v>
      </c>
      <c r="E10" s="62">
        <f>'Area 1 Data'!E8+'Area 2 Data'!E8+'Area 3 Data'!E8+'Area 4 Data'!E8</f>
        <v>5157</v>
      </c>
      <c r="F10" s="62">
        <f>'Area 1 Data'!F8+'Area 2 Data'!F8+'Area 3 Data'!F8+'Area 4 Data'!F8</f>
        <v>0</v>
      </c>
      <c r="G10" s="48">
        <f t="shared" si="0"/>
        <v>7276</v>
      </c>
    </row>
    <row r="11" spans="1:8" ht="16.5" thickBot="1" x14ac:dyDescent="0.3">
      <c r="A11" s="15">
        <v>5</v>
      </c>
      <c r="B11" s="25" t="s">
        <v>26</v>
      </c>
      <c r="C11" s="62">
        <f>'Area 1 Data'!C9+'Area 2 Data'!C9+'Area 3 Data'!C9+'Area 4 Data'!C9</f>
        <v>659.00000000000011</v>
      </c>
      <c r="D11" s="62">
        <f>'Area 1 Data'!D9+'Area 2 Data'!D9+'Area 3 Data'!D9+'Area 4 Data'!D9</f>
        <v>3403</v>
      </c>
      <c r="E11" s="62">
        <f>'Area 1 Data'!E9+'Area 2 Data'!E9+'Area 3 Data'!E9+'Area 4 Data'!E9</f>
        <v>8830</v>
      </c>
      <c r="F11" s="62">
        <f>'Area 1 Data'!F9+'Area 2 Data'!F9+'Area 3 Data'!F9+'Area 4 Data'!F9</f>
        <v>0</v>
      </c>
      <c r="G11" s="48">
        <f t="shared" si="0"/>
        <v>12892</v>
      </c>
    </row>
    <row r="12" spans="1:8" ht="16.5" thickBot="1" x14ac:dyDescent="0.3">
      <c r="A12" s="1" t="s">
        <v>27</v>
      </c>
      <c r="B12" s="25" t="s">
        <v>28</v>
      </c>
      <c r="C12" s="48">
        <f>SUM(C9:C11)</f>
        <v>1864</v>
      </c>
      <c r="D12" s="48">
        <f>SUM(D9:D11)</f>
        <v>9513</v>
      </c>
      <c r="E12" s="48">
        <f>SUM(E9:E11)</f>
        <v>25685</v>
      </c>
      <c r="F12" s="48">
        <f>SUM(F9:F11)</f>
        <v>0</v>
      </c>
      <c r="G12" s="48">
        <f t="shared" si="0"/>
        <v>37062</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7944421.3500000034</v>
      </c>
      <c r="D14" s="63">
        <f>'Area 1 Data'!D11+'Area 2 Data'!D11+'Area 3 Data'!D11+'Area 4 Data'!D11</f>
        <v>47153250.229209334</v>
      </c>
      <c r="E14" s="63">
        <f>'Area 1 Data'!E11+'Area 2 Data'!E11+'Area 3 Data'!E11+'Area 4 Data'!E11</f>
        <v>207456948.90079072</v>
      </c>
      <c r="F14" s="63">
        <f>'Area 1 Data'!F11+'Area 2 Data'!F11+'Area 3 Data'!F11+'Area 4 Data'!F11</f>
        <v>0</v>
      </c>
      <c r="G14" s="54">
        <f t="shared" ref="G14:G21" si="1">SUM(C14:F14)</f>
        <v>262554620.48000005</v>
      </c>
    </row>
    <row r="15" spans="1:8" ht="16.5" thickBot="1" x14ac:dyDescent="0.3">
      <c r="A15" s="15">
        <v>7</v>
      </c>
      <c r="B15" s="25" t="s">
        <v>31</v>
      </c>
      <c r="C15" s="63">
        <f>'Area 1 Data'!C12+'Area 2 Data'!C12+'Area 3 Data'!C12+'Area 4 Data'!C12</f>
        <v>7944421.3500000034</v>
      </c>
      <c r="D15" s="63">
        <f>'Area 1 Data'!D12+'Area 2 Data'!D12+'Area 3 Data'!D12+'Area 4 Data'!D12</f>
        <v>47153250.229209334</v>
      </c>
      <c r="E15" s="63">
        <f>'Area 1 Data'!E12+'Area 2 Data'!E12+'Area 3 Data'!E12+'Area 4 Data'!E12</f>
        <v>207456948.90079072</v>
      </c>
      <c r="F15" s="63">
        <f>'Area 1 Data'!F12+'Area 2 Data'!F12+'Area 3 Data'!F12+'Area 4 Data'!F12</f>
        <v>0</v>
      </c>
      <c r="G15" s="54">
        <f t="shared" si="1"/>
        <v>262554620.48000005</v>
      </c>
    </row>
    <row r="16" spans="1:8" ht="16.5" thickBot="1" x14ac:dyDescent="0.3">
      <c r="A16" s="15">
        <v>8</v>
      </c>
      <c r="B16" s="25" t="s">
        <v>32</v>
      </c>
      <c r="C16" s="51">
        <v>7796089.0300000012</v>
      </c>
      <c r="D16" s="51">
        <v>46614555.31920933</v>
      </c>
      <c r="E16" s="51">
        <v>187835678.88079065</v>
      </c>
      <c r="F16" s="51"/>
      <c r="G16" s="54">
        <f t="shared" si="1"/>
        <v>242246323.22999999</v>
      </c>
    </row>
    <row r="17" spans="1:7" ht="16.5" thickBot="1" x14ac:dyDescent="0.3">
      <c r="A17" s="15">
        <v>9</v>
      </c>
      <c r="B17" s="25" t="s">
        <v>33</v>
      </c>
      <c r="C17" s="51"/>
      <c r="D17" s="51"/>
      <c r="E17" s="51"/>
      <c r="F17" s="51"/>
      <c r="G17" s="54">
        <f t="shared" si="1"/>
        <v>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13058.834731527517</v>
      </c>
      <c r="D20" s="51">
        <v>66423.500412739231</v>
      </c>
      <c r="E20" s="51">
        <v>218798.2648557332</v>
      </c>
      <c r="F20" s="51"/>
      <c r="G20" s="54">
        <f t="shared" si="1"/>
        <v>298280.59999999998</v>
      </c>
    </row>
    <row r="21" spans="1:7" ht="16.5" thickBot="1" x14ac:dyDescent="0.3">
      <c r="A21" s="1">
        <v>14</v>
      </c>
      <c r="B21" s="25" t="s">
        <v>37</v>
      </c>
      <c r="C21" s="54">
        <f>SUM(C16:C20)</f>
        <v>7809147.8647315288</v>
      </c>
      <c r="D21" s="54">
        <f>SUM(D16:D20)</f>
        <v>46680978.81962207</v>
      </c>
      <c r="E21" s="54">
        <f>SUM(E16:E20)</f>
        <v>188054477.14564639</v>
      </c>
      <c r="F21" s="54">
        <f>SUM(F16:F20)</f>
        <v>0</v>
      </c>
      <c r="G21" s="54">
        <f t="shared" si="1"/>
        <v>242544603.82999998</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511518.6369038003</v>
      </c>
      <c r="D23" s="68">
        <f>'Area 1 Data'!D16+'Area 2 Data'!D16+'Area 3 Data'!D16+'Area 4 Data'!D16</f>
        <v>5279611.5697073732</v>
      </c>
      <c r="E23" s="68">
        <f>'Area 1 Data'!E16+'Area 2 Data'!E16+'Area 3 Data'!E16+'Area 4 Data'!E16</f>
        <v>22743739.541932136</v>
      </c>
      <c r="F23" s="69">
        <v>0</v>
      </c>
      <c r="G23" s="54">
        <f>'Area 1 Data'!G16+'Area 2 Data'!G16+'Area 3 Data'!G16+'Area 4 Data'!G16</f>
        <v>28534869.748543311</v>
      </c>
    </row>
    <row r="24" spans="1:7" ht="16.5" thickBot="1" x14ac:dyDescent="0.3">
      <c r="A24" s="15">
        <v>16</v>
      </c>
      <c r="B24" s="25" t="s">
        <v>40</v>
      </c>
      <c r="C24" s="68">
        <f>'Area 1 Data'!C17+'Area 2 Data'!C17+'Area 3 Data'!C17+'Area 4 Data'!C17</f>
        <v>1920191.0742349874</v>
      </c>
      <c r="D24" s="68">
        <f>'Area 1 Data'!D17+'Area 2 Data'!D17+'Area 3 Data'!D17+'Area 4 Data'!D17</f>
        <v>14175864.28085993</v>
      </c>
      <c r="E24" s="68">
        <f>'Area 1 Data'!E17+'Area 2 Data'!E17+'Area 3 Data'!E17+'Area 4 Data'!E17</f>
        <v>69605606.742939293</v>
      </c>
      <c r="F24" s="65">
        <v>0</v>
      </c>
      <c r="G24" s="54">
        <f>'Area 1 Data'!G17+'Area 2 Data'!G17+'Area 3 Data'!G17+'Area 4 Data'!G17</f>
        <v>85701662.098034218</v>
      </c>
    </row>
    <row r="25" spans="1:7" ht="16.5" thickBot="1" x14ac:dyDescent="0.3">
      <c r="A25" s="15">
        <v>17</v>
      </c>
      <c r="B25" s="25" t="s">
        <v>41</v>
      </c>
      <c r="C25" s="68">
        <f>'Area 1 Data'!C18+'Area 2 Data'!C18+'Area 3 Data'!C18+'Area 4 Data'!C18</f>
        <v>670587.86639917735</v>
      </c>
      <c r="D25" s="68">
        <f>'Area 1 Data'!D18+'Area 2 Data'!D18+'Area 3 Data'!D18+'Area 4 Data'!D18</f>
        <v>4407403.1573899491</v>
      </c>
      <c r="E25" s="68">
        <f>'Area 1 Data'!E18+'Area 2 Data'!E18+'Area 3 Data'!E18+'Area 4 Data'!E18</f>
        <v>17193668.271509625</v>
      </c>
      <c r="F25" s="65">
        <v>0</v>
      </c>
      <c r="G25" s="54">
        <f>'Area 1 Data'!G18+'Area 2 Data'!G18+'Area 3 Data'!G18+'Area 4 Data'!G18</f>
        <v>22271659.295298748</v>
      </c>
    </row>
    <row r="26" spans="1:7" ht="16.5" thickBot="1" x14ac:dyDescent="0.3">
      <c r="A26" s="15">
        <v>18</v>
      </c>
      <c r="B26" s="25" t="s">
        <v>42</v>
      </c>
      <c r="C26" s="68">
        <f>'Area 1 Data'!C19+'Area 2 Data'!C19+'Area 3 Data'!C19+'Area 4 Data'!C19</f>
        <v>242751.6937756952</v>
      </c>
      <c r="D26" s="68">
        <f>'Area 1 Data'!D19+'Area 2 Data'!D19+'Area 3 Data'!D19+'Area 4 Data'!D19</f>
        <v>1659929.2279134097</v>
      </c>
      <c r="E26" s="68">
        <f>'Area 1 Data'!E19+'Area 2 Data'!E19+'Area 3 Data'!E19+'Area 4 Data'!E19</f>
        <v>6900581.8831583243</v>
      </c>
      <c r="F26" s="65">
        <v>0</v>
      </c>
      <c r="G26" s="54">
        <f>'Area 1 Data'!G19+'Area 2 Data'!G19+'Area 3 Data'!G19+'Area 4 Data'!G19</f>
        <v>8803262.8048474286</v>
      </c>
    </row>
    <row r="27" spans="1:7" ht="16.5" thickBot="1" x14ac:dyDescent="0.3">
      <c r="A27" s="15">
        <v>19</v>
      </c>
      <c r="B27" s="25" t="s">
        <v>43</v>
      </c>
      <c r="C27" s="68">
        <f>'Area 1 Data'!C20+'Area 2 Data'!C20+'Area 3 Data'!C20+'Area 4 Data'!C20</f>
        <v>9619.0146414620885</v>
      </c>
      <c r="D27" s="68">
        <f>'Area 1 Data'!D20+'Area 2 Data'!D20+'Area 3 Data'!D20+'Area 4 Data'!D20</f>
        <v>7351.6203791416528</v>
      </c>
      <c r="E27" s="68">
        <f>'Area 1 Data'!E20+'Area 2 Data'!E20+'Area 3 Data'!E20+'Area 4 Data'!E20</f>
        <v>27798.168573908879</v>
      </c>
      <c r="F27" s="65">
        <v>0</v>
      </c>
      <c r="G27" s="54">
        <f>'Area 1 Data'!G20+'Area 2 Data'!G20+'Area 3 Data'!G20+'Area 4 Data'!G20</f>
        <v>44768.803594512618</v>
      </c>
    </row>
    <row r="28" spans="1:7" ht="16.5" thickBot="1" x14ac:dyDescent="0.3">
      <c r="A28" s="15">
        <v>20</v>
      </c>
      <c r="B28" s="25" t="s">
        <v>44</v>
      </c>
      <c r="C28" s="68">
        <f>'Area 1 Data'!C21+'Area 2 Data'!C21+'Area 3 Data'!C21+'Area 4 Data'!C21</f>
        <v>1211957.2004098219</v>
      </c>
      <c r="D28" s="68">
        <f>'Area 1 Data'!D21+'Area 2 Data'!D21+'Area 3 Data'!D21+'Area 4 Data'!D21</f>
        <v>7329059.1249936484</v>
      </c>
      <c r="E28" s="68">
        <f>'Area 1 Data'!E21+'Area 2 Data'!E21+'Area 3 Data'!E21+'Area 4 Data'!E21</f>
        <v>36946649.305919304</v>
      </c>
      <c r="F28" s="65">
        <v>0</v>
      </c>
      <c r="G28" s="54">
        <f>'Area 1 Data'!G21+'Area 2 Data'!G21+'Area 3 Data'!G21+'Area 4 Data'!G21</f>
        <v>45487665.631322771</v>
      </c>
    </row>
    <row r="29" spans="1:7" ht="16.5" thickBot="1" x14ac:dyDescent="0.3">
      <c r="A29" s="15">
        <v>21</v>
      </c>
      <c r="B29" s="25" t="s">
        <v>45</v>
      </c>
      <c r="C29" s="68">
        <f>'Area 1 Data'!C22+'Area 2 Data'!C22+'Area 3 Data'!C22+'Area 4 Data'!C22</f>
        <v>1248840.9267174792</v>
      </c>
      <c r="D29" s="68">
        <f>'Area 1 Data'!D22+'Area 2 Data'!D22+'Area 3 Data'!D22+'Area 4 Data'!D22</f>
        <v>6514735.3845853992</v>
      </c>
      <c r="E29" s="68">
        <f>'Area 1 Data'!E22+'Area 2 Data'!E22+'Area 3 Data'!E22+'Area 4 Data'!E22</f>
        <v>23759664.418697115</v>
      </c>
      <c r="F29" s="65">
        <v>0</v>
      </c>
      <c r="G29" s="54">
        <f>'Area 1 Data'!G22+'Area 2 Data'!G22+'Area 3 Data'!G22+'Area 4 Data'!G22</f>
        <v>31523240.729999993</v>
      </c>
    </row>
    <row r="30" spans="1:7" ht="16.5" thickBot="1" x14ac:dyDescent="0.3">
      <c r="A30" s="15">
        <v>22</v>
      </c>
      <c r="B30" s="25" t="s">
        <v>46</v>
      </c>
      <c r="C30" s="51">
        <v>0</v>
      </c>
      <c r="D30" s="51">
        <v>0</v>
      </c>
      <c r="E30" s="51">
        <v>0</v>
      </c>
      <c r="F30" s="65">
        <v>0</v>
      </c>
      <c r="G30" s="54">
        <f t="shared" ref="G30:G48" si="2">SUM(C30:F30)</f>
        <v>0</v>
      </c>
    </row>
    <row r="31" spans="1:7" ht="16.5" thickBot="1" x14ac:dyDescent="0.3">
      <c r="A31" s="15">
        <v>23</v>
      </c>
      <c r="B31" s="25" t="s">
        <v>47</v>
      </c>
      <c r="C31" s="51">
        <v>3902.8241501290586</v>
      </c>
      <c r="D31" s="51">
        <v>26144.250826879528</v>
      </c>
      <c r="E31" s="51">
        <v>111144.9250229914</v>
      </c>
      <c r="F31" s="65">
        <v>0</v>
      </c>
      <c r="G31" s="54">
        <f t="shared" si="2"/>
        <v>141192</v>
      </c>
    </row>
    <row r="32" spans="1:7" ht="16.5" thickBot="1" x14ac:dyDescent="0.3">
      <c r="A32" s="15">
        <v>24</v>
      </c>
      <c r="B32" s="25" t="s">
        <v>48</v>
      </c>
      <c r="C32" s="51">
        <v>0</v>
      </c>
      <c r="D32" s="51">
        <v>387064.94972719916</v>
      </c>
      <c r="E32" s="51">
        <v>43081574.311951198</v>
      </c>
      <c r="F32" s="51">
        <v>0</v>
      </c>
      <c r="G32" s="54">
        <f t="shared" si="2"/>
        <v>43468639.261678398</v>
      </c>
    </row>
    <row r="33" spans="1:7" ht="16.5" thickBot="1" x14ac:dyDescent="0.3">
      <c r="A33" s="15">
        <v>25</v>
      </c>
      <c r="B33" s="25" t="s">
        <v>77</v>
      </c>
      <c r="C33" s="54">
        <f>SUM(C23:C31)-C32</f>
        <v>5819369.2372325519</v>
      </c>
      <c r="D33" s="54">
        <f>SUM(D23:D31)-D32</f>
        <v>39013033.666928537</v>
      </c>
      <c r="E33" s="54">
        <f>SUM(E23:E31)-E32</f>
        <v>134207278.9458015</v>
      </c>
      <c r="F33" s="51">
        <v>0</v>
      </c>
      <c r="G33" s="54">
        <f t="shared" si="2"/>
        <v>179039681.84996259</v>
      </c>
    </row>
    <row r="34" spans="1:7" ht="16.5" thickBot="1" x14ac:dyDescent="0.3">
      <c r="A34" s="15">
        <v>26</v>
      </c>
      <c r="B34" s="25" t="s">
        <v>49</v>
      </c>
      <c r="C34" s="51">
        <v>83009.931279364042</v>
      </c>
      <c r="D34" s="51">
        <v>-1166126.8902309109</v>
      </c>
      <c r="E34" s="51">
        <v>-19909525.094683401</v>
      </c>
      <c r="F34" s="51">
        <v>0</v>
      </c>
      <c r="G34" s="54">
        <f t="shared" si="2"/>
        <v>-20992642.053634949</v>
      </c>
    </row>
    <row r="35" spans="1:7" ht="16.5" thickBot="1" x14ac:dyDescent="0.3">
      <c r="A35" s="15">
        <v>27</v>
      </c>
      <c r="B35" s="25" t="s">
        <v>50</v>
      </c>
      <c r="C35" s="51">
        <v>479384.53440213896</v>
      </c>
      <c r="D35" s="51">
        <v>2438379.7998216548</v>
      </c>
      <c r="E35" s="51">
        <v>8032032.4030662086</v>
      </c>
      <c r="F35" s="51"/>
      <c r="G35" s="54">
        <f t="shared" si="2"/>
        <v>10949796.737290002</v>
      </c>
    </row>
    <row r="36" spans="1:7" ht="16.5" thickBot="1" x14ac:dyDescent="0.3">
      <c r="A36" s="15">
        <v>28</v>
      </c>
      <c r="B36" s="25" t="s">
        <v>51</v>
      </c>
      <c r="C36" s="51">
        <v>278164.84546078497</v>
      </c>
      <c r="D36" s="51">
        <v>1414879.896027501</v>
      </c>
      <c r="E36" s="51">
        <v>4660618.7985117147</v>
      </c>
      <c r="F36" s="51"/>
      <c r="G36" s="54">
        <f t="shared" si="2"/>
        <v>6353663.540000001</v>
      </c>
    </row>
    <row r="37" spans="1:7" ht="16.5" thickBot="1" x14ac:dyDescent="0.3">
      <c r="A37" s="15">
        <v>29</v>
      </c>
      <c r="B37" s="25" t="s">
        <v>52</v>
      </c>
      <c r="C37" s="51">
        <v>498855.88291758572</v>
      </c>
      <c r="D37" s="51">
        <v>2537420.4227206921</v>
      </c>
      <c r="E37" s="51">
        <v>8358272.5943617197</v>
      </c>
      <c r="F37" s="51"/>
      <c r="G37" s="54">
        <f t="shared" si="2"/>
        <v>11394548.899999999</v>
      </c>
    </row>
    <row r="38" spans="1:7" ht="16.5" thickBot="1" x14ac:dyDescent="0.3">
      <c r="A38" s="15">
        <v>30</v>
      </c>
      <c r="B38" s="25" t="s">
        <v>53</v>
      </c>
      <c r="C38" s="51">
        <v>338318.50713131472</v>
      </c>
      <c r="D38" s="51">
        <v>1731771.0339891638</v>
      </c>
      <c r="E38" s="51">
        <v>1165875.4588795216</v>
      </c>
      <c r="F38" s="51"/>
      <c r="G38" s="54">
        <f t="shared" si="2"/>
        <v>3235965</v>
      </c>
    </row>
    <row r="39" spans="1:7" ht="16.5" thickBot="1" x14ac:dyDescent="0.3">
      <c r="A39" s="15">
        <v>31</v>
      </c>
      <c r="B39" s="25" t="s">
        <v>54</v>
      </c>
      <c r="C39" s="51">
        <v>24566.228852702403</v>
      </c>
      <c r="D39" s="51">
        <v>124955.62934090772</v>
      </c>
      <c r="E39" s="51">
        <v>411604.3218061506</v>
      </c>
      <c r="F39" s="51"/>
      <c r="G39" s="54">
        <f t="shared" si="2"/>
        <v>561126.1799997607</v>
      </c>
    </row>
    <row r="40" spans="1:7" ht="16.5" thickBot="1" x14ac:dyDescent="0.3">
      <c r="A40" s="15">
        <v>32</v>
      </c>
      <c r="B40" s="25" t="s">
        <v>55</v>
      </c>
      <c r="C40" s="51">
        <v>74110.433700197231</v>
      </c>
      <c r="D40" s="51">
        <v>376452.58359394642</v>
      </c>
      <c r="E40" s="51">
        <v>1240136.2527058572</v>
      </c>
      <c r="F40" s="51"/>
      <c r="G40" s="54">
        <f>SUM(C40:F40)</f>
        <v>1690699.2700000009</v>
      </c>
    </row>
    <row r="41" spans="1:7" ht="16.5" thickBot="1" x14ac:dyDescent="0.3">
      <c r="A41" s="14">
        <v>33</v>
      </c>
      <c r="B41" s="25" t="s">
        <v>56</v>
      </c>
      <c r="C41" s="51">
        <v>0</v>
      </c>
      <c r="D41" s="51">
        <v>0</v>
      </c>
      <c r="E41" s="51">
        <v>0</v>
      </c>
      <c r="F41" s="51"/>
      <c r="G41" s="54">
        <f t="shared" si="2"/>
        <v>0</v>
      </c>
    </row>
    <row r="42" spans="1:7" ht="16.5" thickBot="1" x14ac:dyDescent="0.3">
      <c r="A42" s="15" t="s">
        <v>57</v>
      </c>
      <c r="B42" s="25" t="s">
        <v>58</v>
      </c>
      <c r="C42" s="51">
        <v>0</v>
      </c>
      <c r="D42" s="51">
        <v>0</v>
      </c>
      <c r="E42" s="51">
        <v>7193343.3100000005</v>
      </c>
      <c r="F42" s="51"/>
      <c r="G42" s="54">
        <f t="shared" si="2"/>
        <v>7193343.3100000005</v>
      </c>
    </row>
    <row r="43" spans="1:7" ht="16.5" thickBot="1" x14ac:dyDescent="0.3">
      <c r="A43" s="15" t="s">
        <v>97</v>
      </c>
      <c r="B43" s="25" t="s">
        <v>98</v>
      </c>
      <c r="C43" s="51">
        <v>82100</v>
      </c>
      <c r="D43" s="51">
        <v>417600</v>
      </c>
      <c r="E43" s="51">
        <v>1375576</v>
      </c>
      <c r="F43" s="51"/>
      <c r="G43" s="54">
        <f t="shared" si="2"/>
        <v>1875276</v>
      </c>
    </row>
    <row r="44" spans="1:7" ht="16.5" thickBot="1" x14ac:dyDescent="0.3">
      <c r="A44" s="15">
        <v>34</v>
      </c>
      <c r="B44" s="25" t="s">
        <v>59</v>
      </c>
      <c r="C44" s="51">
        <v>21912.001220077724</v>
      </c>
      <c r="D44" s="51">
        <v>111454.95383074856</v>
      </c>
      <c r="E44" s="51">
        <v>367133.04494896025</v>
      </c>
      <c r="F44" s="51"/>
      <c r="G44" s="54">
        <f t="shared" si="2"/>
        <v>500499.99999978649</v>
      </c>
    </row>
    <row r="45" spans="1:7" ht="16.5" thickBot="1" x14ac:dyDescent="0.3">
      <c r="A45" s="15">
        <v>35</v>
      </c>
      <c r="B45" s="25" t="s">
        <v>60</v>
      </c>
      <c r="C45" s="51">
        <v>2198.2925180070783</v>
      </c>
      <c r="D45" s="51">
        <v>11181.570712786308</v>
      </c>
      <c r="E45" s="51">
        <v>36832.136769185199</v>
      </c>
      <c r="F45" s="51"/>
      <c r="G45" s="54">
        <f t="shared" si="2"/>
        <v>50211.999999978587</v>
      </c>
    </row>
    <row r="46" spans="1:7" ht="16.5" thickBot="1" x14ac:dyDescent="0.3">
      <c r="A46" s="15">
        <v>36</v>
      </c>
      <c r="B46" s="25" t="s">
        <v>61</v>
      </c>
      <c r="C46" s="51">
        <v>288286.03807038802</v>
      </c>
      <c r="D46" s="51">
        <v>1455440.3920139684</v>
      </c>
      <c r="E46" s="51">
        <v>9332811.1899161171</v>
      </c>
      <c r="F46" s="51"/>
      <c r="G46" s="54">
        <f t="shared" si="2"/>
        <v>11076537.620000474</v>
      </c>
    </row>
    <row r="47" spans="1:7" ht="16.5" thickBot="1" x14ac:dyDescent="0.3">
      <c r="A47" s="15">
        <v>37</v>
      </c>
      <c r="B47" s="25" t="s">
        <v>62</v>
      </c>
      <c r="C47" s="54">
        <f>SUM(C35:C46)</f>
        <v>2087896.7642731965</v>
      </c>
      <c r="D47" s="54">
        <f>SUM(D35:D46)</f>
        <v>10619536.28205137</v>
      </c>
      <c r="E47" s="54">
        <f>SUM(E35:E46)</f>
        <v>42174235.510965444</v>
      </c>
      <c r="F47" s="54">
        <f>SUM(F35:F46)</f>
        <v>0</v>
      </c>
      <c r="G47" s="54">
        <f t="shared" si="2"/>
        <v>54881668.55729001</v>
      </c>
    </row>
    <row r="48" spans="1:7" ht="16.5" thickBot="1" x14ac:dyDescent="0.3">
      <c r="A48" s="1">
        <v>38</v>
      </c>
      <c r="B48" s="25" t="s">
        <v>63</v>
      </c>
      <c r="C48" s="54">
        <f>C21-C33-C34-C47</f>
        <v>-181128.06805358361</v>
      </c>
      <c r="D48" s="54">
        <f>D21-D33-D34-D47</f>
        <v>-1785464.2391269263</v>
      </c>
      <c r="E48" s="54">
        <f>E21-E33-E34-E47</f>
        <v>31582487.783562861</v>
      </c>
      <c r="F48" s="54">
        <f>F21-F33-F34-F47</f>
        <v>0</v>
      </c>
      <c r="G48" s="54">
        <f t="shared" si="2"/>
        <v>29615895.476382352</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210</v>
      </c>
      <c r="D50" s="57">
        <f>'Area 1 Data'!D24+'Area 2 Data'!D24+'Area 3 Data'!D24+'Area 4 Data'!D24</f>
        <v>2091</v>
      </c>
      <c r="E50" s="57">
        <f>'Area 1 Data'!E24+'Area 2 Data'!E24+'Area 3 Data'!E24+'Area 4 Data'!E24</f>
        <v>6757</v>
      </c>
      <c r="F50" s="70">
        <v>0</v>
      </c>
      <c r="G50" s="47">
        <f>'Area 1 Data'!G24+'Area 2 Data'!G24+'Area 3 Data'!G24+'Area 4 Data'!G24</f>
        <v>9058</v>
      </c>
    </row>
    <row r="51" spans="1:7" ht="16.5" thickBot="1" x14ac:dyDescent="0.3">
      <c r="A51" s="14">
        <v>40</v>
      </c>
      <c r="B51" s="25" t="s">
        <v>66</v>
      </c>
      <c r="C51" s="58">
        <f>'Area 1 Data'!C25+'Area 2 Data'!C25+'Area 3 Data'!C25+'Area 4 Data'!C25</f>
        <v>5084.9999999999991</v>
      </c>
      <c r="D51" s="58">
        <f>'Area 1 Data'!D25+'Area 2 Data'!D25+'Area 3 Data'!D25+'Area 4 Data'!D25</f>
        <v>40468</v>
      </c>
      <c r="E51" s="58">
        <f>'Area 1 Data'!E25+'Area 2 Data'!E25+'Area 3 Data'!E25+'Area 4 Data'!E25</f>
        <v>132842</v>
      </c>
      <c r="F51" s="71">
        <v>0</v>
      </c>
      <c r="G51" s="47">
        <f>'Area 1 Data'!G25+'Area 2 Data'!G25+'Area 3 Data'!G25+'Area 4 Data'!G25</f>
        <v>178394.99999999997</v>
      </c>
    </row>
    <row r="52" spans="1:7" ht="16.5" thickBot="1" x14ac:dyDescent="0.3">
      <c r="A52" s="14">
        <v>41</v>
      </c>
      <c r="B52" s="25" t="s">
        <v>67</v>
      </c>
      <c r="C52" s="58">
        <f>'Area 1 Data'!C26+'Area 2 Data'!C26+'Area 3 Data'!C26+'Area 4 Data'!C26</f>
        <v>2252</v>
      </c>
      <c r="D52" s="58">
        <f>'Area 1 Data'!D26+'Area 2 Data'!D26+'Area 3 Data'!D26+'Area 4 Data'!D26</f>
        <v>20842</v>
      </c>
      <c r="E52" s="58">
        <f>'Area 1 Data'!E26+'Area 2 Data'!E26+'Area 3 Data'!E26+'Area 4 Data'!E26</f>
        <v>62751</v>
      </c>
      <c r="F52" s="71">
        <v>0</v>
      </c>
      <c r="G52" s="47">
        <f>'Area 1 Data'!G26+'Area 2 Data'!G26+'Area 3 Data'!G26+'Area 4 Data'!G26</f>
        <v>85845.000000000015</v>
      </c>
    </row>
    <row r="53" spans="1:7" ht="16.5" thickBot="1" x14ac:dyDescent="0.3">
      <c r="A53" s="14">
        <v>42</v>
      </c>
      <c r="B53" s="25" t="s">
        <v>68</v>
      </c>
      <c r="C53" s="58">
        <f>'Area 1 Data'!C27+'Area 2 Data'!C27+'Area 3 Data'!C27+'Area 4 Data'!C27</f>
        <v>528</v>
      </c>
      <c r="D53" s="58">
        <f>'Area 1 Data'!D27+'Area 2 Data'!D27+'Area 3 Data'!D27+'Area 4 Data'!D27</f>
        <v>2640</v>
      </c>
      <c r="E53" s="58">
        <f>'Area 1 Data'!E27+'Area 2 Data'!E27+'Area 3 Data'!E27+'Area 4 Data'!E27</f>
        <v>14973</v>
      </c>
      <c r="F53" s="71">
        <v>0</v>
      </c>
      <c r="G53" s="47">
        <f>'Area 1 Data'!G27+'Area 2 Data'!G27+'Area 3 Data'!G27+'Area 4 Data'!G27</f>
        <v>18141</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3" priority="4" stopIfTrue="1" operator="lessThan">
      <formula>0</formula>
    </cfRule>
    <cfRule type="cellIs" dxfId="42" priority="8" stopIfTrue="1" operator="lessThan">
      <formula>0</formula>
    </cfRule>
    <cfRule type="cellIs" dxfId="41" priority="10" stopIfTrue="1" operator="lessThan">
      <formula>0</formula>
    </cfRule>
  </conditionalFormatting>
  <conditionalFormatting sqref="C14:G21">
    <cfRule type="cellIs" dxfId="40" priority="3" stopIfTrue="1" operator="lessThan">
      <formula>0</formula>
    </cfRule>
    <cfRule type="cellIs" dxfId="39" priority="7" stopIfTrue="1" operator="lessThan">
      <formula>0</formula>
    </cfRule>
    <cfRule type="cellIs" dxfId="38" priority="9" stopIfTrue="1" operator="lessThan">
      <formula>0</formula>
    </cfRule>
  </conditionalFormatting>
  <conditionalFormatting sqref="C23:G48">
    <cfRule type="cellIs" dxfId="37" priority="2" stopIfTrue="1" operator="lessThan">
      <formula>0</formula>
    </cfRule>
    <cfRule type="cellIs" dxfId="36" priority="6" stopIfTrue="1" operator="lessThan">
      <formula>0</formula>
    </cfRule>
  </conditionalFormatting>
  <conditionalFormatting sqref="C50:G53">
    <cfRule type="cellIs" dxfId="35" priority="1" stopIfTrue="1" operator="lessThan">
      <formula>0</formula>
    </cfRule>
    <cfRule type="cellIs" dxfId="34"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E21" sqref="E21"/>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6" t="s">
        <v>69</v>
      </c>
      <c r="D2" s="117"/>
      <c r="E2" s="117"/>
      <c r="F2" s="117"/>
      <c r="G2" s="118"/>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8555.7654256410224</v>
      </c>
      <c r="D5" s="2">
        <v>56618.113504236127</v>
      </c>
      <c r="E5" s="2">
        <v>133999.5094895128</v>
      </c>
      <c r="F5" s="3"/>
      <c r="G5" s="47">
        <f>SUM(C5:F5)</f>
        <v>199173.38841938996</v>
      </c>
    </row>
    <row r="6" spans="1:7" ht="16.5" thickBot="1" x14ac:dyDescent="0.3">
      <c r="A6" s="15">
        <v>2</v>
      </c>
      <c r="B6" s="25" t="s">
        <v>19</v>
      </c>
      <c r="C6" s="4">
        <v>559</v>
      </c>
      <c r="D6" s="4">
        <v>3297</v>
      </c>
      <c r="E6" s="4">
        <v>6546</v>
      </c>
      <c r="F6" s="4"/>
      <c r="G6" s="48">
        <f>SUM(C6:F6)</f>
        <v>10402</v>
      </c>
    </row>
    <row r="7" spans="1:7" ht="16.5" thickBot="1" x14ac:dyDescent="0.3">
      <c r="A7" s="15">
        <v>3</v>
      </c>
      <c r="B7" s="25" t="s">
        <v>24</v>
      </c>
      <c r="C7" s="4">
        <v>439</v>
      </c>
      <c r="D7" s="4">
        <v>2287</v>
      </c>
      <c r="E7" s="4">
        <v>4560</v>
      </c>
      <c r="F7" s="4"/>
      <c r="G7" s="48">
        <f>SUM(C7:F7)</f>
        <v>7286</v>
      </c>
    </row>
    <row r="8" spans="1:7" ht="16.5" thickBot="1" x14ac:dyDescent="0.3">
      <c r="A8" s="15">
        <v>4</v>
      </c>
      <c r="B8" s="25" t="s">
        <v>25</v>
      </c>
      <c r="C8" s="4">
        <v>120</v>
      </c>
      <c r="D8" s="4">
        <v>1010</v>
      </c>
      <c r="E8" s="4">
        <v>1986</v>
      </c>
      <c r="F8" s="4"/>
      <c r="G8" s="48">
        <f>SUM(C8:F8)</f>
        <v>3116</v>
      </c>
    </row>
    <row r="9" spans="1:7" ht="16.5" thickBot="1" x14ac:dyDescent="0.3">
      <c r="A9" s="15">
        <v>5</v>
      </c>
      <c r="B9" s="25" t="s">
        <v>26</v>
      </c>
      <c r="C9" s="4">
        <v>240.57373519913887</v>
      </c>
      <c r="D9" s="4">
        <v>1911.714780964387</v>
      </c>
      <c r="E9" s="5">
        <v>3606.8262999098783</v>
      </c>
      <c r="F9" s="4"/>
      <c r="G9" s="48">
        <f>SUM(C9:F9)</f>
        <v>5759.1148160734047</v>
      </c>
    </row>
    <row r="10" spans="1:7" ht="16.5" thickBot="1" x14ac:dyDescent="0.3">
      <c r="A10" s="19"/>
      <c r="B10" s="19" t="s">
        <v>29</v>
      </c>
      <c r="C10" s="23"/>
      <c r="D10" s="23"/>
      <c r="E10" s="23"/>
      <c r="F10" s="23"/>
      <c r="G10" s="49"/>
    </row>
    <row r="11" spans="1:7" ht="16.5" thickBot="1" x14ac:dyDescent="0.3">
      <c r="A11" s="14">
        <v>6</v>
      </c>
      <c r="B11" s="25" t="s">
        <v>30</v>
      </c>
      <c r="C11" s="52">
        <v>3103945.8990833568</v>
      </c>
      <c r="D11" s="53">
        <v>23902399.05595281</v>
      </c>
      <c r="E11" s="53">
        <v>68485386.155811295</v>
      </c>
      <c r="F11" s="53"/>
      <c r="G11" s="54">
        <f>SUM(C11:F11)</f>
        <v>95491731.110847458</v>
      </c>
    </row>
    <row r="12" spans="1:7" ht="16.5" thickBot="1" x14ac:dyDescent="0.3">
      <c r="A12" s="15">
        <v>7</v>
      </c>
      <c r="B12" s="25" t="s">
        <v>31</v>
      </c>
      <c r="C12" s="52">
        <v>3103945.8990833568</v>
      </c>
      <c r="D12" s="53">
        <v>23902399.05595281</v>
      </c>
      <c r="E12" s="53">
        <v>68485386.155811295</v>
      </c>
      <c r="F12" s="51"/>
      <c r="G12" s="54">
        <f>SUM(C12:F12)</f>
        <v>95491731.110847458</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144790.68108023785</v>
      </c>
      <c r="D16" s="53">
        <v>2799270.9067249564</v>
      </c>
      <c r="E16" s="53">
        <v>7114715.4127352312</v>
      </c>
      <c r="F16" s="59">
        <v>0</v>
      </c>
      <c r="G16" s="54">
        <f t="shared" ref="G16:G22" si="0">SUM(C16:F16)</f>
        <v>10058777.000540426</v>
      </c>
    </row>
    <row r="17" spans="1:7" ht="16.5" thickBot="1" x14ac:dyDescent="0.3">
      <c r="A17" s="15">
        <v>16</v>
      </c>
      <c r="B17" s="25" t="s">
        <v>40</v>
      </c>
      <c r="C17" s="53">
        <v>593591.13378833421</v>
      </c>
      <c r="D17" s="53">
        <v>7251615.1487356517</v>
      </c>
      <c r="E17" s="53">
        <v>21511518.75810314</v>
      </c>
      <c r="F17" s="59">
        <v>0</v>
      </c>
      <c r="G17" s="54">
        <f t="shared" si="0"/>
        <v>29356725.040627126</v>
      </c>
    </row>
    <row r="18" spans="1:7" ht="16.5" thickBot="1" x14ac:dyDescent="0.3">
      <c r="A18" s="15">
        <v>17</v>
      </c>
      <c r="B18" s="25" t="s">
        <v>41</v>
      </c>
      <c r="C18" s="53">
        <v>306804.85697287007</v>
      </c>
      <c r="D18" s="53">
        <v>2702867.401692966</v>
      </c>
      <c r="E18" s="53">
        <v>7140784.2441633819</v>
      </c>
      <c r="F18" s="59">
        <v>0</v>
      </c>
      <c r="G18" s="54">
        <f t="shared" si="0"/>
        <v>10150456.502829218</v>
      </c>
    </row>
    <row r="19" spans="1:7" ht="16.5" thickBot="1" x14ac:dyDescent="0.3">
      <c r="A19" s="15">
        <v>18</v>
      </c>
      <c r="B19" s="25" t="s">
        <v>42</v>
      </c>
      <c r="C19" s="53">
        <v>74452.589925269043</v>
      </c>
      <c r="D19" s="53">
        <v>653012.3084195588</v>
      </c>
      <c r="E19" s="53">
        <v>1844509.5217125795</v>
      </c>
      <c r="F19" s="59">
        <v>0</v>
      </c>
      <c r="G19" s="54">
        <f t="shared" si="0"/>
        <v>2571974.4200574076</v>
      </c>
    </row>
    <row r="20" spans="1:7" ht="16.5" thickBot="1" x14ac:dyDescent="0.3">
      <c r="A20" s="15">
        <v>19</v>
      </c>
      <c r="B20" s="25" t="s">
        <v>43</v>
      </c>
      <c r="C20" s="53">
        <v>8863.020956834438</v>
      </c>
      <c r="D20" s="53">
        <v>7274.4861665015951</v>
      </c>
      <c r="E20" s="53">
        <v>16004.098629837124</v>
      </c>
      <c r="F20" s="59">
        <v>0</v>
      </c>
      <c r="G20" s="54">
        <f t="shared" si="0"/>
        <v>32141.605753173157</v>
      </c>
    </row>
    <row r="21" spans="1:7" ht="16.5" thickBot="1" x14ac:dyDescent="0.3">
      <c r="A21" s="15">
        <v>20</v>
      </c>
      <c r="B21" s="25" t="s">
        <v>44</v>
      </c>
      <c r="C21" s="53">
        <v>446247.62213814398</v>
      </c>
      <c r="D21" s="53">
        <v>3501462.3781715333</v>
      </c>
      <c r="E21" s="53">
        <v>16117004.270530548</v>
      </c>
      <c r="F21" s="59">
        <v>0</v>
      </c>
      <c r="G21" s="54">
        <f t="shared" si="0"/>
        <v>20064714.270840224</v>
      </c>
    </row>
    <row r="22" spans="1:7" ht="16.5" thickBot="1" x14ac:dyDescent="0.3">
      <c r="A22" s="15">
        <v>21</v>
      </c>
      <c r="B22" s="25" t="s">
        <v>45</v>
      </c>
      <c r="C22" s="53">
        <v>516687.41378777474</v>
      </c>
      <c r="D22" s="53">
        <v>3760286.9011531267</v>
      </c>
      <c r="E22" s="53">
        <v>9902618.1975906901</v>
      </c>
      <c r="F22" s="59">
        <v>0</v>
      </c>
      <c r="G22" s="54">
        <f t="shared" si="0"/>
        <v>14179592.512531592</v>
      </c>
    </row>
    <row r="23" spans="1:7" ht="16.5" thickBot="1" x14ac:dyDescent="0.3">
      <c r="A23" s="19"/>
      <c r="B23" s="19" t="s">
        <v>64</v>
      </c>
      <c r="C23" s="23"/>
      <c r="D23" s="23"/>
      <c r="E23" s="23"/>
      <c r="F23" s="23"/>
      <c r="G23" s="50"/>
    </row>
    <row r="24" spans="1:7" ht="16.5" thickBot="1" x14ac:dyDescent="0.3">
      <c r="A24" s="14">
        <v>39</v>
      </c>
      <c r="B24" s="25" t="s">
        <v>65</v>
      </c>
      <c r="C24" s="6">
        <v>81</v>
      </c>
      <c r="D24" s="6">
        <v>1228</v>
      </c>
      <c r="E24" s="6">
        <v>2552</v>
      </c>
      <c r="F24" s="60">
        <v>0</v>
      </c>
      <c r="G24" s="47">
        <f>SUM(C24:F24)</f>
        <v>3861</v>
      </c>
    </row>
    <row r="25" spans="1:7" ht="16.5" thickBot="1" x14ac:dyDescent="0.3">
      <c r="A25" s="14">
        <v>40</v>
      </c>
      <c r="B25" s="25" t="s">
        <v>66</v>
      </c>
      <c r="C25" s="4">
        <v>2007.390555201021</v>
      </c>
      <c r="D25" s="4">
        <v>24565.01501426976</v>
      </c>
      <c r="E25" s="4">
        <v>61373.343960655082</v>
      </c>
      <c r="F25" s="60">
        <v>0</v>
      </c>
      <c r="G25" s="47">
        <f>SUM(C25:F25)</f>
        <v>87945.74953012586</v>
      </c>
    </row>
    <row r="26" spans="1:7" ht="16.5" thickBot="1" x14ac:dyDescent="0.3">
      <c r="A26" s="14">
        <v>41</v>
      </c>
      <c r="B26" s="25" t="s">
        <v>67</v>
      </c>
      <c r="C26" s="4">
        <v>811.84153933220148</v>
      </c>
      <c r="D26" s="4">
        <v>11842.789847135578</v>
      </c>
      <c r="E26" s="4">
        <v>26106.306702161452</v>
      </c>
      <c r="F26" s="60">
        <v>0</v>
      </c>
      <c r="G26" s="47">
        <f>SUM(C26:F26)</f>
        <v>38760.938088629235</v>
      </c>
    </row>
    <row r="27" spans="1:7" ht="16.5" thickBot="1" x14ac:dyDescent="0.3">
      <c r="A27" s="14">
        <v>42</v>
      </c>
      <c r="B27" s="25" t="s">
        <v>68</v>
      </c>
      <c r="C27" s="4">
        <v>190</v>
      </c>
      <c r="D27" s="4">
        <v>1179</v>
      </c>
      <c r="E27" s="4">
        <v>3897</v>
      </c>
      <c r="F27" s="60">
        <v>0</v>
      </c>
      <c r="G27" s="47">
        <f>SUM(C27:F27)</f>
        <v>5266</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F5:G9">
    <cfRule type="cellIs" dxfId="33" priority="6" stopIfTrue="1" operator="lessThan">
      <formula>0</formula>
    </cfRule>
    <cfRule type="cellIs" dxfId="32" priority="10" stopIfTrue="1" operator="lessThan">
      <formula>0</formula>
    </cfRule>
  </conditionalFormatting>
  <conditionalFormatting sqref="C11:G14">
    <cfRule type="cellIs" dxfId="31" priority="5" stopIfTrue="1" operator="lessThan">
      <formula>0</formula>
    </cfRule>
    <cfRule type="cellIs" dxfId="30" priority="9" stopIfTrue="1" operator="lessThan">
      <formula>0</formula>
    </cfRule>
  </conditionalFormatting>
  <conditionalFormatting sqref="C16:G22">
    <cfRule type="cellIs" dxfId="29" priority="4" stopIfTrue="1" operator="lessThan">
      <formula>0</formula>
    </cfRule>
    <cfRule type="cellIs" dxfId="28" priority="8" stopIfTrue="1" operator="lessThan">
      <formula>0</formula>
    </cfRule>
  </conditionalFormatting>
  <conditionalFormatting sqref="C24:G27">
    <cfRule type="cellIs" dxfId="27" priority="3" stopIfTrue="1" operator="lessThan">
      <formula>0</formula>
    </cfRule>
    <cfRule type="cellIs" dxfId="26" priority="7" stopIfTrue="1" operator="lessThan">
      <formula>0</formula>
    </cfRule>
  </conditionalFormatting>
  <conditionalFormatting sqref="C5:E9">
    <cfRule type="cellIs" dxfId="25" priority="1" stopIfTrue="1" operator="lessThan">
      <formula>0</formula>
    </cfRule>
    <cfRule type="cellIs" dxfId="24"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E9"/>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6" t="s">
        <v>69</v>
      </c>
      <c r="D2" s="117"/>
      <c r="E2" s="117"/>
      <c r="F2" s="117"/>
      <c r="G2" s="118"/>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2035.2842562637265</v>
      </c>
      <c r="D5" s="3">
        <v>20476.675246386199</v>
      </c>
      <c r="E5" s="3">
        <v>64739.097333956459</v>
      </c>
      <c r="F5" s="3"/>
      <c r="G5" s="47">
        <f>SUM(C5:F5)</f>
        <v>87251.056836606382</v>
      </c>
    </row>
    <row r="6" spans="1:7" ht="16.5" thickBot="1" x14ac:dyDescent="0.3">
      <c r="A6" s="15">
        <v>2</v>
      </c>
      <c r="B6" s="25" t="s">
        <v>19</v>
      </c>
      <c r="C6" s="4">
        <v>70</v>
      </c>
      <c r="D6" s="4">
        <v>1135</v>
      </c>
      <c r="E6" s="4">
        <v>3136</v>
      </c>
      <c r="F6" s="4"/>
      <c r="G6" s="48">
        <f>SUM(C6:F6)</f>
        <v>4341</v>
      </c>
    </row>
    <row r="7" spans="1:7" ht="16.5" thickBot="1" x14ac:dyDescent="0.3">
      <c r="A7" s="15">
        <v>3</v>
      </c>
      <c r="B7" s="25" t="s">
        <v>24</v>
      </c>
      <c r="C7" s="4">
        <v>49</v>
      </c>
      <c r="D7" s="4">
        <v>816</v>
      </c>
      <c r="E7" s="4">
        <v>2103</v>
      </c>
      <c r="F7" s="4"/>
      <c r="G7" s="48">
        <f>SUM(C7:F7)</f>
        <v>2968</v>
      </c>
    </row>
    <row r="8" spans="1:7" ht="16.5" thickBot="1" x14ac:dyDescent="0.3">
      <c r="A8" s="15">
        <v>4</v>
      </c>
      <c r="B8" s="25" t="s">
        <v>25</v>
      </c>
      <c r="C8" s="4">
        <v>21</v>
      </c>
      <c r="D8" s="4">
        <v>319</v>
      </c>
      <c r="E8" s="4">
        <v>1033</v>
      </c>
      <c r="F8" s="4"/>
      <c r="G8" s="48">
        <f>SUM(C8:F8)</f>
        <v>1373</v>
      </c>
    </row>
    <row r="9" spans="1:7" ht="16.5" thickBot="1" x14ac:dyDescent="0.3">
      <c r="A9" s="15">
        <v>5</v>
      </c>
      <c r="B9" s="25" t="s">
        <v>26</v>
      </c>
      <c r="C9" s="4">
        <v>50.38751345532831</v>
      </c>
      <c r="D9" s="4">
        <v>640.87992436180275</v>
      </c>
      <c r="E9" s="5">
        <v>1722.0186904901846</v>
      </c>
      <c r="F9" s="4"/>
      <c r="G9" s="48">
        <f>SUM(C9:F9)</f>
        <v>2413.2861283073157</v>
      </c>
    </row>
    <row r="10" spans="1:7" ht="16.5" thickBot="1" x14ac:dyDescent="0.3">
      <c r="A10" s="19"/>
      <c r="B10" s="19" t="s">
        <v>29</v>
      </c>
      <c r="C10" s="23"/>
      <c r="D10" s="23"/>
      <c r="E10" s="23"/>
      <c r="F10" s="23"/>
      <c r="G10" s="49"/>
    </row>
    <row r="11" spans="1:7" ht="16.5" thickBot="1" x14ac:dyDescent="0.3">
      <c r="A11" s="14">
        <v>6</v>
      </c>
      <c r="B11" s="25" t="s">
        <v>30</v>
      </c>
      <c r="C11" s="52">
        <v>737460.93566186447</v>
      </c>
      <c r="D11" s="53">
        <v>9200389.9245127961</v>
      </c>
      <c r="E11" s="53">
        <v>37683056.602371573</v>
      </c>
      <c r="F11" s="53"/>
      <c r="G11" s="54">
        <f>SUM(C11:F11)</f>
        <v>47620907.462546229</v>
      </c>
    </row>
    <row r="12" spans="1:7" ht="16.5" thickBot="1" x14ac:dyDescent="0.3">
      <c r="A12" s="15">
        <v>7</v>
      </c>
      <c r="B12" s="25" t="s">
        <v>31</v>
      </c>
      <c r="C12" s="52">
        <v>737460.93566186447</v>
      </c>
      <c r="D12" s="53">
        <v>9200389.9245127961</v>
      </c>
      <c r="E12" s="53">
        <v>37683056.602371573</v>
      </c>
      <c r="F12" s="51"/>
      <c r="G12" s="54">
        <f>SUM(C12:F12)</f>
        <v>47620907.462546229</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13682.070416825463</v>
      </c>
      <c r="D16" s="53">
        <v>706422.78870509577</v>
      </c>
      <c r="E16" s="53">
        <v>3696083.4987011072</v>
      </c>
      <c r="F16" s="59">
        <v>0</v>
      </c>
      <c r="G16" s="54">
        <f t="shared" ref="G16:G22" si="0">SUM(C16:F16)</f>
        <v>4416188.3578230282</v>
      </c>
    </row>
    <row r="17" spans="1:7" ht="16.5" thickBot="1" x14ac:dyDescent="0.3">
      <c r="A17" s="15">
        <v>16</v>
      </c>
      <c r="B17" s="25" t="s">
        <v>40</v>
      </c>
      <c r="C17" s="53">
        <v>220485.15090549586</v>
      </c>
      <c r="D17" s="53">
        <v>2883351.2248449749</v>
      </c>
      <c r="E17" s="53">
        <v>11171169.809043448</v>
      </c>
      <c r="F17" s="59">
        <v>0</v>
      </c>
      <c r="G17" s="54">
        <f t="shared" si="0"/>
        <v>14275006.184793919</v>
      </c>
    </row>
    <row r="18" spans="1:7" ht="16.5" thickBot="1" x14ac:dyDescent="0.3">
      <c r="A18" s="15">
        <v>17</v>
      </c>
      <c r="B18" s="25" t="s">
        <v>41</v>
      </c>
      <c r="C18" s="53">
        <v>64382.363204109744</v>
      </c>
      <c r="D18" s="53">
        <v>706918.34160185372</v>
      </c>
      <c r="E18" s="53">
        <v>3111420.6429314213</v>
      </c>
      <c r="F18" s="59">
        <v>0</v>
      </c>
      <c r="G18" s="54">
        <f t="shared" si="0"/>
        <v>3882721.347737385</v>
      </c>
    </row>
    <row r="19" spans="1:7" ht="16.5" thickBot="1" x14ac:dyDescent="0.3">
      <c r="A19" s="15">
        <v>18</v>
      </c>
      <c r="B19" s="25" t="s">
        <v>42</v>
      </c>
      <c r="C19" s="53">
        <v>15397.480477187522</v>
      </c>
      <c r="D19" s="53">
        <v>271057.79439284751</v>
      </c>
      <c r="E19" s="53">
        <v>1247823.2314851272</v>
      </c>
      <c r="F19" s="59">
        <v>0</v>
      </c>
      <c r="G19" s="54">
        <f t="shared" si="0"/>
        <v>1534278.5063551622</v>
      </c>
    </row>
    <row r="20" spans="1:7" ht="16.5" thickBot="1" x14ac:dyDescent="0.3">
      <c r="A20" s="15">
        <v>19</v>
      </c>
      <c r="B20" s="25" t="s">
        <v>43</v>
      </c>
      <c r="C20" s="53">
        <v>501.73262889272809</v>
      </c>
      <c r="D20" s="53">
        <v>77.134212640057598</v>
      </c>
      <c r="E20" s="53">
        <v>1769.2375383618419</v>
      </c>
      <c r="F20" s="59">
        <v>0</v>
      </c>
      <c r="G20" s="54">
        <f t="shared" si="0"/>
        <v>2348.1043798946275</v>
      </c>
    </row>
    <row r="21" spans="1:7" ht="16.5" thickBot="1" x14ac:dyDescent="0.3">
      <c r="A21" s="15">
        <v>20</v>
      </c>
      <c r="B21" s="25" t="s">
        <v>44</v>
      </c>
      <c r="C21" s="53">
        <v>104575.06920247209</v>
      </c>
      <c r="D21" s="53">
        <v>1778809.443403577</v>
      </c>
      <c r="E21" s="53">
        <v>6257270.7661093315</v>
      </c>
      <c r="F21" s="59">
        <v>0</v>
      </c>
      <c r="G21" s="54">
        <f t="shared" si="0"/>
        <v>8140655.2787153805</v>
      </c>
    </row>
    <row r="22" spans="1:7" ht="16.5" thickBot="1" x14ac:dyDescent="0.3">
      <c r="A22" s="15">
        <v>21</v>
      </c>
      <c r="B22" s="25" t="s">
        <v>45</v>
      </c>
      <c r="C22" s="53">
        <v>46404.394779322465</v>
      </c>
      <c r="D22" s="53">
        <v>974656.68079252308</v>
      </c>
      <c r="E22" s="53">
        <v>3813404.6904094843</v>
      </c>
      <c r="F22" s="59">
        <v>0</v>
      </c>
      <c r="G22" s="54">
        <f t="shared" si="0"/>
        <v>4834465.7659813296</v>
      </c>
    </row>
    <row r="23" spans="1:7" ht="16.5" thickBot="1" x14ac:dyDescent="0.3">
      <c r="A23" s="19"/>
      <c r="B23" s="19" t="s">
        <v>64</v>
      </c>
      <c r="C23" s="23"/>
      <c r="D23" s="23"/>
      <c r="E23" s="23"/>
      <c r="F23" s="23"/>
      <c r="G23" s="50"/>
    </row>
    <row r="24" spans="1:7" ht="16.5" thickBot="1" x14ac:dyDescent="0.3">
      <c r="A24" s="14">
        <v>39</v>
      </c>
      <c r="B24" s="25" t="s">
        <v>65</v>
      </c>
      <c r="C24" s="6">
        <v>16</v>
      </c>
      <c r="D24" s="6">
        <v>234</v>
      </c>
      <c r="E24" s="6">
        <v>1475</v>
      </c>
      <c r="F24" s="60">
        <v>0</v>
      </c>
      <c r="G24" s="47">
        <f>SUM(C24:F24)</f>
        <v>1725</v>
      </c>
    </row>
    <row r="25" spans="1:7" ht="16.5" thickBot="1" x14ac:dyDescent="0.3">
      <c r="A25" s="14">
        <v>40</v>
      </c>
      <c r="B25" s="25" t="s">
        <v>66</v>
      </c>
      <c r="C25" s="4">
        <v>549.71218889597958</v>
      </c>
      <c r="D25" s="4">
        <v>6763.9156222856436</v>
      </c>
      <c r="E25" s="4">
        <v>22311.105003181048</v>
      </c>
      <c r="F25" s="60">
        <v>0</v>
      </c>
      <c r="G25" s="47">
        <f>SUM(C25:F25)</f>
        <v>29624.732814362673</v>
      </c>
    </row>
    <row r="26" spans="1:7" ht="16.5" thickBot="1" x14ac:dyDescent="0.3">
      <c r="A26" s="14">
        <v>41</v>
      </c>
      <c r="B26" s="25" t="s">
        <v>67</v>
      </c>
      <c r="C26" s="4">
        <v>233.22920203735143</v>
      </c>
      <c r="D26" s="4">
        <v>3317.0133815895997</v>
      </c>
      <c r="E26" s="4">
        <v>10488.081769092312</v>
      </c>
      <c r="F26" s="60">
        <v>0</v>
      </c>
      <c r="G26" s="47">
        <f>SUM(C26:F26)</f>
        <v>14038.324352719264</v>
      </c>
    </row>
    <row r="27" spans="1:7" ht="16.5" thickBot="1" x14ac:dyDescent="0.3">
      <c r="A27" s="14">
        <v>42</v>
      </c>
      <c r="B27" s="25" t="s">
        <v>68</v>
      </c>
      <c r="C27" s="4">
        <v>121</v>
      </c>
      <c r="D27" s="4">
        <v>578</v>
      </c>
      <c r="E27" s="4">
        <v>2515</v>
      </c>
      <c r="F27" s="60">
        <v>0</v>
      </c>
      <c r="G27" s="47">
        <f>SUM(C27:F27)</f>
        <v>3214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6" t="s">
        <v>69</v>
      </c>
      <c r="D2" s="117"/>
      <c r="E2" s="117"/>
      <c r="F2" s="117"/>
      <c r="G2" s="118"/>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8589.6998715157242</v>
      </c>
      <c r="D5" s="3">
        <v>23328.395161808137</v>
      </c>
      <c r="E5" s="3">
        <v>94357.74024031352</v>
      </c>
      <c r="F5" s="3"/>
      <c r="G5" s="47">
        <f>SUM(C5:F5)</f>
        <v>126275.83527363738</v>
      </c>
    </row>
    <row r="6" spans="1:7" ht="16.5" thickBot="1" x14ac:dyDescent="0.3">
      <c r="A6" s="15">
        <v>2</v>
      </c>
      <c r="B6" s="25" t="s">
        <v>19</v>
      </c>
      <c r="C6" s="4">
        <v>405</v>
      </c>
      <c r="D6" s="4">
        <v>1458</v>
      </c>
      <c r="E6" s="4">
        <v>4675</v>
      </c>
      <c r="F6" s="4"/>
      <c r="G6" s="48">
        <f>SUM(C6:F6)</f>
        <v>6538</v>
      </c>
    </row>
    <row r="7" spans="1:7" ht="16.5" thickBot="1" x14ac:dyDescent="0.3">
      <c r="A7" s="15">
        <v>3</v>
      </c>
      <c r="B7" s="25" t="s">
        <v>24</v>
      </c>
      <c r="C7" s="4">
        <v>252</v>
      </c>
      <c r="D7" s="4">
        <v>1049</v>
      </c>
      <c r="E7" s="4">
        <v>3313</v>
      </c>
      <c r="F7" s="4"/>
      <c r="G7" s="48">
        <f>SUM(C7:F7)</f>
        <v>4614</v>
      </c>
    </row>
    <row r="8" spans="1:7" ht="16.5" thickBot="1" x14ac:dyDescent="0.3">
      <c r="A8" s="15">
        <v>4</v>
      </c>
      <c r="B8" s="25" t="s">
        <v>25</v>
      </c>
      <c r="C8" s="4">
        <v>153</v>
      </c>
      <c r="D8" s="4">
        <v>409</v>
      </c>
      <c r="E8" s="4">
        <v>1362</v>
      </c>
      <c r="F8" s="4"/>
      <c r="G8" s="48">
        <f>SUM(C8:F8)</f>
        <v>1924</v>
      </c>
    </row>
    <row r="9" spans="1:7" ht="16.5" thickBot="1" x14ac:dyDescent="0.3">
      <c r="A9" s="15">
        <v>5</v>
      </c>
      <c r="B9" s="25" t="s">
        <v>26</v>
      </c>
      <c r="C9" s="4">
        <v>324.3476856835307</v>
      </c>
      <c r="D9" s="4">
        <v>743.61140876142451</v>
      </c>
      <c r="E9" s="5">
        <v>2197.8837036166296</v>
      </c>
      <c r="F9" s="4"/>
      <c r="G9" s="48">
        <f>SUM(C9:F9)</f>
        <v>3265.8427980615847</v>
      </c>
    </row>
    <row r="10" spans="1:7" ht="16.5" thickBot="1" x14ac:dyDescent="0.3">
      <c r="A10" s="19"/>
      <c r="B10" s="19" t="s">
        <v>29</v>
      </c>
      <c r="C10" s="23"/>
      <c r="D10" s="23"/>
      <c r="E10" s="23"/>
      <c r="F10" s="23"/>
      <c r="G10" s="49"/>
    </row>
    <row r="11" spans="1:7" ht="16.5" thickBot="1" x14ac:dyDescent="0.3">
      <c r="A11" s="14">
        <v>6</v>
      </c>
      <c r="B11" s="25" t="s">
        <v>30</v>
      </c>
      <c r="C11" s="52">
        <v>3368121.5236962526</v>
      </c>
      <c r="D11" s="53">
        <v>11470886.888924858</v>
      </c>
      <c r="E11" s="53">
        <v>61140746.29208684</v>
      </c>
      <c r="F11" s="53"/>
      <c r="G11" s="54">
        <f>SUM(C11:F11)</f>
        <v>75979754.70470795</v>
      </c>
    </row>
    <row r="12" spans="1:7" ht="16.5" thickBot="1" x14ac:dyDescent="0.3">
      <c r="A12" s="15">
        <v>7</v>
      </c>
      <c r="B12" s="25" t="s">
        <v>31</v>
      </c>
      <c r="C12" s="52">
        <v>3368121.5236962526</v>
      </c>
      <c r="D12" s="53">
        <v>11470886.888924858</v>
      </c>
      <c r="E12" s="53">
        <v>61140746.29208684</v>
      </c>
      <c r="F12" s="51"/>
      <c r="G12" s="54">
        <f>SUM(C12:F12)</f>
        <v>75979754.70470795</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175620.80054869188</v>
      </c>
      <c r="D16" s="53">
        <v>1369853.4239938655</v>
      </c>
      <c r="E16" s="53">
        <v>7712521.2726008501</v>
      </c>
      <c r="F16" s="59">
        <v>0</v>
      </c>
      <c r="G16" s="54">
        <f t="shared" ref="G16:G22" si="0">SUM(C16:F16)</f>
        <v>9257995.4971434064</v>
      </c>
    </row>
    <row r="17" spans="1:7" ht="16.5" thickBot="1" x14ac:dyDescent="0.3">
      <c r="A17" s="15">
        <v>16</v>
      </c>
      <c r="B17" s="25" t="s">
        <v>40</v>
      </c>
      <c r="C17" s="53">
        <v>947632.41712055507</v>
      </c>
      <c r="D17" s="53">
        <v>3335343.8204119746</v>
      </c>
      <c r="E17" s="53">
        <v>23995320.368108906</v>
      </c>
      <c r="F17" s="59">
        <v>0</v>
      </c>
      <c r="G17" s="54">
        <f t="shared" si="0"/>
        <v>28278296.605641436</v>
      </c>
    </row>
    <row r="18" spans="1:7" ht="16.5" thickBot="1" x14ac:dyDescent="0.3">
      <c r="A18" s="15">
        <v>17</v>
      </c>
      <c r="B18" s="25" t="s">
        <v>41</v>
      </c>
      <c r="C18" s="53">
        <v>272741.97236753278</v>
      </c>
      <c r="D18" s="53">
        <v>846159.30843680131</v>
      </c>
      <c r="E18" s="53">
        <v>4954117.2784869336</v>
      </c>
      <c r="F18" s="59">
        <v>0</v>
      </c>
      <c r="G18" s="54">
        <f t="shared" si="0"/>
        <v>6073018.5592912678</v>
      </c>
    </row>
    <row r="19" spans="1:7" ht="16.5" thickBot="1" x14ac:dyDescent="0.3">
      <c r="A19" s="15">
        <v>18</v>
      </c>
      <c r="B19" s="25" t="s">
        <v>42</v>
      </c>
      <c r="C19" s="53">
        <v>108132.9682404654</v>
      </c>
      <c r="D19" s="53">
        <v>566638.81406867679</v>
      </c>
      <c r="E19" s="53">
        <v>2699190.8707217933</v>
      </c>
      <c r="F19" s="59">
        <v>0</v>
      </c>
      <c r="G19" s="54">
        <f t="shared" si="0"/>
        <v>3373962.6530309357</v>
      </c>
    </row>
    <row r="20" spans="1:7" ht="16.5" thickBot="1" x14ac:dyDescent="0.3">
      <c r="A20" s="15">
        <v>19</v>
      </c>
      <c r="B20" s="25" t="s">
        <v>43</v>
      </c>
      <c r="C20" s="53">
        <v>254.26105573492165</v>
      </c>
      <c r="D20" s="53">
        <v>0</v>
      </c>
      <c r="E20" s="53">
        <v>6981.0347054955701</v>
      </c>
      <c r="F20" s="59">
        <v>0</v>
      </c>
      <c r="G20" s="54">
        <f t="shared" si="0"/>
        <v>7235.2957612304917</v>
      </c>
    </row>
    <row r="21" spans="1:7" ht="16.5" thickBot="1" x14ac:dyDescent="0.3">
      <c r="A21" s="15">
        <v>20</v>
      </c>
      <c r="B21" s="25" t="s">
        <v>44</v>
      </c>
      <c r="C21" s="53">
        <v>559819.60961183964</v>
      </c>
      <c r="D21" s="53">
        <v>1355220.3214132641</v>
      </c>
      <c r="E21" s="53">
        <v>8960308.1063903682</v>
      </c>
      <c r="F21" s="59">
        <v>0</v>
      </c>
      <c r="G21" s="54">
        <f t="shared" si="0"/>
        <v>10875348.037415471</v>
      </c>
    </row>
    <row r="22" spans="1:7" ht="16.5" thickBot="1" x14ac:dyDescent="0.3">
      <c r="A22" s="15">
        <v>21</v>
      </c>
      <c r="B22" s="25" t="s">
        <v>45</v>
      </c>
      <c r="C22" s="53">
        <v>535852.55878674379</v>
      </c>
      <c r="D22" s="53">
        <v>1263470.1965611558</v>
      </c>
      <c r="E22" s="53">
        <v>6701467.0346246585</v>
      </c>
      <c r="F22" s="59">
        <v>0</v>
      </c>
      <c r="G22" s="54">
        <f t="shared" si="0"/>
        <v>8500789.7899725586</v>
      </c>
    </row>
    <row r="23" spans="1:7" ht="16.5" thickBot="1" x14ac:dyDescent="0.3">
      <c r="A23" s="19"/>
      <c r="B23" s="19" t="s">
        <v>64</v>
      </c>
      <c r="C23" s="23"/>
      <c r="D23" s="23"/>
      <c r="E23" s="23"/>
      <c r="F23" s="23"/>
      <c r="G23" s="50"/>
    </row>
    <row r="24" spans="1:7" ht="16.5" thickBot="1" x14ac:dyDescent="0.3">
      <c r="A24" s="14">
        <v>39</v>
      </c>
      <c r="B24" s="25" t="s">
        <v>65</v>
      </c>
      <c r="C24" s="6">
        <v>89</v>
      </c>
      <c r="D24" s="6">
        <v>487</v>
      </c>
      <c r="E24" s="6">
        <v>1827</v>
      </c>
      <c r="F24" s="60">
        <v>0</v>
      </c>
      <c r="G24" s="47">
        <f>SUM(C24:F24)</f>
        <v>2403</v>
      </c>
    </row>
    <row r="25" spans="1:7" ht="16.5" thickBot="1" x14ac:dyDescent="0.3">
      <c r="A25" s="14">
        <v>40</v>
      </c>
      <c r="B25" s="25" t="s">
        <v>66</v>
      </c>
      <c r="C25" s="4">
        <v>2247.524569240587</v>
      </c>
      <c r="D25" s="4">
        <v>7989.153492989205</v>
      </c>
      <c r="E25" s="4">
        <v>34232.518589473235</v>
      </c>
      <c r="F25" s="60">
        <v>0</v>
      </c>
      <c r="G25" s="47">
        <f>SUM(C25:F25)</f>
        <v>44469.196651703023</v>
      </c>
    </row>
    <row r="26" spans="1:7" ht="16.5" thickBot="1" x14ac:dyDescent="0.3">
      <c r="A26" s="14">
        <v>41</v>
      </c>
      <c r="B26" s="25" t="s">
        <v>67</v>
      </c>
      <c r="C26" s="4">
        <v>1051.4431239388796</v>
      </c>
      <c r="D26" s="4">
        <v>4834.5817419877139</v>
      </c>
      <c r="E26" s="4">
        <v>18782.683269553643</v>
      </c>
      <c r="F26" s="60">
        <v>0</v>
      </c>
      <c r="G26" s="47">
        <f>SUM(C26:F26)</f>
        <v>24668.708135480236</v>
      </c>
    </row>
    <row r="27" spans="1:7" ht="16.5" thickBot="1" x14ac:dyDescent="0.3">
      <c r="A27" s="14">
        <v>42</v>
      </c>
      <c r="B27" s="25" t="s">
        <v>68</v>
      </c>
      <c r="C27" s="4">
        <v>217</v>
      </c>
      <c r="D27" s="4">
        <v>657</v>
      </c>
      <c r="E27" s="4">
        <v>4545</v>
      </c>
      <c r="F27" s="60">
        <v>0</v>
      </c>
      <c r="G27" s="47">
        <f>SUM(C27:F27)</f>
        <v>5419</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6" t="s">
        <v>69</v>
      </c>
      <c r="D2" s="117"/>
      <c r="E2" s="117"/>
      <c r="F2" s="117"/>
      <c r="G2" s="118"/>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1344.2504465795264</v>
      </c>
      <c r="D5" s="3">
        <v>3976.8160875695271</v>
      </c>
      <c r="E5" s="3">
        <v>50797.652936217164</v>
      </c>
      <c r="F5" s="3"/>
      <c r="G5" s="47">
        <f>SUM(C5:F5)</f>
        <v>56118.719470366217</v>
      </c>
    </row>
    <row r="6" spans="1:7" ht="16.5" thickBot="1" x14ac:dyDescent="0.3">
      <c r="A6" s="15">
        <v>2</v>
      </c>
      <c r="B6" s="25" t="s">
        <v>19</v>
      </c>
      <c r="C6" s="4">
        <v>171</v>
      </c>
      <c r="D6" s="4">
        <v>220</v>
      </c>
      <c r="E6" s="4">
        <v>2498</v>
      </c>
      <c r="F6" s="4"/>
      <c r="G6" s="48">
        <f>SUM(C6:F6)</f>
        <v>2889</v>
      </c>
    </row>
    <row r="7" spans="1:7" ht="16.5" thickBot="1" x14ac:dyDescent="0.3">
      <c r="A7" s="15">
        <v>3</v>
      </c>
      <c r="B7" s="25" t="s">
        <v>24</v>
      </c>
      <c r="C7" s="4">
        <v>148</v>
      </c>
      <c r="D7" s="4">
        <v>156</v>
      </c>
      <c r="E7" s="4">
        <v>1722</v>
      </c>
      <c r="F7" s="4"/>
      <c r="G7" s="48">
        <f>SUM(C7:F7)</f>
        <v>2026</v>
      </c>
    </row>
    <row r="8" spans="1:7" ht="16.5" thickBot="1" x14ac:dyDescent="0.3">
      <c r="A8" s="15">
        <v>4</v>
      </c>
      <c r="B8" s="25" t="s">
        <v>25</v>
      </c>
      <c r="C8" s="4">
        <v>23</v>
      </c>
      <c r="D8" s="4">
        <v>64</v>
      </c>
      <c r="E8" s="4">
        <v>776</v>
      </c>
      <c r="F8" s="4"/>
      <c r="G8" s="48">
        <f>SUM(C8:F8)</f>
        <v>863</v>
      </c>
    </row>
    <row r="9" spans="1:7" ht="16.5" thickBot="1" x14ac:dyDescent="0.3">
      <c r="A9" s="15">
        <v>5</v>
      </c>
      <c r="B9" s="25" t="s">
        <v>26</v>
      </c>
      <c r="C9" s="4">
        <v>43.691065662002153</v>
      </c>
      <c r="D9" s="4">
        <v>106.79388591238576</v>
      </c>
      <c r="E9" s="5">
        <v>1303.2713059833079</v>
      </c>
      <c r="F9" s="4"/>
      <c r="G9" s="48">
        <f>SUM(C9:F9)</f>
        <v>1453.7562575576958</v>
      </c>
    </row>
    <row r="10" spans="1:7" ht="16.5" thickBot="1" x14ac:dyDescent="0.3">
      <c r="A10" s="19"/>
      <c r="B10" s="19" t="s">
        <v>29</v>
      </c>
      <c r="C10" s="23"/>
      <c r="D10" s="23"/>
      <c r="E10" s="23"/>
      <c r="F10" s="23"/>
      <c r="G10" s="49"/>
    </row>
    <row r="11" spans="1:7" ht="16.5" thickBot="1" x14ac:dyDescent="0.3">
      <c r="A11" s="14">
        <v>6</v>
      </c>
      <c r="B11" s="25" t="s">
        <v>30</v>
      </c>
      <c r="C11" s="52">
        <v>734892.99155852897</v>
      </c>
      <c r="D11" s="53">
        <v>2579574.3598188655</v>
      </c>
      <c r="E11" s="53">
        <v>40147759.850520998</v>
      </c>
      <c r="F11" s="53"/>
      <c r="G11" s="54">
        <f>SUM(C11:F11)</f>
        <v>43462227.201898396</v>
      </c>
    </row>
    <row r="12" spans="1:7" ht="16.5" thickBot="1" x14ac:dyDescent="0.3">
      <c r="A12" s="15">
        <v>7</v>
      </c>
      <c r="B12" s="25" t="s">
        <v>31</v>
      </c>
      <c r="C12" s="52">
        <v>734892.99155852897</v>
      </c>
      <c r="D12" s="53">
        <v>2579574.3598188655</v>
      </c>
      <c r="E12" s="53">
        <v>40147759.850520998</v>
      </c>
      <c r="F12" s="51"/>
      <c r="G12" s="54">
        <f>SUM(C12:F12)</f>
        <v>43462227.201898396</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177425.0848580451</v>
      </c>
      <c r="D16" s="53">
        <v>404064.4502834559</v>
      </c>
      <c r="E16" s="53">
        <v>4220419.3578949515</v>
      </c>
      <c r="F16" s="59">
        <v>0</v>
      </c>
      <c r="G16" s="54">
        <f t="shared" ref="G16:G22" si="0">SUM(C16:F16)</f>
        <v>4801908.8930364521</v>
      </c>
    </row>
    <row r="17" spans="1:7" ht="16.5" thickBot="1" x14ac:dyDescent="0.3">
      <c r="A17" s="15">
        <v>16</v>
      </c>
      <c r="B17" s="25" t="s">
        <v>40</v>
      </c>
      <c r="C17" s="53">
        <v>158482.37242060233</v>
      </c>
      <c r="D17" s="53">
        <v>705554.08686732943</v>
      </c>
      <c r="E17" s="53">
        <v>12927597.807683799</v>
      </c>
      <c r="F17" s="59">
        <v>0</v>
      </c>
      <c r="G17" s="54">
        <f t="shared" si="0"/>
        <v>13791634.266971732</v>
      </c>
    </row>
    <row r="18" spans="1:7" ht="16.5" thickBot="1" x14ac:dyDescent="0.3">
      <c r="A18" s="15">
        <v>17</v>
      </c>
      <c r="B18" s="25" t="s">
        <v>41</v>
      </c>
      <c r="C18" s="53">
        <v>26658.673854664794</v>
      </c>
      <c r="D18" s="53">
        <v>151458.10565832802</v>
      </c>
      <c r="E18" s="53">
        <v>1987346.1059278876</v>
      </c>
      <c r="F18" s="59">
        <v>0</v>
      </c>
      <c r="G18" s="54">
        <f t="shared" si="0"/>
        <v>2165462.8854408804</v>
      </c>
    </row>
    <row r="19" spans="1:7" ht="16.5" thickBot="1" x14ac:dyDescent="0.3">
      <c r="A19" s="15">
        <v>18</v>
      </c>
      <c r="B19" s="25" t="s">
        <v>42</v>
      </c>
      <c r="C19" s="53">
        <v>44768.655132773252</v>
      </c>
      <c r="D19" s="53">
        <v>169220.3110323266</v>
      </c>
      <c r="E19" s="53">
        <v>1109058.2592388238</v>
      </c>
      <c r="F19" s="59">
        <v>0</v>
      </c>
      <c r="G19" s="54">
        <f t="shared" si="0"/>
        <v>1323047.2254039235</v>
      </c>
    </row>
    <row r="20" spans="1:7" ht="16.5" thickBot="1" x14ac:dyDescent="0.3">
      <c r="A20" s="15">
        <v>19</v>
      </c>
      <c r="B20" s="25" t="s">
        <v>43</v>
      </c>
      <c r="C20" s="53">
        <v>0</v>
      </c>
      <c r="D20" s="53">
        <v>0</v>
      </c>
      <c r="E20" s="53">
        <v>3043.7977002143434</v>
      </c>
      <c r="F20" s="59">
        <v>0</v>
      </c>
      <c r="G20" s="54">
        <f t="shared" si="0"/>
        <v>3043.7977002143434</v>
      </c>
    </row>
    <row r="21" spans="1:7" ht="16.5" thickBot="1" x14ac:dyDescent="0.3">
      <c r="A21" s="15">
        <v>20</v>
      </c>
      <c r="B21" s="25" t="s">
        <v>44</v>
      </c>
      <c r="C21" s="53">
        <v>101314.89945736629</v>
      </c>
      <c r="D21" s="53">
        <v>693566.98200527392</v>
      </c>
      <c r="E21" s="53">
        <v>5612066.1628890587</v>
      </c>
      <c r="F21" s="59">
        <v>0</v>
      </c>
      <c r="G21" s="54">
        <f t="shared" si="0"/>
        <v>6406948.0443516988</v>
      </c>
    </row>
    <row r="22" spans="1:7" ht="16.5" thickBot="1" x14ac:dyDescent="0.3">
      <c r="A22" s="15">
        <v>21</v>
      </c>
      <c r="B22" s="25" t="s">
        <v>45</v>
      </c>
      <c r="C22" s="53">
        <v>149896.55936363831</v>
      </c>
      <c r="D22" s="53">
        <v>516321.60607859335</v>
      </c>
      <c r="E22" s="53">
        <v>3342174.4960722821</v>
      </c>
      <c r="F22" s="59">
        <v>0</v>
      </c>
      <c r="G22" s="54">
        <f t="shared" si="0"/>
        <v>4008392.6615145137</v>
      </c>
    </row>
    <row r="23" spans="1:7" ht="16.5" thickBot="1" x14ac:dyDescent="0.3">
      <c r="A23" s="19"/>
      <c r="B23" s="19" t="s">
        <v>64</v>
      </c>
      <c r="C23" s="23"/>
      <c r="D23" s="23"/>
      <c r="E23" s="23"/>
      <c r="F23" s="23"/>
      <c r="G23" s="50"/>
    </row>
    <row r="24" spans="1:7" ht="16.5" thickBot="1" x14ac:dyDescent="0.3">
      <c r="A24" s="14">
        <v>39</v>
      </c>
      <c r="B24" s="25" t="s">
        <v>65</v>
      </c>
      <c r="C24" s="6">
        <v>24</v>
      </c>
      <c r="D24" s="6">
        <v>142</v>
      </c>
      <c r="E24" s="6">
        <v>903</v>
      </c>
      <c r="F24" s="60">
        <v>0</v>
      </c>
      <c r="G24" s="47">
        <f>SUM(C24:F24)</f>
        <v>1069</v>
      </c>
    </row>
    <row r="25" spans="1:7" ht="16.5" thickBot="1" x14ac:dyDescent="0.3">
      <c r="A25" s="14">
        <v>40</v>
      </c>
      <c r="B25" s="25" t="s">
        <v>66</v>
      </c>
      <c r="C25" s="4">
        <v>280.37268666241226</v>
      </c>
      <c r="D25" s="4">
        <v>1149.9158704553915</v>
      </c>
      <c r="E25" s="4">
        <v>14925.032446690639</v>
      </c>
      <c r="F25" s="60">
        <v>0</v>
      </c>
      <c r="G25" s="47">
        <f>SUM(C25:F25)</f>
        <v>16355.321003808442</v>
      </c>
    </row>
    <row r="26" spans="1:7" ht="16.5" thickBot="1" x14ac:dyDescent="0.3">
      <c r="A26" s="14">
        <v>41</v>
      </c>
      <c r="B26" s="25" t="s">
        <v>67</v>
      </c>
      <c r="C26" s="4">
        <v>155.48613469156763</v>
      </c>
      <c r="D26" s="4">
        <v>847.61502928710888</v>
      </c>
      <c r="E26" s="4">
        <v>7373.9282591925949</v>
      </c>
      <c r="F26" s="60">
        <v>0</v>
      </c>
      <c r="G26" s="47">
        <f>SUM(C26:F26)</f>
        <v>8377.0294231712705</v>
      </c>
    </row>
    <row r="27" spans="1:7" ht="16.5" thickBot="1" x14ac:dyDescent="0.3">
      <c r="A27" s="14">
        <v>42</v>
      </c>
      <c r="B27" s="25" t="s">
        <v>68</v>
      </c>
      <c r="C27" s="4">
        <v>0</v>
      </c>
      <c r="D27" s="4">
        <v>226</v>
      </c>
      <c r="E27" s="4">
        <v>4016</v>
      </c>
      <c r="F27" s="60"/>
      <c r="G27" s="47">
        <f>SUM(C27:F27)</f>
        <v>4242</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21" activePane="bottomRight" state="frozen"/>
      <selection pane="topRight" activeCell="C1" sqref="C1"/>
      <selection pane="bottomLeft" activeCell="A7" sqref="A7"/>
      <selection pane="bottomRight" activeCell="G34" sqref="G34:G36"/>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20" t="s">
        <v>9</v>
      </c>
      <c r="B1" s="120"/>
      <c r="C1" s="120"/>
      <c r="D1" s="120"/>
      <c r="E1" s="120"/>
      <c r="F1" s="120"/>
      <c r="G1" s="120"/>
      <c r="H1" s="120"/>
      <c r="I1" s="120"/>
    </row>
    <row r="2" spans="1:9" ht="18.75" x14ac:dyDescent="0.3">
      <c r="A2" s="119" t="s">
        <v>78</v>
      </c>
      <c r="B2" s="119"/>
      <c r="C2" s="119"/>
      <c r="D2" s="119"/>
      <c r="E2" s="119"/>
      <c r="F2" s="119"/>
      <c r="G2" s="119"/>
      <c r="H2" s="119"/>
      <c r="I2" s="119"/>
    </row>
    <row r="3" spans="1:9" ht="19.5" thickBot="1" x14ac:dyDescent="0.35">
      <c r="A3" s="102" t="s">
        <v>79</v>
      </c>
      <c r="B3" s="102"/>
      <c r="C3" s="102"/>
      <c r="D3" s="102"/>
      <c r="E3" s="102"/>
      <c r="F3" s="102"/>
      <c r="G3" s="102"/>
      <c r="H3" s="102"/>
      <c r="I3" s="102"/>
    </row>
    <row r="4" spans="1:9" ht="26.25" customHeight="1" x14ac:dyDescent="0.25">
      <c r="A4" s="123" t="s">
        <v>80</v>
      </c>
      <c r="B4" s="121" t="s">
        <v>81</v>
      </c>
      <c r="C4" s="125" t="s">
        <v>82</v>
      </c>
      <c r="D4" s="125"/>
      <c r="E4" s="126"/>
      <c r="F4" s="127" t="s">
        <v>83</v>
      </c>
      <c r="G4" s="125"/>
      <c r="H4" s="128"/>
    </row>
    <row r="5" spans="1:9" ht="15.75" thickBot="1" x14ac:dyDescent="0.3">
      <c r="A5" s="124"/>
      <c r="B5" s="122"/>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105</v>
      </c>
      <c r="F7" s="40"/>
      <c r="G7" s="38"/>
      <c r="H7" s="38"/>
      <c r="I7" s="12"/>
    </row>
    <row r="8" spans="1:9" ht="15.75" x14ac:dyDescent="0.25">
      <c r="A8" s="28">
        <v>7</v>
      </c>
      <c r="B8" s="44" t="s">
        <v>31</v>
      </c>
      <c r="C8" s="38"/>
      <c r="D8" s="38"/>
      <c r="E8" s="39" t="s">
        <v>106</v>
      </c>
      <c r="F8" s="40"/>
      <c r="G8" s="38"/>
      <c r="H8" s="38"/>
      <c r="I8" s="12"/>
    </row>
    <row r="9" spans="1:9" ht="15.75" x14ac:dyDescent="0.25">
      <c r="A9" s="28">
        <v>8</v>
      </c>
      <c r="B9" s="44" t="s">
        <v>32</v>
      </c>
      <c r="C9" s="32"/>
      <c r="D9" s="32"/>
      <c r="E9" s="33"/>
      <c r="F9" s="40"/>
      <c r="G9" s="38"/>
      <c r="H9" s="38" t="s">
        <v>105</v>
      </c>
      <c r="I9" s="12"/>
    </row>
    <row r="10" spans="1:9" ht="15.75" x14ac:dyDescent="0.25">
      <c r="A10" s="28">
        <v>9</v>
      </c>
      <c r="B10" s="44" t="s">
        <v>33</v>
      </c>
      <c r="C10" s="32"/>
      <c r="D10" s="32"/>
      <c r="E10" s="33"/>
      <c r="F10" s="40"/>
      <c r="G10" s="38"/>
      <c r="H10" s="38"/>
      <c r="I10" s="12"/>
    </row>
    <row r="11" spans="1:9" ht="15.75" x14ac:dyDescent="0.25">
      <c r="A11" s="28">
        <v>10</v>
      </c>
      <c r="B11" s="44" t="s">
        <v>34</v>
      </c>
      <c r="C11" s="38"/>
      <c r="D11" s="38"/>
      <c r="E11" s="39"/>
      <c r="F11" s="40"/>
      <c r="G11" s="38"/>
      <c r="H11" s="38"/>
      <c r="I11" s="12"/>
    </row>
    <row r="12" spans="1:9" ht="15.75" x14ac:dyDescent="0.25">
      <c r="A12" s="28">
        <v>11</v>
      </c>
      <c r="B12" s="44" t="s">
        <v>35</v>
      </c>
      <c r="C12" s="38"/>
      <c r="D12" s="38"/>
      <c r="E12" s="39"/>
      <c r="F12" s="40"/>
      <c r="G12" s="38"/>
      <c r="H12" s="38"/>
      <c r="I12" s="12"/>
    </row>
    <row r="13" spans="1:9" ht="16.5" thickBot="1" x14ac:dyDescent="0.3">
      <c r="A13" s="29">
        <v>13</v>
      </c>
      <c r="B13" s="45" t="s">
        <v>36</v>
      </c>
      <c r="C13" s="34"/>
      <c r="D13" s="34"/>
      <c r="E13" s="35"/>
      <c r="F13" s="41"/>
      <c r="G13" s="42" t="s">
        <v>105</v>
      </c>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105</v>
      </c>
      <c r="F15" s="40"/>
      <c r="G15" s="38"/>
      <c r="H15" s="38" t="s">
        <v>105</v>
      </c>
      <c r="I15" s="37"/>
    </row>
    <row r="16" spans="1:9" ht="15.75" x14ac:dyDescent="0.25">
      <c r="A16" s="28">
        <v>16</v>
      </c>
      <c r="B16" s="44" t="s">
        <v>40</v>
      </c>
      <c r="C16" s="38"/>
      <c r="D16" s="38"/>
      <c r="E16" s="39" t="s">
        <v>105</v>
      </c>
      <c r="F16" s="40"/>
      <c r="G16" s="38"/>
      <c r="H16" s="38" t="s">
        <v>105</v>
      </c>
      <c r="I16" s="12"/>
    </row>
    <row r="17" spans="1:9" ht="15.75" x14ac:dyDescent="0.25">
      <c r="A17" s="28">
        <v>17</v>
      </c>
      <c r="B17" s="44" t="s">
        <v>41</v>
      </c>
      <c r="C17" s="38"/>
      <c r="D17" s="38"/>
      <c r="E17" s="39" t="s">
        <v>105</v>
      </c>
      <c r="F17" s="40"/>
      <c r="G17" s="38"/>
      <c r="H17" s="38" t="s">
        <v>105</v>
      </c>
      <c r="I17" s="12"/>
    </row>
    <row r="18" spans="1:9" ht="15.75" x14ac:dyDescent="0.25">
      <c r="A18" s="28">
        <v>18</v>
      </c>
      <c r="B18" s="44" t="s">
        <v>42</v>
      </c>
      <c r="C18" s="38"/>
      <c r="D18" s="38"/>
      <c r="E18" s="39" t="s">
        <v>105</v>
      </c>
      <c r="F18" s="40"/>
      <c r="G18" s="38"/>
      <c r="H18" s="38" t="s">
        <v>105</v>
      </c>
      <c r="I18" s="12"/>
    </row>
    <row r="19" spans="1:9" ht="15.75" x14ac:dyDescent="0.25">
      <c r="A19" s="28">
        <v>19</v>
      </c>
      <c r="B19" s="44" t="s">
        <v>43</v>
      </c>
      <c r="C19" s="38"/>
      <c r="D19" s="38"/>
      <c r="E19" s="39" t="s">
        <v>105</v>
      </c>
      <c r="F19" s="40"/>
      <c r="G19" s="38"/>
      <c r="H19" s="38" t="s">
        <v>105</v>
      </c>
      <c r="I19" s="12"/>
    </row>
    <row r="20" spans="1:9" ht="15.75" x14ac:dyDescent="0.25">
      <c r="A20" s="28">
        <v>20</v>
      </c>
      <c r="B20" s="44" t="s">
        <v>44</v>
      </c>
      <c r="C20" s="38"/>
      <c r="D20" s="38"/>
      <c r="E20" s="39" t="s">
        <v>105</v>
      </c>
      <c r="F20" s="40"/>
      <c r="G20" s="38"/>
      <c r="H20" s="38" t="s">
        <v>105</v>
      </c>
      <c r="I20" s="12"/>
    </row>
    <row r="21" spans="1:9" ht="15.75" x14ac:dyDescent="0.25">
      <c r="A21" s="28">
        <v>21</v>
      </c>
      <c r="B21" s="44" t="s">
        <v>45</v>
      </c>
      <c r="C21" s="38"/>
      <c r="D21" s="38"/>
      <c r="E21" s="39" t="s">
        <v>105</v>
      </c>
      <c r="F21" s="40"/>
      <c r="G21" s="38"/>
      <c r="H21" s="38" t="s">
        <v>105</v>
      </c>
      <c r="I21" s="12"/>
    </row>
    <row r="22" spans="1:9" ht="15.75" x14ac:dyDescent="0.25">
      <c r="A22" s="28">
        <v>22</v>
      </c>
      <c r="B22" s="44" t="s">
        <v>46</v>
      </c>
      <c r="C22" s="32"/>
      <c r="D22" s="32"/>
      <c r="E22" s="33"/>
      <c r="F22" s="40"/>
      <c r="G22" s="38"/>
      <c r="H22" s="38"/>
      <c r="I22" s="12"/>
    </row>
    <row r="23" spans="1:9" ht="15.75" x14ac:dyDescent="0.25">
      <c r="A23" s="28">
        <v>23</v>
      </c>
      <c r="B23" s="44" t="s">
        <v>47</v>
      </c>
      <c r="C23" s="32"/>
      <c r="D23" s="32"/>
      <c r="E23" s="33"/>
      <c r="F23" s="40"/>
      <c r="G23" s="38" t="s">
        <v>105</v>
      </c>
      <c r="H23" s="38"/>
      <c r="I23" s="12"/>
    </row>
    <row r="24" spans="1:9" ht="15.75" x14ac:dyDescent="0.25">
      <c r="A24" s="28">
        <v>24</v>
      </c>
      <c r="B24" s="44" t="s">
        <v>48</v>
      </c>
      <c r="C24" s="32"/>
      <c r="D24" s="32"/>
      <c r="E24" s="33"/>
      <c r="F24" s="40" t="s">
        <v>105</v>
      </c>
      <c r="G24" s="38"/>
      <c r="H24" s="38"/>
      <c r="I24" s="12"/>
    </row>
    <row r="25" spans="1:9" ht="15.75" x14ac:dyDescent="0.25">
      <c r="A25" s="28">
        <v>26</v>
      </c>
      <c r="B25" s="44" t="s">
        <v>49</v>
      </c>
      <c r="C25" s="32"/>
      <c r="D25" s="32"/>
      <c r="E25" s="33"/>
      <c r="F25" s="40"/>
      <c r="G25" s="38" t="s">
        <v>105</v>
      </c>
      <c r="H25" s="38"/>
      <c r="I25" s="12"/>
    </row>
    <row r="26" spans="1:9" ht="15.75" x14ac:dyDescent="0.25">
      <c r="A26" s="28">
        <v>27</v>
      </c>
      <c r="B26" s="44" t="s">
        <v>50</v>
      </c>
      <c r="C26" s="32"/>
      <c r="D26" s="32"/>
      <c r="E26" s="33"/>
      <c r="F26" s="40"/>
      <c r="G26" s="38" t="s">
        <v>105</v>
      </c>
      <c r="H26" s="38"/>
      <c r="I26" s="12"/>
    </row>
    <row r="27" spans="1:9" ht="15.75" x14ac:dyDescent="0.25">
      <c r="A27" s="28">
        <v>28</v>
      </c>
      <c r="B27" s="44" t="s">
        <v>51</v>
      </c>
      <c r="C27" s="32"/>
      <c r="D27" s="32"/>
      <c r="E27" s="33"/>
      <c r="F27" s="40"/>
      <c r="G27" s="38" t="s">
        <v>105</v>
      </c>
      <c r="H27" s="38"/>
      <c r="I27" s="12"/>
    </row>
    <row r="28" spans="1:9" ht="15.75" x14ac:dyDescent="0.25">
      <c r="A28" s="28">
        <v>29</v>
      </c>
      <c r="B28" s="44" t="s">
        <v>87</v>
      </c>
      <c r="C28" s="32"/>
      <c r="D28" s="32"/>
      <c r="E28" s="33"/>
      <c r="F28" s="40"/>
      <c r="G28" s="38" t="s">
        <v>105</v>
      </c>
      <c r="H28" s="38"/>
      <c r="I28" s="12"/>
    </row>
    <row r="29" spans="1:9" ht="15.75" x14ac:dyDescent="0.25">
      <c r="A29" s="28">
        <v>30</v>
      </c>
      <c r="B29" s="44" t="s">
        <v>53</v>
      </c>
      <c r="C29" s="32"/>
      <c r="D29" s="32"/>
      <c r="E29" s="33"/>
      <c r="F29" s="40"/>
      <c r="G29" s="38" t="s">
        <v>105</v>
      </c>
      <c r="H29" s="38"/>
      <c r="I29" s="12"/>
    </row>
    <row r="30" spans="1:9" ht="15.75" x14ac:dyDescent="0.25">
      <c r="A30" s="28">
        <v>31</v>
      </c>
      <c r="B30" s="44" t="s">
        <v>54</v>
      </c>
      <c r="C30" s="32"/>
      <c r="D30" s="32"/>
      <c r="E30" s="33"/>
      <c r="F30" s="40"/>
      <c r="G30" s="38" t="s">
        <v>105</v>
      </c>
      <c r="H30" s="38"/>
      <c r="I30" s="12"/>
    </row>
    <row r="31" spans="1:9" ht="15.75" x14ac:dyDescent="0.25">
      <c r="A31" s="28">
        <v>32</v>
      </c>
      <c r="B31" s="44" t="s">
        <v>55</v>
      </c>
      <c r="C31" s="32"/>
      <c r="D31" s="32"/>
      <c r="E31" s="33"/>
      <c r="F31" s="40"/>
      <c r="G31" s="38" t="s">
        <v>105</v>
      </c>
      <c r="H31" s="38"/>
      <c r="I31" s="12"/>
    </row>
    <row r="32" spans="1:9" ht="15.75" x14ac:dyDescent="0.25">
      <c r="A32" s="28">
        <v>33</v>
      </c>
      <c r="B32" s="44" t="s">
        <v>56</v>
      </c>
      <c r="C32" s="32"/>
      <c r="D32" s="32"/>
      <c r="E32" s="33"/>
      <c r="F32" s="40"/>
      <c r="G32" s="38" t="s">
        <v>105</v>
      </c>
      <c r="H32" s="38"/>
      <c r="I32" s="12"/>
    </row>
    <row r="33" spans="1:9" ht="15.75" x14ac:dyDescent="0.25">
      <c r="A33" s="28" t="s">
        <v>57</v>
      </c>
      <c r="B33" s="44" t="s">
        <v>58</v>
      </c>
      <c r="C33" s="32"/>
      <c r="D33" s="32"/>
      <c r="E33" s="33"/>
      <c r="F33" s="40" t="s">
        <v>105</v>
      </c>
      <c r="G33" s="38"/>
      <c r="H33" s="38"/>
      <c r="I33" s="12"/>
    </row>
    <row r="34" spans="1:9" ht="15.75" x14ac:dyDescent="0.25">
      <c r="A34" s="28">
        <v>34</v>
      </c>
      <c r="B34" s="44" t="s">
        <v>59</v>
      </c>
      <c r="C34" s="32"/>
      <c r="D34" s="32"/>
      <c r="E34" s="33"/>
      <c r="F34" s="40"/>
      <c r="G34" s="38" t="s">
        <v>105</v>
      </c>
      <c r="H34" s="38"/>
      <c r="I34" s="12"/>
    </row>
    <row r="35" spans="1:9" ht="15.75" x14ac:dyDescent="0.25">
      <c r="A35" s="28">
        <v>35</v>
      </c>
      <c r="B35" s="44" t="s">
        <v>60</v>
      </c>
      <c r="C35" s="32"/>
      <c r="D35" s="32"/>
      <c r="E35" s="33"/>
      <c r="F35" s="40"/>
      <c r="G35" s="38" t="s">
        <v>105</v>
      </c>
      <c r="H35" s="38"/>
      <c r="I35" s="12"/>
    </row>
    <row r="36" spans="1:9" ht="16.5" thickBot="1" x14ac:dyDescent="0.3">
      <c r="A36" s="29">
        <v>36</v>
      </c>
      <c r="B36" s="45" t="s">
        <v>61</v>
      </c>
      <c r="C36" s="34"/>
      <c r="D36" s="34"/>
      <c r="E36" s="35"/>
      <c r="F36" s="41"/>
      <c r="G36" s="38" t="s">
        <v>105</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C2" sqref="C2"/>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31.5" x14ac:dyDescent="0.25">
      <c r="B6" s="94">
        <v>6</v>
      </c>
      <c r="C6" s="95" t="s">
        <v>30</v>
      </c>
      <c r="D6" s="104" t="s">
        <v>107</v>
      </c>
      <c r="E6" s="104" t="s">
        <v>107</v>
      </c>
    </row>
    <row r="7" spans="1:9" ht="31.5" x14ac:dyDescent="0.25">
      <c r="B7" s="94">
        <v>7</v>
      </c>
      <c r="C7" s="95" t="s">
        <v>31</v>
      </c>
      <c r="D7" s="104" t="s">
        <v>107</v>
      </c>
      <c r="E7" s="104" t="s">
        <v>107</v>
      </c>
    </row>
    <row r="8" spans="1:9" ht="31.5" x14ac:dyDescent="0.25">
      <c r="B8" s="94">
        <v>8</v>
      </c>
      <c r="C8" s="95" t="s">
        <v>32</v>
      </c>
      <c r="D8" s="38"/>
      <c r="E8" s="104" t="s">
        <v>107</v>
      </c>
    </row>
    <row r="9" spans="1:9" ht="31.5" x14ac:dyDescent="0.25">
      <c r="B9" s="94">
        <v>9</v>
      </c>
      <c r="C9" s="95" t="s">
        <v>33</v>
      </c>
      <c r="D9" s="38"/>
      <c r="E9" s="38"/>
    </row>
    <row r="10" spans="1:9" ht="15.75" x14ac:dyDescent="0.25">
      <c r="B10" s="94">
        <v>10</v>
      </c>
      <c r="C10" s="95" t="s">
        <v>34</v>
      </c>
      <c r="D10" s="38"/>
      <c r="E10" s="38"/>
    </row>
    <row r="11" spans="1:9" ht="15.75" x14ac:dyDescent="0.25">
      <c r="B11" s="94">
        <v>11</v>
      </c>
      <c r="C11" s="95" t="s">
        <v>35</v>
      </c>
      <c r="D11" s="38"/>
      <c r="E11" s="38"/>
    </row>
    <row r="12" spans="1:9" ht="32.25" thickBot="1" x14ac:dyDescent="0.3">
      <c r="B12" s="96">
        <v>13</v>
      </c>
      <c r="C12" s="97" t="s">
        <v>36</v>
      </c>
      <c r="D12" s="38"/>
      <c r="E12" s="104" t="s">
        <v>110</v>
      </c>
    </row>
    <row r="13" spans="1:9" ht="15.75" x14ac:dyDescent="0.25">
      <c r="B13" s="90"/>
      <c r="C13" s="98" t="s">
        <v>38</v>
      </c>
      <c r="D13" s="38"/>
      <c r="E13" s="38"/>
    </row>
    <row r="14" spans="1:9" ht="47.25" x14ac:dyDescent="0.25">
      <c r="B14" s="94">
        <v>15</v>
      </c>
      <c r="C14" s="95" t="s">
        <v>39</v>
      </c>
      <c r="D14" s="104" t="s">
        <v>108</v>
      </c>
      <c r="E14" s="104" t="s">
        <v>108</v>
      </c>
    </row>
    <row r="15" spans="1:9" ht="47.25" x14ac:dyDescent="0.25">
      <c r="B15" s="94">
        <v>16</v>
      </c>
      <c r="C15" s="95" t="s">
        <v>40</v>
      </c>
      <c r="D15" s="104" t="s">
        <v>108</v>
      </c>
      <c r="E15" s="104" t="s">
        <v>108</v>
      </c>
    </row>
    <row r="16" spans="1:9" ht="47.25" x14ac:dyDescent="0.25">
      <c r="B16" s="94">
        <v>17</v>
      </c>
      <c r="C16" s="95" t="s">
        <v>41</v>
      </c>
      <c r="D16" s="104" t="s">
        <v>108</v>
      </c>
      <c r="E16" s="104" t="s">
        <v>108</v>
      </c>
    </row>
    <row r="17" spans="2:5" ht="47.25" x14ac:dyDescent="0.25">
      <c r="B17" s="94">
        <v>18</v>
      </c>
      <c r="C17" s="95" t="s">
        <v>42</v>
      </c>
      <c r="D17" s="104" t="s">
        <v>108</v>
      </c>
      <c r="E17" s="104" t="s">
        <v>108</v>
      </c>
    </row>
    <row r="18" spans="2:5" ht="47.25" x14ac:dyDescent="0.25">
      <c r="B18" s="94">
        <v>19</v>
      </c>
      <c r="C18" s="95" t="s">
        <v>43</v>
      </c>
      <c r="D18" s="104" t="s">
        <v>108</v>
      </c>
      <c r="E18" s="104" t="s">
        <v>108</v>
      </c>
    </row>
    <row r="19" spans="2:5" ht="47.25" x14ac:dyDescent="0.25">
      <c r="B19" s="94">
        <v>20</v>
      </c>
      <c r="C19" s="95" t="s">
        <v>44</v>
      </c>
      <c r="D19" s="104" t="s">
        <v>108</v>
      </c>
      <c r="E19" s="104" t="s">
        <v>108</v>
      </c>
    </row>
    <row r="20" spans="2:5" ht="31.5" x14ac:dyDescent="0.25">
      <c r="B20" s="94">
        <v>21</v>
      </c>
      <c r="C20" s="95" t="s">
        <v>45</v>
      </c>
      <c r="D20" s="104" t="s">
        <v>109</v>
      </c>
      <c r="E20" s="104" t="s">
        <v>109</v>
      </c>
    </row>
    <row r="21" spans="2:5" ht="15.75" x14ac:dyDescent="0.25">
      <c r="B21" s="94">
        <v>22</v>
      </c>
      <c r="C21" s="95" t="s">
        <v>46</v>
      </c>
      <c r="D21" s="38"/>
      <c r="E21" s="38"/>
    </row>
    <row r="22" spans="2:5" ht="31.5" x14ac:dyDescent="0.25">
      <c r="B22" s="94">
        <v>23</v>
      </c>
      <c r="C22" s="95" t="s">
        <v>47</v>
      </c>
      <c r="D22" s="38"/>
      <c r="E22" s="105" t="s">
        <v>111</v>
      </c>
    </row>
    <row r="23" spans="2:5" ht="15.75" x14ac:dyDescent="0.25">
      <c r="B23" s="94">
        <v>24</v>
      </c>
      <c r="C23" s="95" t="s">
        <v>48</v>
      </c>
      <c r="D23" s="38"/>
      <c r="E23" s="38"/>
    </row>
    <row r="24" spans="2:5" ht="15.75" x14ac:dyDescent="0.25">
      <c r="B24" s="94">
        <v>26</v>
      </c>
      <c r="C24" s="95" t="s">
        <v>49</v>
      </c>
      <c r="D24" s="38"/>
      <c r="E24" s="105" t="s">
        <v>111</v>
      </c>
    </row>
    <row r="25" spans="2:5" ht="31.5" x14ac:dyDescent="0.25">
      <c r="B25" s="94">
        <v>27</v>
      </c>
      <c r="C25" s="95" t="s">
        <v>50</v>
      </c>
      <c r="D25" s="38"/>
      <c r="E25" s="104" t="s">
        <v>112</v>
      </c>
    </row>
    <row r="26" spans="2:5" ht="31.5" x14ac:dyDescent="0.25">
      <c r="B26" s="94">
        <v>28</v>
      </c>
      <c r="C26" s="95" t="s">
        <v>51</v>
      </c>
      <c r="D26" s="38"/>
      <c r="E26" s="104" t="s">
        <v>112</v>
      </c>
    </row>
    <row r="27" spans="2:5" ht="31.5" x14ac:dyDescent="0.25">
      <c r="B27" s="94">
        <v>29</v>
      </c>
      <c r="C27" s="95" t="s">
        <v>87</v>
      </c>
      <c r="D27" s="38"/>
      <c r="E27" s="104" t="s">
        <v>112</v>
      </c>
    </row>
    <row r="28" spans="2:5" ht="15.75" x14ac:dyDescent="0.25">
      <c r="B28" s="94">
        <v>30</v>
      </c>
      <c r="C28" s="95" t="s">
        <v>53</v>
      </c>
      <c r="D28" s="38"/>
      <c r="E28" s="38"/>
    </row>
    <row r="29" spans="2:5" ht="31.5" x14ac:dyDescent="0.25">
      <c r="B29" s="94">
        <v>31</v>
      </c>
      <c r="C29" s="95" t="s">
        <v>54</v>
      </c>
      <c r="D29" s="38"/>
      <c r="E29" s="104" t="s">
        <v>112</v>
      </c>
    </row>
    <row r="30" spans="2:5" ht="47.25" x14ac:dyDescent="0.25">
      <c r="B30" s="94">
        <v>32</v>
      </c>
      <c r="C30" s="95" t="s">
        <v>55</v>
      </c>
      <c r="D30" s="38"/>
      <c r="E30" s="104" t="s">
        <v>112</v>
      </c>
    </row>
    <row r="31" spans="2:5" ht="15.75" x14ac:dyDescent="0.25">
      <c r="B31" s="94">
        <v>33</v>
      </c>
      <c r="C31" s="95" t="s">
        <v>56</v>
      </c>
      <c r="D31" s="38"/>
      <c r="E31" s="104" t="s">
        <v>113</v>
      </c>
    </row>
    <row r="32" spans="2:5" ht="15.75" x14ac:dyDescent="0.25">
      <c r="B32" s="94" t="s">
        <v>57</v>
      </c>
      <c r="C32" s="95" t="s">
        <v>58</v>
      </c>
      <c r="D32" s="38"/>
      <c r="E32" s="104"/>
    </row>
    <row r="33" spans="2:5" ht="31.5" x14ac:dyDescent="0.25">
      <c r="B33" s="94">
        <v>34</v>
      </c>
      <c r="C33" s="95" t="s">
        <v>59</v>
      </c>
      <c r="D33" s="38"/>
      <c r="E33" s="104" t="s">
        <v>112</v>
      </c>
    </row>
    <row r="34" spans="2:5" ht="31.5" x14ac:dyDescent="0.25">
      <c r="B34" s="94">
        <v>35</v>
      </c>
      <c r="C34" s="95" t="s">
        <v>60</v>
      </c>
      <c r="D34" s="38"/>
      <c r="E34" s="104" t="s">
        <v>112</v>
      </c>
    </row>
    <row r="35" spans="2:5" ht="32.25" thickBot="1" x14ac:dyDescent="0.3">
      <c r="B35" s="96">
        <v>36</v>
      </c>
      <c r="C35" s="97" t="s">
        <v>61</v>
      </c>
      <c r="D35" s="38"/>
      <c r="E35" s="104" t="s">
        <v>112</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2020-04-21T17:40:26Z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