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0" yWindow="60" windowWidth="14355" windowHeight="11700" tabRatio="562"/>
  </bookViews>
  <sheets>
    <sheet name="1986-2017" sheetId="2" r:id="rId1"/>
    <sheet name="GRAPHS" sheetId="5" r:id="rId2"/>
    <sheet name="Value Data" sheetId="4" r:id="rId3"/>
  </sheets>
  <definedNames>
    <definedName name="_xlnm.Print_Area" localSheetId="0">'1986-2017'!$AD$528:$BC$573</definedName>
    <definedName name="_xlnm.Print_Titles" localSheetId="0">'1986-2017'!$B:$B,'1986-2017'!$1:$7</definedName>
  </definedNames>
  <calcPr calcId="145621"/>
</workbook>
</file>

<file path=xl/calcChain.xml><?xml version="1.0" encoding="utf-8"?>
<calcChain xmlns="http://schemas.openxmlformats.org/spreadsheetml/2006/main">
  <c r="AG40" i="4" l="1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BM655" i="2"/>
  <c r="BM652" i="2"/>
  <c r="BM650" i="2"/>
  <c r="BM649" i="2"/>
  <c r="BM648" i="2"/>
  <c r="BM647" i="2"/>
  <c r="BM646" i="2"/>
  <c r="BM645" i="2"/>
  <c r="BM644" i="2"/>
  <c r="BM643" i="2"/>
  <c r="BM642" i="2"/>
  <c r="BM641" i="2"/>
  <c r="BM640" i="2"/>
  <c r="BM639" i="2"/>
  <c r="BM633" i="2"/>
  <c r="BM631" i="2"/>
  <c r="BM630" i="2"/>
  <c r="BM629" i="2"/>
  <c r="BM628" i="2"/>
  <c r="BM627" i="2"/>
  <c r="BM626" i="2"/>
  <c r="BM625" i="2"/>
  <c r="BM624" i="2"/>
  <c r="BM623" i="2"/>
  <c r="BM622" i="2"/>
  <c r="BM621" i="2"/>
  <c r="BM620" i="2"/>
  <c r="BM619" i="2"/>
  <c r="BM618" i="2"/>
  <c r="BM617" i="2"/>
  <c r="BM616" i="2"/>
  <c r="BM611" i="2"/>
  <c r="BM609" i="2"/>
  <c r="BM608" i="2"/>
  <c r="BM607" i="2"/>
  <c r="BM606" i="2"/>
  <c r="BM605" i="2"/>
  <c r="BM604" i="2"/>
  <c r="BM603" i="2"/>
  <c r="BM602" i="2"/>
  <c r="BM601" i="2"/>
  <c r="BM600" i="2"/>
  <c r="BM599" i="2"/>
  <c r="BM598" i="2"/>
  <c r="BM597" i="2"/>
  <c r="BM596" i="2"/>
  <c r="BM595" i="2"/>
  <c r="BM594" i="2"/>
  <c r="BM593" i="2"/>
  <c r="BM592" i="2"/>
  <c r="BM591" i="2"/>
  <c r="BM590" i="2"/>
  <c r="BM589" i="2"/>
  <c r="BM588" i="2"/>
  <c r="BM587" i="2"/>
  <c r="BM586" i="2"/>
  <c r="BM585" i="2"/>
  <c r="BM584" i="2"/>
  <c r="BM583" i="2"/>
  <c r="BM582" i="2"/>
  <c r="BM581" i="2"/>
  <c r="BM576" i="2"/>
  <c r="BM574" i="2"/>
  <c r="BM573" i="2"/>
  <c r="BM572" i="2"/>
  <c r="BM571" i="2"/>
  <c r="BM570" i="2"/>
  <c r="BM569" i="2"/>
  <c r="BM568" i="2"/>
  <c r="BM567" i="2"/>
  <c r="BM566" i="2"/>
  <c r="BM565" i="2"/>
  <c r="BM564" i="2"/>
  <c r="BM563" i="2"/>
  <c r="BM562" i="2"/>
  <c r="BM561" i="2"/>
  <c r="BM560" i="2"/>
  <c r="BM559" i="2"/>
  <c r="BM558" i="2"/>
  <c r="BM557" i="2"/>
  <c r="BM556" i="2"/>
  <c r="BM555" i="2"/>
  <c r="BM554" i="2"/>
  <c r="BM553" i="2"/>
  <c r="BM552" i="2"/>
  <c r="BM551" i="2"/>
  <c r="BM550" i="2"/>
  <c r="BM549" i="2"/>
  <c r="BM548" i="2"/>
  <c r="BM547" i="2"/>
  <c r="BM546" i="2"/>
  <c r="BM545" i="2"/>
  <c r="BM544" i="2"/>
  <c r="BM543" i="2"/>
  <c r="BM542" i="2"/>
  <c r="BM541" i="2"/>
  <c r="BM540" i="2"/>
  <c r="BM539" i="2"/>
  <c r="BM538" i="2"/>
  <c r="BM537" i="2"/>
  <c r="BM535" i="2"/>
  <c r="BM534" i="2"/>
  <c r="BM533" i="2"/>
  <c r="BM532" i="2"/>
  <c r="BM531" i="2"/>
  <c r="BM530" i="2"/>
  <c r="BM529" i="2"/>
  <c r="BM523" i="2"/>
  <c r="BM521" i="2"/>
  <c r="BM520" i="2"/>
  <c r="BM519" i="2"/>
  <c r="BM518" i="2"/>
  <c r="BM517" i="2"/>
  <c r="BM516" i="2"/>
  <c r="BM515" i="2"/>
  <c r="BM514" i="2"/>
  <c r="BM513" i="2"/>
  <c r="BM512" i="2"/>
  <c r="BM511" i="2"/>
  <c r="BM510" i="2"/>
  <c r="BM509" i="2"/>
  <c r="BM508" i="2"/>
  <c r="BM507" i="2"/>
  <c r="BM506" i="2"/>
  <c r="BM505" i="2"/>
  <c r="BM504" i="2"/>
  <c r="BM503" i="2"/>
  <c r="BM502" i="2"/>
  <c r="BM501" i="2"/>
  <c r="BM500" i="2"/>
  <c r="BM499" i="2"/>
  <c r="BM498" i="2"/>
  <c r="BM497" i="2"/>
  <c r="BM496" i="2"/>
  <c r="BM490" i="2"/>
  <c r="BM488" i="2"/>
  <c r="BM487" i="2"/>
  <c r="BM486" i="2"/>
  <c r="BM485" i="2"/>
  <c r="BM484" i="2"/>
  <c r="BM483" i="2"/>
  <c r="BM482" i="2"/>
  <c r="BM481" i="2"/>
  <c r="BM480" i="2"/>
  <c r="BM479" i="2"/>
  <c r="BM478" i="2"/>
  <c r="BM477" i="2"/>
  <c r="BM476" i="2"/>
  <c r="BM475" i="2"/>
  <c r="BM474" i="2"/>
  <c r="BM473" i="2"/>
  <c r="BM472" i="2"/>
  <c r="BM471" i="2"/>
  <c r="BM470" i="2"/>
  <c r="BM469" i="2"/>
  <c r="BM468" i="2"/>
  <c r="BM467" i="2"/>
  <c r="BM466" i="2"/>
  <c r="BM465" i="2"/>
  <c r="BM464" i="2"/>
  <c r="BM463" i="2"/>
  <c r="BM462" i="2"/>
  <c r="BM461" i="2"/>
  <c r="BM460" i="2"/>
  <c r="BM459" i="2"/>
  <c r="BM458" i="2"/>
  <c r="BM457" i="2"/>
  <c r="BM456" i="2"/>
  <c r="BM450" i="2"/>
  <c r="BM448" i="2"/>
  <c r="BM447" i="2"/>
  <c r="BM446" i="2"/>
  <c r="BM445" i="2"/>
  <c r="BM444" i="2"/>
  <c r="BM443" i="2"/>
  <c r="BM442" i="2"/>
  <c r="BM441" i="2"/>
  <c r="BM440" i="2"/>
  <c r="BM439" i="2"/>
  <c r="BM433" i="2"/>
  <c r="BM431" i="2"/>
  <c r="BM430" i="2"/>
  <c r="BM429" i="2"/>
  <c r="BM428" i="2"/>
  <c r="BM427" i="2"/>
  <c r="BM426" i="2"/>
  <c r="BM425" i="2"/>
  <c r="BM424" i="2"/>
  <c r="BM423" i="2"/>
  <c r="BM422" i="2"/>
  <c r="BM421" i="2"/>
  <c r="BM420" i="2"/>
  <c r="BM419" i="2"/>
  <c r="BM418" i="2"/>
  <c r="BM417" i="2"/>
  <c r="BM416" i="2"/>
  <c r="BM415" i="2"/>
  <c r="BM414" i="2"/>
  <c r="BM413" i="2"/>
  <c r="BM407" i="2"/>
  <c r="BM405" i="2"/>
  <c r="BM404" i="2"/>
  <c r="BM403" i="2"/>
  <c r="BM402" i="2"/>
  <c r="BM401" i="2"/>
  <c r="BM400" i="2"/>
  <c r="BM399" i="2"/>
  <c r="BM398" i="2"/>
  <c r="BM397" i="2"/>
  <c r="BM396" i="2"/>
  <c r="BM395" i="2"/>
  <c r="BM394" i="2"/>
  <c r="BM393" i="2"/>
  <c r="BM392" i="2"/>
  <c r="BM391" i="2"/>
  <c r="BM390" i="2"/>
  <c r="BM389" i="2"/>
  <c r="BM388" i="2"/>
  <c r="BM387" i="2"/>
  <c r="BM386" i="2"/>
  <c r="BM385" i="2"/>
  <c r="BM384" i="2"/>
  <c r="BM383" i="2"/>
  <c r="BM382" i="2"/>
  <c r="BM381" i="2"/>
  <c r="BM380" i="2"/>
  <c r="BM379" i="2"/>
  <c r="BM378" i="2"/>
  <c r="BM377" i="2"/>
  <c r="BM376" i="2"/>
  <c r="BM375" i="2"/>
  <c r="BM374" i="2"/>
  <c r="BM373" i="2"/>
  <c r="BM372" i="2"/>
  <c r="BM371" i="2"/>
  <c r="BM370" i="2"/>
  <c r="BM369" i="2"/>
  <c r="BM368" i="2"/>
  <c r="BM367" i="2"/>
  <c r="BM366" i="2"/>
  <c r="BM365" i="2"/>
  <c r="BM364" i="2"/>
  <c r="BM363" i="2"/>
  <c r="BM362" i="2"/>
  <c r="BM361" i="2"/>
  <c r="BM360" i="2"/>
  <c r="BM359" i="2"/>
  <c r="BM358" i="2"/>
  <c r="BM357" i="2"/>
  <c r="BM356" i="2"/>
  <c r="BM355" i="2"/>
  <c r="BM354" i="2"/>
  <c r="BM353" i="2"/>
  <c r="BM352" i="2"/>
  <c r="BM351" i="2"/>
  <c r="BM350" i="2"/>
  <c r="BM349" i="2"/>
  <c r="BM348" i="2"/>
  <c r="BM347" i="2"/>
  <c r="BM346" i="2"/>
  <c r="BM340" i="2"/>
  <c r="BM338" i="2"/>
  <c r="BM337" i="2"/>
  <c r="BM336" i="2"/>
  <c r="BM335" i="2"/>
  <c r="BM334" i="2"/>
  <c r="BM333" i="2"/>
  <c r="BM332" i="2"/>
  <c r="BM331" i="2"/>
  <c r="BM330" i="2"/>
  <c r="BM329" i="2"/>
  <c r="BM328" i="2"/>
  <c r="BM327" i="2"/>
  <c r="BM326" i="2"/>
  <c r="BM325" i="2"/>
  <c r="BM324" i="2"/>
  <c r="BM323" i="2"/>
  <c r="BM322" i="2"/>
  <c r="BM321" i="2"/>
  <c r="BM320" i="2"/>
  <c r="BM319" i="2"/>
  <c r="BM318" i="2"/>
  <c r="BM317" i="2"/>
  <c r="BM316" i="2"/>
  <c r="BM315" i="2"/>
  <c r="BM314" i="2"/>
  <c r="BM313" i="2"/>
  <c r="BM312" i="2"/>
  <c r="BM311" i="2"/>
  <c r="BM310" i="2"/>
  <c r="BM309" i="2"/>
  <c r="BM308" i="2"/>
  <c r="BM307" i="2"/>
  <c r="BM306" i="2"/>
  <c r="BM305" i="2"/>
  <c r="BM304" i="2"/>
  <c r="BM303" i="2"/>
  <c r="BM297" i="2"/>
  <c r="BM295" i="2"/>
  <c r="BM294" i="2"/>
  <c r="BM293" i="2"/>
  <c r="BM292" i="2"/>
  <c r="BM291" i="2"/>
  <c r="BM290" i="2"/>
  <c r="BM289" i="2"/>
  <c r="BM288" i="2"/>
  <c r="BM287" i="2"/>
  <c r="BM286" i="2"/>
  <c r="BM285" i="2"/>
  <c r="BM284" i="2"/>
  <c r="BM283" i="2"/>
  <c r="BM282" i="2"/>
  <c r="BM281" i="2"/>
  <c r="BM280" i="2"/>
  <c r="BM279" i="2"/>
  <c r="BM278" i="2"/>
  <c r="BM277" i="2"/>
  <c r="BM271" i="2"/>
  <c r="BM269" i="2"/>
  <c r="BM268" i="2"/>
  <c r="BM267" i="2"/>
  <c r="BM266" i="2"/>
  <c r="BM265" i="2"/>
  <c r="BM264" i="2"/>
  <c r="BM263" i="2"/>
  <c r="BM262" i="2"/>
  <c r="BM261" i="2"/>
  <c r="BM260" i="2"/>
  <c r="BM259" i="2"/>
  <c r="BM258" i="2"/>
  <c r="BM257" i="2"/>
  <c r="BM256" i="2"/>
  <c r="BM255" i="2"/>
  <c r="BM254" i="2"/>
  <c r="BM253" i="2"/>
  <c r="BM252" i="2"/>
  <c r="BM246" i="2"/>
  <c r="BM244" i="2"/>
  <c r="BM243" i="2"/>
  <c r="BM242" i="2"/>
  <c r="BM241" i="2"/>
  <c r="BM240" i="2"/>
  <c r="BM239" i="2"/>
  <c r="BM238" i="2"/>
  <c r="BM237" i="2"/>
  <c r="BM236" i="2"/>
  <c r="BM235" i="2"/>
  <c r="BM234" i="2"/>
  <c r="BM233" i="2"/>
  <c r="BM232" i="2"/>
  <c r="BM231" i="2"/>
  <c r="BM230" i="2"/>
  <c r="BM229" i="2"/>
  <c r="BM228" i="2"/>
  <c r="BM227" i="2"/>
  <c r="BM226" i="2"/>
  <c r="BM225" i="2"/>
  <c r="BM224" i="2"/>
  <c r="BM223" i="2"/>
  <c r="BM222" i="2"/>
  <c r="BM221" i="2"/>
  <c r="BM220" i="2"/>
  <c r="BM219" i="2"/>
  <c r="BM218" i="2"/>
  <c r="BM217" i="2"/>
  <c r="BM216" i="2"/>
  <c r="BM210" i="2"/>
  <c r="BM208" i="2"/>
  <c r="BM207" i="2"/>
  <c r="BM206" i="2"/>
  <c r="BM205" i="2"/>
  <c r="BM204" i="2"/>
  <c r="BM203" i="2"/>
  <c r="BM202" i="2"/>
  <c r="BM201" i="2"/>
  <c r="BM200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BM187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M174" i="2"/>
  <c r="BM173" i="2"/>
  <c r="BM172" i="2"/>
  <c r="BM166" i="2"/>
  <c r="BM164" i="2"/>
  <c r="BM163" i="2"/>
  <c r="BM162" i="2"/>
  <c r="BM161" i="2"/>
  <c r="BM160" i="2"/>
  <c r="BM159" i="2"/>
  <c r="BM158" i="2"/>
  <c r="BM157" i="2"/>
  <c r="BM156" i="2"/>
  <c r="BM155" i="2"/>
  <c r="BM153" i="2"/>
  <c r="BM152" i="2"/>
  <c r="BM151" i="2"/>
  <c r="BM150" i="2"/>
  <c r="BM149" i="2"/>
  <c r="BM148" i="2"/>
  <c r="BM147" i="2"/>
  <c r="BM146" i="2"/>
  <c r="BM145" i="2"/>
  <c r="BM144" i="2"/>
  <c r="BM143" i="2"/>
  <c r="BM137" i="2"/>
  <c r="BM135" i="2"/>
  <c r="BM134" i="2"/>
  <c r="BM133" i="2"/>
  <c r="BM132" i="2"/>
  <c r="BM131" i="2"/>
  <c r="BM130" i="2"/>
  <c r="BM129" i="2"/>
  <c r="BM128" i="2"/>
  <c r="BM127" i="2"/>
  <c r="BM126" i="2"/>
  <c r="BM125" i="2"/>
  <c r="BM124" i="2"/>
  <c r="BM123" i="2"/>
  <c r="BM122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M109" i="2"/>
  <c r="BM108" i="2"/>
  <c r="BM100" i="2"/>
  <c r="BM99" i="2"/>
  <c r="BM98" i="2"/>
  <c r="BM97" i="2"/>
  <c r="BM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M44" i="2"/>
  <c r="BM43" i="2"/>
  <c r="BM42" i="2"/>
  <c r="BM41" i="2"/>
  <c r="BM40" i="2"/>
  <c r="BM39" i="2"/>
  <c r="BM38" i="2"/>
  <c r="BM36" i="2"/>
  <c r="BM35" i="2"/>
  <c r="BM34" i="2"/>
  <c r="BM28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L655" i="2"/>
  <c r="BL652" i="2"/>
  <c r="BL633" i="2"/>
  <c r="BL611" i="2"/>
  <c r="BL576" i="2"/>
  <c r="BL523" i="2"/>
  <c r="BL490" i="2"/>
  <c r="BL450" i="2"/>
  <c r="BL433" i="2"/>
  <c r="BL407" i="2"/>
  <c r="BL340" i="2"/>
  <c r="BL297" i="2"/>
  <c r="BL271" i="2"/>
  <c r="BL246" i="2"/>
  <c r="BL210" i="2"/>
  <c r="BL166" i="2"/>
  <c r="BL137" i="2"/>
  <c r="BL102" i="2"/>
  <c r="BM102" i="2" s="1"/>
  <c r="BL28" i="2"/>
  <c r="BM7" i="2" l="1"/>
  <c r="BL7" i="2"/>
  <c r="BJ611" i="2"/>
  <c r="BJ576" i="2"/>
  <c r="BJ523" i="2"/>
  <c r="BJ490" i="2"/>
  <c r="BJ450" i="2"/>
  <c r="BJ433" i="2"/>
  <c r="BJ407" i="2"/>
  <c r="BJ340" i="2"/>
  <c r="BJ297" i="2"/>
  <c r="BJ271" i="2"/>
  <c r="BH271" i="2"/>
  <c r="BJ246" i="2"/>
  <c r="BJ210" i="2"/>
  <c r="BJ166" i="2"/>
  <c r="BJ137" i="2"/>
  <c r="BJ102" i="2"/>
  <c r="BJ28" i="2"/>
  <c r="BJ631" i="2" l="1"/>
  <c r="BK198" i="2"/>
  <c r="BK360" i="2"/>
  <c r="BK392" i="2"/>
  <c r="BK485" i="2"/>
  <c r="BJ575" i="2"/>
  <c r="BJ628" i="2"/>
  <c r="BJ622" i="2"/>
  <c r="BJ621" i="2"/>
  <c r="BJ620" i="2"/>
  <c r="BJ616" i="2"/>
  <c r="BA639" i="2"/>
  <c r="BK641" i="2"/>
  <c r="BK643" i="2"/>
  <c r="BK647" i="2"/>
  <c r="BK639" i="2"/>
  <c r="BK609" i="2"/>
  <c r="BK608" i="2"/>
  <c r="BK607" i="2"/>
  <c r="BK606" i="2"/>
  <c r="BK605" i="2"/>
  <c r="BK604" i="2"/>
  <c r="BK603" i="2"/>
  <c r="BK602" i="2"/>
  <c r="BK601" i="2"/>
  <c r="BK600" i="2"/>
  <c r="BK599" i="2"/>
  <c r="BK598" i="2"/>
  <c r="BK597" i="2"/>
  <c r="BK596" i="2"/>
  <c r="BK595" i="2"/>
  <c r="BK594" i="2"/>
  <c r="BK593" i="2"/>
  <c r="BK592" i="2"/>
  <c r="BK591" i="2"/>
  <c r="BK590" i="2"/>
  <c r="BK589" i="2"/>
  <c r="BK588" i="2"/>
  <c r="BK587" i="2"/>
  <c r="BK586" i="2"/>
  <c r="BK585" i="2"/>
  <c r="BK584" i="2"/>
  <c r="BK583" i="2"/>
  <c r="BK582" i="2"/>
  <c r="BK581" i="2"/>
  <c r="BK404" i="2"/>
  <c r="BK400" i="2"/>
  <c r="BK396" i="2"/>
  <c r="BK388" i="2"/>
  <c r="BK384" i="2"/>
  <c r="BK376" i="2"/>
  <c r="BK372" i="2"/>
  <c r="BK368" i="2"/>
  <c r="BK364" i="2"/>
  <c r="BK356" i="2"/>
  <c r="BK352" i="2"/>
  <c r="BK325" i="2"/>
  <c r="BK321" i="2"/>
  <c r="BK305" i="2"/>
  <c r="BK294" i="2"/>
  <c r="BK290" i="2"/>
  <c r="BK286" i="2"/>
  <c r="BK282" i="2"/>
  <c r="BK266" i="2"/>
  <c r="BK258" i="2"/>
  <c r="BK244" i="2"/>
  <c r="BK242" i="2"/>
  <c r="BK238" i="2"/>
  <c r="BK234" i="2"/>
  <c r="BK232" i="2"/>
  <c r="BK230" i="2"/>
  <c r="BK228" i="2"/>
  <c r="BK226" i="2"/>
  <c r="BK224" i="2"/>
  <c r="BK222" i="2"/>
  <c r="BK220" i="2"/>
  <c r="BK218" i="2"/>
  <c r="BK208" i="2"/>
  <c r="BK206" i="2"/>
  <c r="BK204" i="2"/>
  <c r="BK202" i="2"/>
  <c r="BK200" i="2"/>
  <c r="BK196" i="2"/>
  <c r="BK194" i="2"/>
  <c r="BK192" i="2"/>
  <c r="BK190" i="2"/>
  <c r="BK186" i="2"/>
  <c r="BK184" i="2"/>
  <c r="BK182" i="2"/>
  <c r="BK180" i="2"/>
  <c r="BK178" i="2"/>
  <c r="BK176" i="2"/>
  <c r="BK174" i="2"/>
  <c r="BK164" i="2"/>
  <c r="BK162" i="2"/>
  <c r="BK156" i="2"/>
  <c r="BK146" i="2"/>
  <c r="BK132" i="2"/>
  <c r="BK130" i="2"/>
  <c r="BK110" i="2"/>
  <c r="BK95" i="2"/>
  <c r="BK94" i="2"/>
  <c r="BK91" i="2"/>
  <c r="BK90" i="2"/>
  <c r="BK89" i="2"/>
  <c r="BK87" i="2"/>
  <c r="BK84" i="2"/>
  <c r="BK81" i="2"/>
  <c r="BK77" i="2"/>
  <c r="BK74" i="2"/>
  <c r="BK72" i="2"/>
  <c r="BK70" i="2"/>
  <c r="BK68" i="2"/>
  <c r="BK65" i="2"/>
  <c r="BK61" i="2"/>
  <c r="BK59" i="2"/>
  <c r="BK51" i="2"/>
  <c r="BK49" i="2"/>
  <c r="BK48" i="2"/>
  <c r="BK40" i="2"/>
  <c r="BK38" i="2"/>
  <c r="BK37" i="2"/>
  <c r="BK36" i="2"/>
  <c r="BG650" i="2"/>
  <c r="BG649" i="2"/>
  <c r="BG647" i="2"/>
  <c r="BG645" i="2"/>
  <c r="BG642" i="2"/>
  <c r="BI641" i="2"/>
  <c r="BG639" i="2"/>
  <c r="BI609" i="2"/>
  <c r="BG608" i="2"/>
  <c r="BG607" i="2"/>
  <c r="BG604" i="2"/>
  <c r="BG603" i="2"/>
  <c r="BG602" i="2"/>
  <c r="BG601" i="2"/>
  <c r="BG600" i="2"/>
  <c r="BG599" i="2"/>
  <c r="BG598" i="2"/>
  <c r="BG597" i="2"/>
  <c r="BG596" i="2"/>
  <c r="BG595" i="2"/>
  <c r="BG594" i="2"/>
  <c r="BI593" i="2"/>
  <c r="BG592" i="2"/>
  <c r="BG591" i="2"/>
  <c r="BG590" i="2"/>
  <c r="BG587" i="2"/>
  <c r="BG584" i="2"/>
  <c r="BG583" i="2"/>
  <c r="BG582" i="2"/>
  <c r="BG581" i="2"/>
  <c r="BG574" i="2"/>
  <c r="BG573" i="2"/>
  <c r="BG572" i="2"/>
  <c r="BG570" i="2"/>
  <c r="BG569" i="2"/>
  <c r="BG568" i="2"/>
  <c r="BG567" i="2"/>
  <c r="BG566" i="2"/>
  <c r="BG565" i="2"/>
  <c r="BG564" i="2"/>
  <c r="BG563" i="2"/>
  <c r="BG561" i="2"/>
  <c r="BG560" i="2"/>
  <c r="BG558" i="2"/>
  <c r="BG555" i="2"/>
  <c r="BG554" i="2"/>
  <c r="BG552" i="2"/>
  <c r="BG551" i="2"/>
  <c r="BG548" i="2"/>
  <c r="BI546" i="2"/>
  <c r="BG545" i="2"/>
  <c r="BG544" i="2"/>
  <c r="BI542" i="2"/>
  <c r="BI541" i="2"/>
  <c r="BG540" i="2"/>
  <c r="BG539" i="2"/>
  <c r="BG538" i="2"/>
  <c r="BG537" i="2"/>
  <c r="BG535" i="2"/>
  <c r="BG533" i="2"/>
  <c r="BG532" i="2"/>
  <c r="BG531" i="2"/>
  <c r="BG530" i="2"/>
  <c r="BG520" i="2"/>
  <c r="BG517" i="2"/>
  <c r="BG516" i="2"/>
  <c r="BG514" i="2"/>
  <c r="BG513" i="2"/>
  <c r="BG512" i="2"/>
  <c r="BG511" i="2"/>
  <c r="BG509" i="2"/>
  <c r="BI507" i="2"/>
  <c r="BG502" i="2"/>
  <c r="BG501" i="2"/>
  <c r="BI498" i="2"/>
  <c r="BG497" i="2"/>
  <c r="BI496" i="2"/>
  <c r="BG487" i="2"/>
  <c r="BG486" i="2"/>
  <c r="BG485" i="2"/>
  <c r="BG484" i="2"/>
  <c r="BG483" i="2"/>
  <c r="BG482" i="2"/>
  <c r="BG479" i="2"/>
  <c r="BG478" i="2"/>
  <c r="BG476" i="2"/>
  <c r="BG475" i="2"/>
  <c r="BG473" i="2"/>
  <c r="BG472" i="2"/>
  <c r="BG471" i="2"/>
  <c r="BG470" i="2"/>
  <c r="BG469" i="2"/>
  <c r="BG467" i="2"/>
  <c r="BG466" i="2"/>
  <c r="BG465" i="2"/>
  <c r="BG464" i="2"/>
  <c r="BG463" i="2"/>
  <c r="BG461" i="2"/>
  <c r="BG460" i="2"/>
  <c r="BG459" i="2"/>
  <c r="BG456" i="2"/>
  <c r="BI447" i="2"/>
  <c r="BG446" i="2"/>
  <c r="BG444" i="2"/>
  <c r="BG443" i="2"/>
  <c r="BG439" i="2"/>
  <c r="BG431" i="2"/>
  <c r="BG430" i="2"/>
  <c r="BG429" i="2"/>
  <c r="BG428" i="2"/>
  <c r="BG427" i="2"/>
  <c r="BG426" i="2"/>
  <c r="BG425" i="2"/>
  <c r="BG424" i="2"/>
  <c r="BG423" i="2"/>
  <c r="BG421" i="2"/>
  <c r="BG420" i="2"/>
  <c r="BG419" i="2"/>
  <c r="BG417" i="2"/>
  <c r="BI416" i="2"/>
  <c r="BI414" i="2"/>
  <c r="BG413" i="2"/>
  <c r="BG404" i="2"/>
  <c r="BG403" i="2"/>
  <c r="BG402" i="2"/>
  <c r="BG400" i="2"/>
  <c r="BG399" i="2"/>
  <c r="BG398" i="2"/>
  <c r="BI396" i="2"/>
  <c r="BG394" i="2"/>
  <c r="BG393" i="2"/>
  <c r="BG391" i="2"/>
  <c r="BG390" i="2"/>
  <c r="BI389" i="2"/>
  <c r="BG388" i="2"/>
  <c r="BG386" i="2"/>
  <c r="BG385" i="2"/>
  <c r="BG384" i="2"/>
  <c r="BI381" i="2"/>
  <c r="BG379" i="2"/>
  <c r="BG378" i="2"/>
  <c r="BG375" i="2"/>
  <c r="BG374" i="2"/>
  <c r="BG373" i="2"/>
  <c r="BG372" i="2"/>
  <c r="BG370" i="2"/>
  <c r="BG368" i="2"/>
  <c r="BG367" i="2"/>
  <c r="BG366" i="2"/>
  <c r="BG364" i="2"/>
  <c r="BG362" i="2"/>
  <c r="BG360" i="2"/>
  <c r="BG359" i="2"/>
  <c r="BG358" i="2"/>
  <c r="BG357" i="2"/>
  <c r="BG355" i="2"/>
  <c r="BG354" i="2"/>
  <c r="BG353" i="2"/>
  <c r="BI352" i="2"/>
  <c r="BG350" i="2"/>
  <c r="BG346" i="2"/>
  <c r="BG337" i="2"/>
  <c r="BG336" i="2"/>
  <c r="BG335" i="2"/>
  <c r="BG334" i="2"/>
  <c r="BG333" i="2"/>
  <c r="BG332" i="2"/>
  <c r="BG331" i="2"/>
  <c r="BI330" i="2"/>
  <c r="BG328" i="2"/>
  <c r="BI327" i="2"/>
  <c r="BG325" i="2"/>
  <c r="BG324" i="2"/>
  <c r="BG323" i="2"/>
  <c r="BG320" i="2"/>
  <c r="BG319" i="2"/>
  <c r="BG316" i="2"/>
  <c r="BG315" i="2"/>
  <c r="BG314" i="2"/>
  <c r="BG313" i="2"/>
  <c r="BG312" i="2"/>
  <c r="BG311" i="2"/>
  <c r="BI310" i="2"/>
  <c r="BG308" i="2"/>
  <c r="BG307" i="2"/>
  <c r="BG305" i="2"/>
  <c r="BG304" i="2"/>
  <c r="BG303" i="2"/>
  <c r="BG295" i="2"/>
  <c r="BG292" i="2"/>
  <c r="BG290" i="2"/>
  <c r="BG289" i="2"/>
  <c r="BG288" i="2"/>
  <c r="BG287" i="2"/>
  <c r="BG284" i="2"/>
  <c r="BI283" i="2"/>
  <c r="BG282" i="2"/>
  <c r="BG280" i="2"/>
  <c r="BG279" i="2"/>
  <c r="BG278" i="2"/>
  <c r="BG269" i="2"/>
  <c r="BG268" i="2"/>
  <c r="BG267" i="2"/>
  <c r="BG266" i="2"/>
  <c r="BG265" i="2"/>
  <c r="BG262" i="2"/>
  <c r="BG261" i="2"/>
  <c r="BI260" i="2"/>
  <c r="BG259" i="2"/>
  <c r="BG258" i="2"/>
  <c r="BG257" i="2"/>
  <c r="BG256" i="2"/>
  <c r="BG254" i="2"/>
  <c r="BG243" i="2"/>
  <c r="BG242" i="2"/>
  <c r="BG240" i="2"/>
  <c r="BG239" i="2"/>
  <c r="BG238" i="2"/>
  <c r="BG236" i="2"/>
  <c r="BG235" i="2"/>
  <c r="BG234" i="2"/>
  <c r="BG233" i="2"/>
  <c r="BG232" i="2"/>
  <c r="BG231" i="2"/>
  <c r="BG230" i="2"/>
  <c r="BG228" i="2"/>
  <c r="BG227" i="2"/>
  <c r="BG226" i="2"/>
  <c r="BG224" i="2"/>
  <c r="BG222" i="2"/>
  <c r="BG220" i="2"/>
  <c r="BG219" i="2"/>
  <c r="BG218" i="2"/>
  <c r="BG216" i="2"/>
  <c r="BG208" i="2"/>
  <c r="BG207" i="2"/>
  <c r="BG206" i="2"/>
  <c r="BG205" i="2"/>
  <c r="BI204" i="2"/>
  <c r="BG203" i="2"/>
  <c r="BG202" i="2"/>
  <c r="BG200" i="2"/>
  <c r="BG199" i="2"/>
  <c r="BG197" i="2"/>
  <c r="BG196" i="2"/>
  <c r="BG195" i="2"/>
  <c r="BG194" i="2"/>
  <c r="BG192" i="2"/>
  <c r="BG191" i="2"/>
  <c r="BG190" i="2"/>
  <c r="BG189" i="2"/>
  <c r="BG188" i="2"/>
  <c r="BG187" i="2"/>
  <c r="BG185" i="2"/>
  <c r="BG184" i="2"/>
  <c r="BG183" i="2"/>
  <c r="BG182" i="2"/>
  <c r="BI180" i="2"/>
  <c r="BG178" i="2"/>
  <c r="BI172" i="2"/>
  <c r="BI163" i="2"/>
  <c r="BG160" i="2"/>
  <c r="BG157" i="2"/>
  <c r="BG155" i="2"/>
  <c r="BG152" i="2"/>
  <c r="BG151" i="2"/>
  <c r="BG147" i="2"/>
  <c r="BG145" i="2"/>
  <c r="BG144" i="2"/>
  <c r="BG143" i="2"/>
  <c r="BI135" i="2"/>
  <c r="BG134" i="2"/>
  <c r="BG133" i="2"/>
  <c r="BG132" i="2"/>
  <c r="BG130" i="2"/>
  <c r="BG129" i="2"/>
  <c r="BG125" i="2"/>
  <c r="BG124" i="2"/>
  <c r="BG123" i="2"/>
  <c r="BG122" i="2"/>
  <c r="BG121" i="2"/>
  <c r="BG120" i="2"/>
  <c r="BG116" i="2"/>
  <c r="BG114" i="2"/>
  <c r="BG113" i="2"/>
  <c r="BG112" i="2"/>
  <c r="BG110" i="2"/>
  <c r="BG109" i="2"/>
  <c r="BG108" i="2"/>
  <c r="BG99" i="2"/>
  <c r="BG98" i="2"/>
  <c r="BG97" i="2"/>
  <c r="BG96" i="2"/>
  <c r="BG95" i="2"/>
  <c r="BG93" i="2"/>
  <c r="BG92" i="2"/>
  <c r="BG91" i="2"/>
  <c r="BG90" i="2"/>
  <c r="BG89" i="2"/>
  <c r="BG88" i="2"/>
  <c r="BG87" i="2"/>
  <c r="BG86" i="2"/>
  <c r="BG85" i="2"/>
  <c r="BI83" i="2"/>
  <c r="BG81" i="2"/>
  <c r="BG80" i="2"/>
  <c r="BG79" i="2"/>
  <c r="BG78" i="2"/>
  <c r="BG77" i="2"/>
  <c r="BG76" i="2"/>
  <c r="BG74" i="2"/>
  <c r="BG73" i="2"/>
  <c r="BG72" i="2"/>
  <c r="BG70" i="2"/>
  <c r="BG69" i="2"/>
  <c r="BG68" i="2"/>
  <c r="BG66" i="2"/>
  <c r="BG65" i="2"/>
  <c r="BG64" i="2"/>
  <c r="BG63" i="2"/>
  <c r="BG62" i="2"/>
  <c r="BG61" i="2"/>
  <c r="BG60" i="2"/>
  <c r="BG59" i="2"/>
  <c r="BG57" i="2"/>
  <c r="BG55" i="2"/>
  <c r="BG54" i="2"/>
  <c r="BG53" i="2"/>
  <c r="BG52" i="2"/>
  <c r="BG51" i="2"/>
  <c r="BG50" i="2"/>
  <c r="BG49" i="2"/>
  <c r="BG48" i="2"/>
  <c r="BG46" i="2"/>
  <c r="BG45" i="2"/>
  <c r="BG43" i="2"/>
  <c r="BG42" i="2"/>
  <c r="BG41" i="2"/>
  <c r="BG40" i="2"/>
  <c r="BG38" i="2"/>
  <c r="BG37" i="2"/>
  <c r="BG36" i="2"/>
  <c r="BG14" i="2"/>
  <c r="BI15" i="2"/>
  <c r="BG16" i="2"/>
  <c r="BG18" i="2"/>
  <c r="BG22" i="2"/>
  <c r="BG23" i="2"/>
  <c r="BG24" i="2"/>
  <c r="BG25" i="2"/>
  <c r="BG26" i="2"/>
  <c r="BI13" i="2"/>
  <c r="BG181" i="2"/>
  <c r="BG549" i="2"/>
  <c r="BG504" i="2"/>
  <c r="BG447" i="2"/>
  <c r="BI282" i="2"/>
  <c r="BC529" i="2"/>
  <c r="BE529" i="2"/>
  <c r="AE650" i="2"/>
  <c r="AE649" i="2"/>
  <c r="AE648" i="2"/>
  <c r="AE647" i="2"/>
  <c r="AE646" i="2"/>
  <c r="AE645" i="2"/>
  <c r="AE644" i="2"/>
  <c r="AE643" i="2"/>
  <c r="AE642" i="2"/>
  <c r="AE641" i="2"/>
  <c r="AE640" i="2"/>
  <c r="AE639" i="2"/>
  <c r="AB652" i="2"/>
  <c r="AX652" i="2"/>
  <c r="AV652" i="2"/>
  <c r="AT652" i="2"/>
  <c r="AT655" i="2" s="1"/>
  <c r="AR652" i="2"/>
  <c r="AR655" i="2"/>
  <c r="AP652" i="2"/>
  <c r="AP655" i="2" s="1"/>
  <c r="AK650" i="2"/>
  <c r="AN652" i="2"/>
  <c r="AL652" i="2"/>
  <c r="AL655" i="2" s="1"/>
  <c r="AJ652" i="2"/>
  <c r="AJ655" i="2"/>
  <c r="AH652" i="2"/>
  <c r="AF652" i="2"/>
  <c r="AD652" i="2"/>
  <c r="AY650" i="2"/>
  <c r="AY649" i="2"/>
  <c r="AY648" i="2"/>
  <c r="AY647" i="2"/>
  <c r="AY646" i="2"/>
  <c r="AY645" i="2"/>
  <c r="AY644" i="2"/>
  <c r="AY643" i="2"/>
  <c r="AY642" i="2"/>
  <c r="AY641" i="2"/>
  <c r="AY640" i="2"/>
  <c r="AY639" i="2"/>
  <c r="AW650" i="2"/>
  <c r="AW649" i="2"/>
  <c r="AW648" i="2"/>
  <c r="AW647" i="2"/>
  <c r="AW646" i="2"/>
  <c r="AW645" i="2"/>
  <c r="AW644" i="2"/>
  <c r="AW643" i="2"/>
  <c r="AW642" i="2"/>
  <c r="AW641" i="2"/>
  <c r="AW640" i="2"/>
  <c r="AW639" i="2"/>
  <c r="AU650" i="2"/>
  <c r="AU649" i="2"/>
  <c r="AU648" i="2"/>
  <c r="AU647" i="2"/>
  <c r="AU646" i="2"/>
  <c r="AU645" i="2"/>
  <c r="AU644" i="2"/>
  <c r="AU643" i="2"/>
  <c r="AU642" i="2"/>
  <c r="AU641" i="2"/>
  <c r="AU640" i="2"/>
  <c r="AU639" i="2"/>
  <c r="AS650" i="2"/>
  <c r="AS649" i="2"/>
  <c r="AS648" i="2"/>
  <c r="AS647" i="2"/>
  <c r="AS646" i="2"/>
  <c r="AS645" i="2"/>
  <c r="AS644" i="2"/>
  <c r="AS643" i="2"/>
  <c r="AS642" i="2"/>
  <c r="AS641" i="2"/>
  <c r="AS640" i="2"/>
  <c r="AS639" i="2"/>
  <c r="AQ650" i="2"/>
  <c r="AQ649" i="2"/>
  <c r="AQ648" i="2"/>
  <c r="AQ647" i="2"/>
  <c r="AQ646" i="2"/>
  <c r="AQ645" i="2"/>
  <c r="AQ644" i="2"/>
  <c r="AQ643" i="2"/>
  <c r="AQ642" i="2"/>
  <c r="AQ641" i="2"/>
  <c r="AQ640" i="2"/>
  <c r="AQ639" i="2"/>
  <c r="AO650" i="2"/>
  <c r="AO649" i="2"/>
  <c r="AO648" i="2"/>
  <c r="AO647" i="2"/>
  <c r="AO646" i="2"/>
  <c r="AO645" i="2"/>
  <c r="AO644" i="2"/>
  <c r="AO643" i="2"/>
  <c r="AO642" i="2"/>
  <c r="AO641" i="2"/>
  <c r="AO640" i="2"/>
  <c r="AO639" i="2"/>
  <c r="AM650" i="2"/>
  <c r="AM649" i="2"/>
  <c r="AM648" i="2"/>
  <c r="AM647" i="2"/>
  <c r="AM646" i="2"/>
  <c r="AM645" i="2"/>
  <c r="AM644" i="2"/>
  <c r="AM643" i="2"/>
  <c r="AM642" i="2"/>
  <c r="AM641" i="2"/>
  <c r="AM640" i="2"/>
  <c r="AM639" i="2"/>
  <c r="AK649" i="2"/>
  <c r="AK648" i="2"/>
  <c r="AK647" i="2"/>
  <c r="AK646" i="2"/>
  <c r="AK645" i="2"/>
  <c r="AK644" i="2"/>
  <c r="AK643" i="2"/>
  <c r="AK642" i="2"/>
  <c r="AK641" i="2"/>
  <c r="AK640" i="2"/>
  <c r="AK639" i="2"/>
  <c r="AI650" i="2"/>
  <c r="AI649" i="2"/>
  <c r="AI648" i="2"/>
  <c r="AI647" i="2"/>
  <c r="AI646" i="2"/>
  <c r="AI645" i="2"/>
  <c r="AI644" i="2"/>
  <c r="AI643" i="2"/>
  <c r="AI642" i="2"/>
  <c r="AI641" i="2"/>
  <c r="AI640" i="2"/>
  <c r="AI639" i="2"/>
  <c r="AG643" i="2"/>
  <c r="AG644" i="2"/>
  <c r="AG645" i="2"/>
  <c r="AG646" i="2"/>
  <c r="AG647" i="2"/>
  <c r="AG648" i="2"/>
  <c r="AG649" i="2"/>
  <c r="AG650" i="2"/>
  <c r="AG642" i="2"/>
  <c r="AG641" i="2"/>
  <c r="AG640" i="2"/>
  <c r="AG639" i="2"/>
  <c r="BD652" i="2"/>
  <c r="BD611" i="2"/>
  <c r="BD576" i="2"/>
  <c r="BD630" i="2" s="1"/>
  <c r="BE630" i="2" s="1"/>
  <c r="BD523" i="2"/>
  <c r="BD629" i="2" s="1"/>
  <c r="BE629" i="2" s="1"/>
  <c r="BD490" i="2"/>
  <c r="BD450" i="2"/>
  <c r="BD627" i="2" s="1"/>
  <c r="BD433" i="2"/>
  <c r="BD626" i="2"/>
  <c r="BE626" i="2"/>
  <c r="BD407" i="2"/>
  <c r="BD625" i="2" s="1"/>
  <c r="BE625" i="2" s="1"/>
  <c r="BD340" i="2"/>
  <c r="BD297" i="2"/>
  <c r="BD623" i="2" s="1"/>
  <c r="BE623" i="2" s="1"/>
  <c r="BD271" i="2"/>
  <c r="BD246" i="2"/>
  <c r="BD621" i="2" s="1"/>
  <c r="BE621" i="2" s="1"/>
  <c r="BD210" i="2"/>
  <c r="BD620" i="2" s="1"/>
  <c r="BD166" i="2"/>
  <c r="BD619" i="2"/>
  <c r="BE619" i="2"/>
  <c r="BD137" i="2"/>
  <c r="BD618" i="2" s="1"/>
  <c r="BE618" i="2" s="1"/>
  <c r="BD102" i="2"/>
  <c r="BD617" i="2" s="1"/>
  <c r="BE617" i="2" s="1"/>
  <c r="BD28" i="2"/>
  <c r="BD616" i="2"/>
  <c r="BE616" i="2" s="1"/>
  <c r="BE650" i="2"/>
  <c r="BE649" i="2"/>
  <c r="BE648" i="2"/>
  <c r="BE647" i="2"/>
  <c r="BE646" i="2"/>
  <c r="BE645" i="2"/>
  <c r="BE644" i="2"/>
  <c r="BE643" i="2"/>
  <c r="BE642" i="2"/>
  <c r="BE641" i="2"/>
  <c r="BE640" i="2"/>
  <c r="BE639" i="2"/>
  <c r="BE609" i="2"/>
  <c r="BE608" i="2"/>
  <c r="BE607" i="2"/>
  <c r="BE606" i="2"/>
  <c r="BE605" i="2"/>
  <c r="BE604" i="2"/>
  <c r="BE603" i="2"/>
  <c r="BE602" i="2"/>
  <c r="BE601" i="2"/>
  <c r="BE600" i="2"/>
  <c r="BE599" i="2"/>
  <c r="BE598" i="2"/>
  <c r="BE597" i="2"/>
  <c r="BE596" i="2"/>
  <c r="BE595" i="2"/>
  <c r="BE594" i="2"/>
  <c r="BE593" i="2"/>
  <c r="BE592" i="2"/>
  <c r="BE591" i="2"/>
  <c r="BE590" i="2"/>
  <c r="BE589" i="2"/>
  <c r="BE588" i="2"/>
  <c r="BE587" i="2"/>
  <c r="BE586" i="2"/>
  <c r="BE585" i="2"/>
  <c r="BE584" i="2"/>
  <c r="BE583" i="2"/>
  <c r="BE582" i="2"/>
  <c r="BE581" i="2"/>
  <c r="BE574" i="2"/>
  <c r="BE573" i="2"/>
  <c r="BE572" i="2"/>
  <c r="BE571" i="2"/>
  <c r="BE570" i="2"/>
  <c r="BE569" i="2"/>
  <c r="BE568" i="2"/>
  <c r="BE567" i="2"/>
  <c r="BE566" i="2"/>
  <c r="BE565" i="2"/>
  <c r="BE564" i="2"/>
  <c r="BE563" i="2"/>
  <c r="BE562" i="2"/>
  <c r="BE561" i="2"/>
  <c r="BE560" i="2"/>
  <c r="BE559" i="2"/>
  <c r="BE558" i="2"/>
  <c r="BE557" i="2"/>
  <c r="BE556" i="2"/>
  <c r="BE555" i="2"/>
  <c r="BE554" i="2"/>
  <c r="BE553" i="2"/>
  <c r="BE552" i="2"/>
  <c r="BE551" i="2"/>
  <c r="BE550" i="2"/>
  <c r="BE549" i="2"/>
  <c r="BE548" i="2"/>
  <c r="BE547" i="2"/>
  <c r="BE546" i="2"/>
  <c r="BE545" i="2"/>
  <c r="BE544" i="2"/>
  <c r="BE543" i="2"/>
  <c r="BE542" i="2"/>
  <c r="BE541" i="2"/>
  <c r="BE540" i="2"/>
  <c r="BE539" i="2"/>
  <c r="BE538" i="2"/>
  <c r="BE537" i="2"/>
  <c r="BE535" i="2"/>
  <c r="BE534" i="2"/>
  <c r="BE533" i="2"/>
  <c r="BE532" i="2"/>
  <c r="BE531" i="2"/>
  <c r="BE530" i="2"/>
  <c r="BE521" i="2"/>
  <c r="BE520" i="2"/>
  <c r="BE519" i="2"/>
  <c r="BE518" i="2"/>
  <c r="BE517" i="2"/>
  <c r="BE516" i="2"/>
  <c r="BE515" i="2"/>
  <c r="BE514" i="2"/>
  <c r="BE513" i="2"/>
  <c r="BE512" i="2"/>
  <c r="BE511" i="2"/>
  <c r="BE510" i="2"/>
  <c r="BE509" i="2"/>
  <c r="BE508" i="2"/>
  <c r="BE507" i="2"/>
  <c r="BE506" i="2"/>
  <c r="BE505" i="2"/>
  <c r="BE504" i="2"/>
  <c r="BE503" i="2"/>
  <c r="BE502" i="2"/>
  <c r="BE501" i="2"/>
  <c r="BE500" i="2"/>
  <c r="BE499" i="2"/>
  <c r="BE498" i="2"/>
  <c r="BE497" i="2"/>
  <c r="BE496" i="2"/>
  <c r="BE488" i="2"/>
  <c r="BE487" i="2"/>
  <c r="BE486" i="2"/>
  <c r="BE485" i="2"/>
  <c r="BE484" i="2"/>
  <c r="BE483" i="2"/>
  <c r="BE482" i="2"/>
  <c r="BE481" i="2"/>
  <c r="BE480" i="2"/>
  <c r="BE479" i="2"/>
  <c r="BE478" i="2"/>
  <c r="BE477" i="2"/>
  <c r="BE476" i="2"/>
  <c r="BE475" i="2"/>
  <c r="BE474" i="2"/>
  <c r="BE473" i="2"/>
  <c r="BE472" i="2"/>
  <c r="BE471" i="2"/>
  <c r="BE470" i="2"/>
  <c r="BE469" i="2"/>
  <c r="BE468" i="2"/>
  <c r="BE467" i="2"/>
  <c r="BE466" i="2"/>
  <c r="BE465" i="2"/>
  <c r="BE464" i="2"/>
  <c r="BE463" i="2"/>
  <c r="BE462" i="2"/>
  <c r="BE461" i="2"/>
  <c r="BE460" i="2"/>
  <c r="BE459" i="2"/>
  <c r="BE458" i="2"/>
  <c r="BE457" i="2"/>
  <c r="BE456" i="2"/>
  <c r="BE448" i="2"/>
  <c r="BE447" i="2"/>
  <c r="BE446" i="2"/>
  <c r="BE445" i="2"/>
  <c r="BE444" i="2"/>
  <c r="BE443" i="2"/>
  <c r="BE442" i="2"/>
  <c r="BE441" i="2"/>
  <c r="BE440" i="2"/>
  <c r="BE439" i="2"/>
  <c r="BE431" i="2"/>
  <c r="BE430" i="2"/>
  <c r="BE429" i="2"/>
  <c r="BE428" i="2"/>
  <c r="BE427" i="2"/>
  <c r="BE426" i="2"/>
  <c r="BE425" i="2"/>
  <c r="BE424" i="2"/>
  <c r="BE423" i="2"/>
  <c r="BE422" i="2"/>
  <c r="BE421" i="2"/>
  <c r="BE420" i="2"/>
  <c r="BE419" i="2"/>
  <c r="BE418" i="2"/>
  <c r="BE417" i="2"/>
  <c r="BE416" i="2"/>
  <c r="BE415" i="2"/>
  <c r="BE414" i="2"/>
  <c r="BE413" i="2"/>
  <c r="BE405" i="2"/>
  <c r="BE404" i="2"/>
  <c r="BE403" i="2"/>
  <c r="BE402" i="2"/>
  <c r="BE401" i="2"/>
  <c r="BE400" i="2"/>
  <c r="BE399" i="2"/>
  <c r="BE398" i="2"/>
  <c r="BE397" i="2"/>
  <c r="BE396" i="2"/>
  <c r="BE395" i="2"/>
  <c r="BE394" i="2"/>
  <c r="BE393" i="2"/>
  <c r="BE392" i="2"/>
  <c r="BE391" i="2"/>
  <c r="BE390" i="2"/>
  <c r="BE389" i="2"/>
  <c r="BE388" i="2"/>
  <c r="BE387" i="2"/>
  <c r="BE386" i="2"/>
  <c r="BE385" i="2"/>
  <c r="BE384" i="2"/>
  <c r="BE383" i="2"/>
  <c r="BE382" i="2"/>
  <c r="BE381" i="2"/>
  <c r="BE380" i="2"/>
  <c r="BE379" i="2"/>
  <c r="BE378" i="2"/>
  <c r="BE377" i="2"/>
  <c r="BE376" i="2"/>
  <c r="BE375" i="2"/>
  <c r="BE374" i="2"/>
  <c r="BE373" i="2"/>
  <c r="BE372" i="2"/>
  <c r="BE371" i="2"/>
  <c r="BE370" i="2"/>
  <c r="BE369" i="2"/>
  <c r="BE368" i="2"/>
  <c r="BE367" i="2"/>
  <c r="BE366" i="2"/>
  <c r="BE365" i="2"/>
  <c r="BE364" i="2"/>
  <c r="BE363" i="2"/>
  <c r="BE362" i="2"/>
  <c r="BE361" i="2"/>
  <c r="BE360" i="2"/>
  <c r="BE359" i="2"/>
  <c r="BE358" i="2"/>
  <c r="BE357" i="2"/>
  <c r="BE356" i="2"/>
  <c r="BE355" i="2"/>
  <c r="BE354" i="2"/>
  <c r="BE353" i="2"/>
  <c r="BE352" i="2"/>
  <c r="BE351" i="2"/>
  <c r="BE350" i="2"/>
  <c r="BE349" i="2"/>
  <c r="BE348" i="2"/>
  <c r="BE347" i="2"/>
  <c r="BE346" i="2"/>
  <c r="BE338" i="2"/>
  <c r="BE337" i="2"/>
  <c r="BE336" i="2"/>
  <c r="BE335" i="2"/>
  <c r="BE334" i="2"/>
  <c r="BE333" i="2"/>
  <c r="BE332" i="2"/>
  <c r="BE331" i="2"/>
  <c r="BE330" i="2"/>
  <c r="BE329" i="2"/>
  <c r="BE328" i="2"/>
  <c r="BE327" i="2"/>
  <c r="BE326" i="2"/>
  <c r="BE325" i="2"/>
  <c r="BE324" i="2"/>
  <c r="BE323" i="2"/>
  <c r="BE322" i="2"/>
  <c r="BE321" i="2"/>
  <c r="BE320" i="2"/>
  <c r="BE319" i="2"/>
  <c r="BE318" i="2"/>
  <c r="BE317" i="2"/>
  <c r="BE316" i="2"/>
  <c r="BE315" i="2"/>
  <c r="BE314" i="2"/>
  <c r="BE313" i="2"/>
  <c r="BE312" i="2"/>
  <c r="BE311" i="2"/>
  <c r="BE310" i="2"/>
  <c r="BE309" i="2"/>
  <c r="BE308" i="2"/>
  <c r="BE307" i="2"/>
  <c r="BE306" i="2"/>
  <c r="BE305" i="2"/>
  <c r="BE304" i="2"/>
  <c r="BE303" i="2"/>
  <c r="BE295" i="2"/>
  <c r="BE294" i="2"/>
  <c r="BE293" i="2"/>
  <c r="BE292" i="2"/>
  <c r="BE291" i="2"/>
  <c r="BE290" i="2"/>
  <c r="BE289" i="2"/>
  <c r="BE288" i="2"/>
  <c r="BE287" i="2"/>
  <c r="BE286" i="2"/>
  <c r="BE285" i="2"/>
  <c r="BE284" i="2"/>
  <c r="BE283" i="2"/>
  <c r="BE282" i="2"/>
  <c r="BE281" i="2"/>
  <c r="BE280" i="2"/>
  <c r="BE279" i="2"/>
  <c r="BE278" i="2"/>
  <c r="BE277" i="2"/>
  <c r="BE269" i="2"/>
  <c r="BE268" i="2"/>
  <c r="BE267" i="2"/>
  <c r="BE266" i="2"/>
  <c r="BE265" i="2"/>
  <c r="BE264" i="2"/>
  <c r="BE263" i="2"/>
  <c r="BE262" i="2"/>
  <c r="BE261" i="2"/>
  <c r="BE260" i="2"/>
  <c r="BE259" i="2"/>
  <c r="BE258" i="2"/>
  <c r="BE257" i="2"/>
  <c r="BE256" i="2"/>
  <c r="BE255" i="2"/>
  <c r="BE254" i="2"/>
  <c r="BE253" i="2"/>
  <c r="BE252" i="2"/>
  <c r="BE244" i="2"/>
  <c r="BE243" i="2"/>
  <c r="BE242" i="2"/>
  <c r="BE241" i="2"/>
  <c r="BE240" i="2"/>
  <c r="BE239" i="2"/>
  <c r="BE238" i="2"/>
  <c r="BE237" i="2"/>
  <c r="BE236" i="2"/>
  <c r="BE235" i="2"/>
  <c r="BE234" i="2"/>
  <c r="BE233" i="2"/>
  <c r="BE232" i="2"/>
  <c r="BE231" i="2"/>
  <c r="BE230" i="2"/>
  <c r="BE229" i="2"/>
  <c r="BE228" i="2"/>
  <c r="BE227" i="2"/>
  <c r="BE226" i="2"/>
  <c r="BE225" i="2"/>
  <c r="BE224" i="2"/>
  <c r="BE223" i="2"/>
  <c r="BE222" i="2"/>
  <c r="BE221" i="2"/>
  <c r="BE220" i="2"/>
  <c r="BE219" i="2"/>
  <c r="BE218" i="2"/>
  <c r="BE217" i="2"/>
  <c r="BE216" i="2"/>
  <c r="BE208" i="2"/>
  <c r="BE207" i="2"/>
  <c r="BE206" i="2"/>
  <c r="BE205" i="2"/>
  <c r="BE204" i="2"/>
  <c r="BE203" i="2"/>
  <c r="BE202" i="2"/>
  <c r="BE201" i="2"/>
  <c r="BE200" i="2"/>
  <c r="BE199" i="2"/>
  <c r="BE198" i="2"/>
  <c r="BE197" i="2"/>
  <c r="BE196" i="2"/>
  <c r="BE195" i="2"/>
  <c r="BE194" i="2"/>
  <c r="BE193" i="2"/>
  <c r="BE192" i="2"/>
  <c r="BE191" i="2"/>
  <c r="BE190" i="2"/>
  <c r="BE189" i="2"/>
  <c r="BE188" i="2"/>
  <c r="BE187" i="2"/>
  <c r="BE186" i="2"/>
  <c r="BE185" i="2"/>
  <c r="BE184" i="2"/>
  <c r="BE183" i="2"/>
  <c r="BE182" i="2"/>
  <c r="BE181" i="2"/>
  <c r="BE180" i="2"/>
  <c r="BE179" i="2"/>
  <c r="BE178" i="2"/>
  <c r="BE177" i="2"/>
  <c r="BE176" i="2"/>
  <c r="BE175" i="2"/>
  <c r="BE174" i="2"/>
  <c r="BE173" i="2"/>
  <c r="BE172" i="2"/>
  <c r="BE164" i="2"/>
  <c r="BE163" i="2"/>
  <c r="BE162" i="2"/>
  <c r="BE161" i="2"/>
  <c r="BE160" i="2"/>
  <c r="BE159" i="2"/>
  <c r="BE158" i="2"/>
  <c r="BE157" i="2"/>
  <c r="BE156" i="2"/>
  <c r="BE155" i="2"/>
  <c r="BE153" i="2"/>
  <c r="BE152" i="2"/>
  <c r="BE151" i="2"/>
  <c r="BE150" i="2"/>
  <c r="BE149" i="2"/>
  <c r="BE148" i="2"/>
  <c r="BE147" i="2"/>
  <c r="BE146" i="2"/>
  <c r="BE145" i="2"/>
  <c r="BE144" i="2"/>
  <c r="BE143" i="2"/>
  <c r="BE135" i="2"/>
  <c r="BE134" i="2"/>
  <c r="BE133" i="2"/>
  <c r="BE132" i="2"/>
  <c r="BE131" i="2"/>
  <c r="BE130" i="2"/>
  <c r="BE129" i="2"/>
  <c r="BE128" i="2"/>
  <c r="BE127" i="2"/>
  <c r="BE126" i="2"/>
  <c r="BE125" i="2"/>
  <c r="BE124" i="2"/>
  <c r="BE123" i="2"/>
  <c r="BE122" i="2"/>
  <c r="BE121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2" i="2"/>
  <c r="BE51" i="2"/>
  <c r="BE50" i="2"/>
  <c r="BE49" i="2"/>
  <c r="BE48" i="2"/>
  <c r="BE47" i="2"/>
  <c r="BE46" i="2"/>
  <c r="BE45" i="2"/>
  <c r="BE44" i="2"/>
  <c r="BE43" i="2"/>
  <c r="BE42" i="2"/>
  <c r="BE41" i="2"/>
  <c r="BE40" i="2"/>
  <c r="BE39" i="2"/>
  <c r="BE38" i="2"/>
  <c r="BE37" i="2"/>
  <c r="BE36" i="2"/>
  <c r="BE35" i="2"/>
  <c r="BE34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B652" i="2"/>
  <c r="BA650" i="2"/>
  <c r="BC649" i="2"/>
  <c r="BC648" i="2"/>
  <c r="BA646" i="2"/>
  <c r="BC644" i="2"/>
  <c r="BA642" i="2"/>
  <c r="BC641" i="2"/>
  <c r="BC640" i="2"/>
  <c r="BB633" i="2"/>
  <c r="BB7" i="2" s="1"/>
  <c r="AH28" i="2"/>
  <c r="AH616" i="2" s="1"/>
  <c r="AK616" i="2" s="1"/>
  <c r="AH102" i="2"/>
  <c r="AH137" i="2"/>
  <c r="AH618" i="2" s="1"/>
  <c r="AH166" i="2"/>
  <c r="AH619" i="2"/>
  <c r="AK619" i="2" s="1"/>
  <c r="AH210" i="2"/>
  <c r="AH620" i="2"/>
  <c r="AK620" i="2"/>
  <c r="AH246" i="2"/>
  <c r="AH621" i="2" s="1"/>
  <c r="AK621" i="2" s="1"/>
  <c r="AH271" i="2"/>
  <c r="AH622" i="2" s="1"/>
  <c r="AK622" i="2" s="1"/>
  <c r="AH297" i="2"/>
  <c r="AH623" i="2"/>
  <c r="AK623" i="2" s="1"/>
  <c r="AH340" i="2"/>
  <c r="AH624" i="2" s="1"/>
  <c r="AH407" i="2"/>
  <c r="AK407" i="2" s="1"/>
  <c r="AH433" i="2"/>
  <c r="AH626" i="2" s="1"/>
  <c r="AK626" i="2" s="1"/>
  <c r="AH450" i="2"/>
  <c r="AH627" i="2"/>
  <c r="AK627" i="2" s="1"/>
  <c r="AH490" i="2"/>
  <c r="AH628" i="2" s="1"/>
  <c r="AK628" i="2" s="1"/>
  <c r="AH523" i="2"/>
  <c r="AH576" i="2"/>
  <c r="AK576" i="2" s="1"/>
  <c r="AH611" i="2"/>
  <c r="AH631" i="2" s="1"/>
  <c r="AK631" i="2" s="1"/>
  <c r="BB611" i="2"/>
  <c r="BB576" i="2"/>
  <c r="BB523" i="2"/>
  <c r="BB490" i="2"/>
  <c r="BB450" i="2"/>
  <c r="BB433" i="2"/>
  <c r="BB407" i="2"/>
  <c r="BB340" i="2"/>
  <c r="BB297" i="2"/>
  <c r="BB271" i="2"/>
  <c r="BB246" i="2"/>
  <c r="BB210" i="2"/>
  <c r="BB166" i="2"/>
  <c r="BB137" i="2"/>
  <c r="BB102" i="2"/>
  <c r="BB28" i="2"/>
  <c r="AW38" i="2"/>
  <c r="BC13" i="2"/>
  <c r="AY78" i="2"/>
  <c r="AZ28" i="2"/>
  <c r="AZ616" i="2" s="1"/>
  <c r="BC616" i="2" s="1"/>
  <c r="AZ102" i="2"/>
  <c r="AZ617" i="2"/>
  <c r="BC617" i="2" s="1"/>
  <c r="AZ137" i="2"/>
  <c r="AZ618" i="2"/>
  <c r="AZ166" i="2"/>
  <c r="AZ619" i="2" s="1"/>
  <c r="BA619" i="2" s="1"/>
  <c r="AZ210" i="2"/>
  <c r="AZ620" i="2"/>
  <c r="AZ246" i="2"/>
  <c r="AZ271" i="2"/>
  <c r="AZ622" i="2"/>
  <c r="BC622" i="2"/>
  <c r="AZ297" i="2"/>
  <c r="AZ623" i="2" s="1"/>
  <c r="AZ340" i="2"/>
  <c r="AZ407" i="2"/>
  <c r="AZ625" i="2" s="1"/>
  <c r="BA625" i="2" s="1"/>
  <c r="AZ433" i="2"/>
  <c r="AZ626" i="2"/>
  <c r="AZ450" i="2"/>
  <c r="AZ490" i="2"/>
  <c r="AZ628" i="2"/>
  <c r="BC628" i="2"/>
  <c r="AZ523" i="2"/>
  <c r="AZ576" i="2"/>
  <c r="AZ630" i="2"/>
  <c r="AZ611" i="2"/>
  <c r="AZ631" i="2" s="1"/>
  <c r="BC631" i="2" s="1"/>
  <c r="AU574" i="2"/>
  <c r="CQ635" i="2"/>
  <c r="CR28" i="2"/>
  <c r="CQ617" i="2"/>
  <c r="CR102" i="2"/>
  <c r="CQ618" i="2" s="1"/>
  <c r="CR137" i="2"/>
  <c r="CQ619" i="2" s="1"/>
  <c r="CR166" i="2"/>
  <c r="CQ620" i="2" s="1"/>
  <c r="CR210" i="2"/>
  <c r="CQ621" i="2" s="1"/>
  <c r="CR246" i="2"/>
  <c r="CQ622" i="2" s="1"/>
  <c r="CR271" i="2"/>
  <c r="CQ623" i="2" s="1"/>
  <c r="CR297" i="2"/>
  <c r="CQ624" i="2" s="1"/>
  <c r="CR340" i="2"/>
  <c r="CQ625" i="2" s="1"/>
  <c r="CR405" i="2"/>
  <c r="CR409" i="2" s="1"/>
  <c r="CR433" i="2"/>
  <c r="CQ627" i="2" s="1"/>
  <c r="CR450" i="2"/>
  <c r="CQ628" i="2" s="1"/>
  <c r="CR490" i="2"/>
  <c r="CQ629" i="2" s="1"/>
  <c r="CR523" i="2"/>
  <c r="CQ630" i="2" s="1"/>
  <c r="CR575" i="2"/>
  <c r="CQ631" i="2" s="1"/>
  <c r="CQ612" i="2"/>
  <c r="CQ632" i="2" s="1"/>
  <c r="CQ28" i="2"/>
  <c r="CP617" i="2" s="1"/>
  <c r="CQ102" i="2"/>
  <c r="CP618" i="2" s="1"/>
  <c r="CQ137" i="2"/>
  <c r="CP619" i="2" s="1"/>
  <c r="CQ166" i="2"/>
  <c r="CP620" i="2" s="1"/>
  <c r="CQ210" i="2"/>
  <c r="CP621" i="2" s="1"/>
  <c r="CQ246" i="2"/>
  <c r="CP622" i="2" s="1"/>
  <c r="CQ271" i="2"/>
  <c r="CP623" i="2" s="1"/>
  <c r="CQ297" i="2"/>
  <c r="CP624" i="2" s="1"/>
  <c r="CQ340" i="2"/>
  <c r="CP625" i="2" s="1"/>
  <c r="CQ407" i="2"/>
  <c r="CP626" i="2" s="1"/>
  <c r="CQ433" i="2"/>
  <c r="CP627" i="2" s="1"/>
  <c r="CQ450" i="2"/>
  <c r="CP628" i="2" s="1"/>
  <c r="CQ490" i="2"/>
  <c r="CP629" i="2" s="1"/>
  <c r="CQ523" i="2"/>
  <c r="CP630" i="2" s="1"/>
  <c r="CQ575" i="2"/>
  <c r="CP631" i="2" s="1"/>
  <c r="CP612" i="2"/>
  <c r="CP632" i="2" s="1"/>
  <c r="AX633" i="2"/>
  <c r="AX7" i="2" s="1"/>
  <c r="AV633" i="2"/>
  <c r="AV7" i="2" s="1"/>
  <c r="AU633" i="2"/>
  <c r="AU7" i="2" s="1"/>
  <c r="AS633" i="2"/>
  <c r="AS7" i="2" s="1"/>
  <c r="AQ633" i="2"/>
  <c r="AQ7" i="2" s="1"/>
  <c r="AO633" i="2"/>
  <c r="AO7" i="2" s="1"/>
  <c r="AM633" i="2"/>
  <c r="AM7" i="2" s="1"/>
  <c r="AF28" i="2"/>
  <c r="AF616" i="2" s="1"/>
  <c r="AF102" i="2"/>
  <c r="AF617" i="2" s="1"/>
  <c r="AF137" i="2"/>
  <c r="AF618" i="2" s="1"/>
  <c r="AF166" i="2"/>
  <c r="AF210" i="2"/>
  <c r="AF620" i="2"/>
  <c r="AF246" i="2"/>
  <c r="AF621" i="2"/>
  <c r="AF271" i="2"/>
  <c r="AF622" i="2"/>
  <c r="AF297" i="2"/>
  <c r="AF623" i="2"/>
  <c r="AF340" i="2"/>
  <c r="AF407" i="2"/>
  <c r="AF625" i="2" s="1"/>
  <c r="AF433" i="2"/>
  <c r="AF626" i="2" s="1"/>
  <c r="AF450" i="2"/>
  <c r="AF627" i="2" s="1"/>
  <c r="AF490" i="2"/>
  <c r="AI490" i="2" s="1"/>
  <c r="AF523" i="2"/>
  <c r="AF629" i="2" s="1"/>
  <c r="AF576" i="2"/>
  <c r="AF630" i="2" s="1"/>
  <c r="AF611" i="2"/>
  <c r="AD28" i="2"/>
  <c r="AD616" i="2"/>
  <c r="AD102" i="2"/>
  <c r="AD617" i="2"/>
  <c r="AD137" i="2"/>
  <c r="AD166" i="2"/>
  <c r="AD619" i="2" s="1"/>
  <c r="AD210" i="2"/>
  <c r="AD246" i="2"/>
  <c r="AD621" i="2"/>
  <c r="AD271" i="2"/>
  <c r="AD622" i="2"/>
  <c r="AD297" i="2"/>
  <c r="AD623" i="2"/>
  <c r="AD340" i="2"/>
  <c r="AD624" i="2"/>
  <c r="AD407" i="2"/>
  <c r="AD625" i="2"/>
  <c r="AD433" i="2"/>
  <c r="AD626" i="2"/>
  <c r="AD450" i="2"/>
  <c r="AD627" i="2"/>
  <c r="AD490" i="2"/>
  <c r="AD628" i="2"/>
  <c r="AD523" i="2"/>
  <c r="AD576" i="2"/>
  <c r="AD630" i="2" s="1"/>
  <c r="AD611" i="2"/>
  <c r="AD631" i="2" s="1"/>
  <c r="AB28" i="2"/>
  <c r="AB102" i="2"/>
  <c r="AB617" i="2"/>
  <c r="AB137" i="2"/>
  <c r="AB166" i="2"/>
  <c r="AB619" i="2" s="1"/>
  <c r="AB210" i="2"/>
  <c r="AB620" i="2" s="1"/>
  <c r="AB246" i="2"/>
  <c r="AB271" i="2"/>
  <c r="AB297" i="2"/>
  <c r="AB623" i="2" s="1"/>
  <c r="AB340" i="2"/>
  <c r="AB407" i="2"/>
  <c r="AB625" i="2"/>
  <c r="AB433" i="2"/>
  <c r="AB626" i="2"/>
  <c r="AB450" i="2"/>
  <c r="AB627" i="2"/>
  <c r="AB490" i="2"/>
  <c r="AB628" i="2"/>
  <c r="AB523" i="2"/>
  <c r="AB576" i="2"/>
  <c r="AB630" i="2" s="1"/>
  <c r="AB611" i="2"/>
  <c r="AB631" i="2" s="1"/>
  <c r="Z28" i="2"/>
  <c r="Z616" i="2" s="1"/>
  <c r="Z102" i="2"/>
  <c r="Z617" i="2" s="1"/>
  <c r="Z137" i="2"/>
  <c r="Z618" i="2" s="1"/>
  <c r="Z166" i="2"/>
  <c r="Z619" i="2" s="1"/>
  <c r="Z210" i="2"/>
  <c r="Z620" i="2" s="1"/>
  <c r="Z246" i="2"/>
  <c r="Z621" i="2" s="1"/>
  <c r="Z271" i="2"/>
  <c r="Z297" i="2"/>
  <c r="AC297" i="2"/>
  <c r="AC623" i="2" s="1"/>
  <c r="Z340" i="2"/>
  <c r="Z624" i="2" s="1"/>
  <c r="Z407" i="2"/>
  <c r="Z433" i="2"/>
  <c r="Z626" i="2"/>
  <c r="Z450" i="2"/>
  <c r="Z627" i="2"/>
  <c r="Z490" i="2"/>
  <c r="Z628" i="2"/>
  <c r="Z523" i="2"/>
  <c r="Z629" i="2"/>
  <c r="Z576" i="2"/>
  <c r="Z630" i="2"/>
  <c r="Z611" i="2"/>
  <c r="X28" i="2"/>
  <c r="X616" i="2" s="1"/>
  <c r="X102" i="2"/>
  <c r="X617" i="2" s="1"/>
  <c r="X137" i="2"/>
  <c r="X618" i="2" s="1"/>
  <c r="X166" i="2"/>
  <c r="X619" i="2" s="1"/>
  <c r="X210" i="2"/>
  <c r="X246" i="2"/>
  <c r="X621" i="2"/>
  <c r="X271" i="2"/>
  <c r="X622" i="2"/>
  <c r="X297" i="2"/>
  <c r="X623" i="2"/>
  <c r="X340" i="2"/>
  <c r="X624" i="2"/>
  <c r="X407" i="2"/>
  <c r="X433" i="2"/>
  <c r="X450" i="2"/>
  <c r="X490" i="2"/>
  <c r="X628" i="2" s="1"/>
  <c r="X523" i="2"/>
  <c r="X629" i="2" s="1"/>
  <c r="X576" i="2"/>
  <c r="X630" i="2" s="1"/>
  <c r="X611" i="2"/>
  <c r="X631" i="2" s="1"/>
  <c r="V28" i="2"/>
  <c r="V616" i="2" s="1"/>
  <c r="W616" i="2" s="1"/>
  <c r="V102" i="2"/>
  <c r="V617" i="2" s="1"/>
  <c r="V137" i="2"/>
  <c r="V618" i="2" s="1"/>
  <c r="V166" i="2"/>
  <c r="V619" i="2" s="1"/>
  <c r="V210" i="2"/>
  <c r="V620" i="2" s="1"/>
  <c r="V246" i="2"/>
  <c r="V271" i="2"/>
  <c r="V297" i="2"/>
  <c r="V623" i="2" s="1"/>
  <c r="V340" i="2"/>
  <c r="V407" i="2"/>
  <c r="V433" i="2"/>
  <c r="V626" i="2" s="1"/>
  <c r="V450" i="2"/>
  <c r="V627" i="2" s="1"/>
  <c r="V490" i="2"/>
  <c r="V628" i="2" s="1"/>
  <c r="V523" i="2"/>
  <c r="V629" i="2" s="1"/>
  <c r="V576" i="2"/>
  <c r="V611" i="2"/>
  <c r="V631" i="2"/>
  <c r="T28" i="2"/>
  <c r="T616" i="2"/>
  <c r="T102" i="2"/>
  <c r="T137" i="2"/>
  <c r="T618" i="2"/>
  <c r="T166" i="2"/>
  <c r="T619" i="2"/>
  <c r="T210" i="2"/>
  <c r="T246" i="2"/>
  <c r="T621" i="2" s="1"/>
  <c r="T271" i="2"/>
  <c r="T622" i="2"/>
  <c r="T297" i="2"/>
  <c r="T623" i="2" s="1"/>
  <c r="T340" i="2"/>
  <c r="T624" i="2" s="1"/>
  <c r="T407" i="2"/>
  <c r="T625" i="2" s="1"/>
  <c r="T433" i="2"/>
  <c r="T626" i="2" s="1"/>
  <c r="T450" i="2"/>
  <c r="T627" i="2" s="1"/>
  <c r="T490" i="2"/>
  <c r="T523" i="2"/>
  <c r="W523" i="2"/>
  <c r="T576" i="2"/>
  <c r="T630" i="2" s="1"/>
  <c r="T611" i="2"/>
  <c r="T631" i="2"/>
  <c r="R28" i="2"/>
  <c r="R102" i="2"/>
  <c r="R617" i="2" s="1"/>
  <c r="R137" i="2"/>
  <c r="R618" i="2" s="1"/>
  <c r="R166" i="2"/>
  <c r="R619" i="2"/>
  <c r="R210" i="2"/>
  <c r="R620" i="2"/>
  <c r="R246" i="2"/>
  <c r="R271" i="2"/>
  <c r="R622" i="2" s="1"/>
  <c r="R297" i="2"/>
  <c r="R623" i="2" s="1"/>
  <c r="R340" i="2"/>
  <c r="R624" i="2" s="1"/>
  <c r="S624" i="2" s="1"/>
  <c r="R407" i="2"/>
  <c r="R433" i="2"/>
  <c r="R626" i="2"/>
  <c r="R450" i="2"/>
  <c r="R627" i="2"/>
  <c r="R490" i="2"/>
  <c r="R628" i="2"/>
  <c r="R523" i="2"/>
  <c r="R629" i="2"/>
  <c r="R576" i="2"/>
  <c r="R611" i="2"/>
  <c r="P28" i="2"/>
  <c r="P616" i="2"/>
  <c r="P102" i="2"/>
  <c r="P137" i="2"/>
  <c r="P618" i="2" s="1"/>
  <c r="P166" i="2"/>
  <c r="P619" i="2" s="1"/>
  <c r="P210" i="2"/>
  <c r="P246" i="2"/>
  <c r="P621" i="2"/>
  <c r="P271" i="2"/>
  <c r="P297" i="2"/>
  <c r="P623" i="2" s="1"/>
  <c r="Q623" i="2" s="1"/>
  <c r="P340" i="2"/>
  <c r="P624" i="2" s="1"/>
  <c r="P407" i="2"/>
  <c r="P433" i="2"/>
  <c r="P626" i="2"/>
  <c r="P450" i="2"/>
  <c r="P627" i="2"/>
  <c r="P490" i="2"/>
  <c r="P628" i="2"/>
  <c r="P523" i="2"/>
  <c r="P576" i="2"/>
  <c r="P630" i="2" s="1"/>
  <c r="P611" i="2"/>
  <c r="P631" i="2" s="1"/>
  <c r="N28" i="2"/>
  <c r="N616" i="2" s="1"/>
  <c r="N102" i="2"/>
  <c r="N617" i="2" s="1"/>
  <c r="N137" i="2"/>
  <c r="N166" i="2"/>
  <c r="N619" i="2" s="1"/>
  <c r="O619" i="2" s="1"/>
  <c r="N210" i="2"/>
  <c r="N620" i="2"/>
  <c r="O620" i="2" s="1"/>
  <c r="N224" i="2"/>
  <c r="O224" i="2" s="1"/>
  <c r="N271" i="2"/>
  <c r="N622" i="2" s="1"/>
  <c r="N297" i="2"/>
  <c r="N340" i="2"/>
  <c r="N624" i="2" s="1"/>
  <c r="O624" i="2" s="1"/>
  <c r="N407" i="2"/>
  <c r="N625" i="2"/>
  <c r="O625" i="2" s="1"/>
  <c r="N433" i="2"/>
  <c r="N626" i="2" s="1"/>
  <c r="N450" i="2"/>
  <c r="N627" i="2"/>
  <c r="O627" i="2" s="1"/>
  <c r="N490" i="2"/>
  <c r="N628" i="2" s="1"/>
  <c r="N523" i="2"/>
  <c r="N576" i="2"/>
  <c r="N630" i="2" s="1"/>
  <c r="O630" i="2" s="1"/>
  <c r="N611" i="2"/>
  <c r="L611" i="2"/>
  <c r="L631" i="2" s="1"/>
  <c r="J611" i="2"/>
  <c r="J631" i="2" s="1"/>
  <c r="H633" i="2"/>
  <c r="F611" i="2"/>
  <c r="F631" i="2" s="1"/>
  <c r="D617" i="2"/>
  <c r="G617" i="2" s="1"/>
  <c r="D628" i="2"/>
  <c r="G628" i="2" s="1"/>
  <c r="D611" i="2"/>
  <c r="D631" i="2" s="1"/>
  <c r="C611" i="2"/>
  <c r="C631" i="2" s="1"/>
  <c r="C633" i="2" s="1"/>
  <c r="AY631" i="2"/>
  <c r="AW631" i="2"/>
  <c r="AU631" i="2"/>
  <c r="AS631" i="2"/>
  <c r="AQ631" i="2"/>
  <c r="AO631" i="2"/>
  <c r="AM631" i="2"/>
  <c r="AY630" i="2"/>
  <c r="AW630" i="2"/>
  <c r="AU630" i="2"/>
  <c r="AS630" i="2"/>
  <c r="AQ630" i="2"/>
  <c r="AO630" i="2"/>
  <c r="AM630" i="2"/>
  <c r="M630" i="2"/>
  <c r="K630" i="2"/>
  <c r="I630" i="2"/>
  <c r="G630" i="2"/>
  <c r="E630" i="2"/>
  <c r="AY629" i="2"/>
  <c r="AW629" i="2"/>
  <c r="AU629" i="2"/>
  <c r="AS629" i="2"/>
  <c r="AQ629" i="2"/>
  <c r="AO629" i="2"/>
  <c r="AM629" i="2"/>
  <c r="M629" i="2"/>
  <c r="K629" i="2"/>
  <c r="I629" i="2"/>
  <c r="G629" i="2"/>
  <c r="E629" i="2"/>
  <c r="AY628" i="2"/>
  <c r="AW628" i="2"/>
  <c r="AU628" i="2"/>
  <c r="AS628" i="2"/>
  <c r="AQ628" i="2"/>
  <c r="AO628" i="2"/>
  <c r="AM628" i="2"/>
  <c r="M628" i="2"/>
  <c r="K628" i="2"/>
  <c r="I628" i="2"/>
  <c r="AY627" i="2"/>
  <c r="AW627" i="2"/>
  <c r="AU627" i="2"/>
  <c r="AS627" i="2"/>
  <c r="AQ627" i="2"/>
  <c r="AO627" i="2"/>
  <c r="AM627" i="2"/>
  <c r="M627" i="2"/>
  <c r="K627" i="2"/>
  <c r="I627" i="2"/>
  <c r="G627" i="2"/>
  <c r="E627" i="2"/>
  <c r="AY626" i="2"/>
  <c r="AW626" i="2"/>
  <c r="AU626" i="2"/>
  <c r="AS626" i="2"/>
  <c r="AQ626" i="2"/>
  <c r="AO626" i="2"/>
  <c r="AM626" i="2"/>
  <c r="M626" i="2"/>
  <c r="K626" i="2"/>
  <c r="I626" i="2"/>
  <c r="G626" i="2"/>
  <c r="E626" i="2"/>
  <c r="AY625" i="2"/>
  <c r="AW625" i="2"/>
  <c r="AU625" i="2"/>
  <c r="AS625" i="2"/>
  <c r="AQ625" i="2"/>
  <c r="AO625" i="2"/>
  <c r="AM625" i="2"/>
  <c r="M625" i="2"/>
  <c r="K625" i="2"/>
  <c r="I625" i="2"/>
  <c r="G625" i="2"/>
  <c r="E625" i="2"/>
  <c r="AY624" i="2"/>
  <c r="AW624" i="2"/>
  <c r="AU624" i="2"/>
  <c r="AS624" i="2"/>
  <c r="AQ624" i="2"/>
  <c r="AO624" i="2"/>
  <c r="AM624" i="2"/>
  <c r="M624" i="2"/>
  <c r="K624" i="2"/>
  <c r="I624" i="2"/>
  <c r="G624" i="2"/>
  <c r="E624" i="2"/>
  <c r="AY623" i="2"/>
  <c r="AW623" i="2"/>
  <c r="AU623" i="2"/>
  <c r="AS623" i="2"/>
  <c r="AQ623" i="2"/>
  <c r="AO623" i="2"/>
  <c r="AM623" i="2"/>
  <c r="M623" i="2"/>
  <c r="K623" i="2"/>
  <c r="I623" i="2"/>
  <c r="G623" i="2"/>
  <c r="E623" i="2"/>
  <c r="AY622" i="2"/>
  <c r="AW622" i="2"/>
  <c r="AU622" i="2"/>
  <c r="AS622" i="2"/>
  <c r="AQ622" i="2"/>
  <c r="AO622" i="2"/>
  <c r="AM622" i="2"/>
  <c r="M622" i="2"/>
  <c r="K622" i="2"/>
  <c r="I622" i="2"/>
  <c r="G622" i="2"/>
  <c r="E622" i="2"/>
  <c r="AY621" i="2"/>
  <c r="AW621" i="2"/>
  <c r="AU621" i="2"/>
  <c r="AS621" i="2"/>
  <c r="AQ621" i="2"/>
  <c r="AO621" i="2"/>
  <c r="AM621" i="2"/>
  <c r="M621" i="2"/>
  <c r="K621" i="2"/>
  <c r="I621" i="2"/>
  <c r="G621" i="2"/>
  <c r="E621" i="2"/>
  <c r="AY620" i="2"/>
  <c r="AW620" i="2"/>
  <c r="AU620" i="2"/>
  <c r="AS620" i="2"/>
  <c r="AQ620" i="2"/>
  <c r="AO620" i="2"/>
  <c r="AM620" i="2"/>
  <c r="M620" i="2"/>
  <c r="K620" i="2"/>
  <c r="I620" i="2"/>
  <c r="G620" i="2"/>
  <c r="E620" i="2"/>
  <c r="AY619" i="2"/>
  <c r="AW619" i="2"/>
  <c r="AU619" i="2"/>
  <c r="AS619" i="2"/>
  <c r="AQ619" i="2"/>
  <c r="AO619" i="2"/>
  <c r="AM619" i="2"/>
  <c r="M619" i="2"/>
  <c r="K619" i="2"/>
  <c r="I619" i="2"/>
  <c r="G619" i="2"/>
  <c r="E619" i="2"/>
  <c r="AY618" i="2"/>
  <c r="AW618" i="2"/>
  <c r="AU618" i="2"/>
  <c r="AS618" i="2"/>
  <c r="AQ618" i="2"/>
  <c r="AO618" i="2"/>
  <c r="AM618" i="2"/>
  <c r="M618" i="2"/>
  <c r="K618" i="2"/>
  <c r="I618" i="2"/>
  <c r="G618" i="2"/>
  <c r="E618" i="2"/>
  <c r="AY617" i="2"/>
  <c r="AW617" i="2"/>
  <c r="AU617" i="2"/>
  <c r="AS617" i="2"/>
  <c r="AQ617" i="2"/>
  <c r="AO617" i="2"/>
  <c r="AM617" i="2"/>
  <c r="M617" i="2"/>
  <c r="K617" i="2"/>
  <c r="I617" i="2"/>
  <c r="AY616" i="2"/>
  <c r="AW616" i="2"/>
  <c r="AU616" i="2"/>
  <c r="AS616" i="2"/>
  <c r="AQ616" i="2"/>
  <c r="AO616" i="2"/>
  <c r="AM616" i="2"/>
  <c r="M616" i="2"/>
  <c r="K616" i="2"/>
  <c r="I616" i="2"/>
  <c r="G616" i="2"/>
  <c r="E616" i="2"/>
  <c r="CQ613" i="2"/>
  <c r="AX611" i="2"/>
  <c r="AY611" i="2" s="1"/>
  <c r="AW611" i="2"/>
  <c r="AU611" i="2"/>
  <c r="AS611" i="2"/>
  <c r="AQ611" i="2"/>
  <c r="AO611" i="2"/>
  <c r="AM611" i="2"/>
  <c r="H611" i="2"/>
  <c r="I611" i="2" s="1"/>
  <c r="BC609" i="2"/>
  <c r="BA609" i="2"/>
  <c r="AY609" i="2"/>
  <c r="AW609" i="2"/>
  <c r="AU609" i="2"/>
  <c r="AS609" i="2"/>
  <c r="AQ609" i="2"/>
  <c r="AO609" i="2"/>
  <c r="AM609" i="2"/>
  <c r="AK609" i="2"/>
  <c r="AI609" i="2"/>
  <c r="AG609" i="2"/>
  <c r="AE609" i="2"/>
  <c r="AC609" i="2"/>
  <c r="AA609" i="2"/>
  <c r="Y609" i="2"/>
  <c r="W609" i="2"/>
  <c r="U609" i="2"/>
  <c r="S609" i="2"/>
  <c r="Q609" i="2"/>
  <c r="O609" i="2"/>
  <c r="M609" i="2"/>
  <c r="K609" i="2"/>
  <c r="I609" i="2"/>
  <c r="G609" i="2"/>
  <c r="E609" i="2"/>
  <c r="BC608" i="2"/>
  <c r="BA608" i="2"/>
  <c r="AY608" i="2"/>
  <c r="AW608" i="2"/>
  <c r="AU608" i="2"/>
  <c r="AS608" i="2"/>
  <c r="AQ608" i="2"/>
  <c r="AO608" i="2"/>
  <c r="AM608" i="2"/>
  <c r="AK608" i="2"/>
  <c r="AI608" i="2"/>
  <c r="AG608" i="2"/>
  <c r="AE608" i="2"/>
  <c r="AC608" i="2"/>
  <c r="AA608" i="2"/>
  <c r="Y608" i="2"/>
  <c r="W608" i="2"/>
  <c r="U608" i="2"/>
  <c r="S608" i="2"/>
  <c r="Q608" i="2"/>
  <c r="O608" i="2"/>
  <c r="M608" i="2"/>
  <c r="K608" i="2"/>
  <c r="I608" i="2"/>
  <c r="G608" i="2"/>
  <c r="E608" i="2"/>
  <c r="BC607" i="2"/>
  <c r="BA607" i="2"/>
  <c r="AY607" i="2"/>
  <c r="AW607" i="2"/>
  <c r="AU607" i="2"/>
  <c r="AS607" i="2"/>
  <c r="AQ607" i="2"/>
  <c r="AO607" i="2"/>
  <c r="AM607" i="2"/>
  <c r="AK607" i="2"/>
  <c r="AI607" i="2"/>
  <c r="AG607" i="2"/>
  <c r="AE607" i="2"/>
  <c r="AC607" i="2"/>
  <c r="AA607" i="2"/>
  <c r="Y607" i="2"/>
  <c r="W607" i="2"/>
  <c r="U607" i="2"/>
  <c r="S607" i="2"/>
  <c r="Q607" i="2"/>
  <c r="O607" i="2"/>
  <c r="M607" i="2"/>
  <c r="K607" i="2"/>
  <c r="I607" i="2"/>
  <c r="G607" i="2"/>
  <c r="E607" i="2"/>
  <c r="BC606" i="2"/>
  <c r="BA606" i="2"/>
  <c r="AY606" i="2"/>
  <c r="AW606" i="2"/>
  <c r="AU606" i="2"/>
  <c r="AS606" i="2"/>
  <c r="AQ606" i="2"/>
  <c r="AO606" i="2"/>
  <c r="AM606" i="2"/>
  <c r="AK606" i="2"/>
  <c r="AI606" i="2"/>
  <c r="AG606" i="2"/>
  <c r="AE606" i="2"/>
  <c r="AC606" i="2"/>
  <c r="AA606" i="2"/>
  <c r="Y606" i="2"/>
  <c r="W606" i="2"/>
  <c r="U606" i="2"/>
  <c r="S606" i="2"/>
  <c r="Q606" i="2"/>
  <c r="O606" i="2"/>
  <c r="M606" i="2"/>
  <c r="K606" i="2"/>
  <c r="I606" i="2"/>
  <c r="G606" i="2"/>
  <c r="E606" i="2"/>
  <c r="BC605" i="2"/>
  <c r="BA605" i="2"/>
  <c r="AY605" i="2"/>
  <c r="AW605" i="2"/>
  <c r="AU605" i="2"/>
  <c r="AS605" i="2"/>
  <c r="AQ605" i="2"/>
  <c r="AO605" i="2"/>
  <c r="AM605" i="2"/>
  <c r="AK605" i="2"/>
  <c r="AI605" i="2"/>
  <c r="AG605" i="2"/>
  <c r="AE605" i="2"/>
  <c r="AC605" i="2"/>
  <c r="AA605" i="2"/>
  <c r="Y605" i="2"/>
  <c r="W605" i="2"/>
  <c r="U605" i="2"/>
  <c r="S605" i="2"/>
  <c r="Q605" i="2"/>
  <c r="O605" i="2"/>
  <c r="M605" i="2"/>
  <c r="K605" i="2"/>
  <c r="I605" i="2"/>
  <c r="G605" i="2"/>
  <c r="E605" i="2"/>
  <c r="BC604" i="2"/>
  <c r="BA604" i="2"/>
  <c r="AY604" i="2"/>
  <c r="AW604" i="2"/>
  <c r="AU604" i="2"/>
  <c r="AS604" i="2"/>
  <c r="AQ604" i="2"/>
  <c r="AO604" i="2"/>
  <c r="AM604" i="2"/>
  <c r="AK604" i="2"/>
  <c r="AI604" i="2"/>
  <c r="AG604" i="2"/>
  <c r="AE604" i="2"/>
  <c r="AC604" i="2"/>
  <c r="AA604" i="2"/>
  <c r="Y604" i="2"/>
  <c r="W604" i="2"/>
  <c r="U604" i="2"/>
  <c r="S604" i="2"/>
  <c r="Q604" i="2"/>
  <c r="O604" i="2"/>
  <c r="M604" i="2"/>
  <c r="K604" i="2"/>
  <c r="I604" i="2"/>
  <c r="G604" i="2"/>
  <c r="E604" i="2"/>
  <c r="BC603" i="2"/>
  <c r="BA603" i="2"/>
  <c r="AY603" i="2"/>
  <c r="AW603" i="2"/>
  <c r="AU603" i="2"/>
  <c r="AS603" i="2"/>
  <c r="AQ603" i="2"/>
  <c r="AO603" i="2"/>
  <c r="AM603" i="2"/>
  <c r="AK603" i="2"/>
  <c r="AI603" i="2"/>
  <c r="AG603" i="2"/>
  <c r="AE603" i="2"/>
  <c r="AC603" i="2"/>
  <c r="AA603" i="2"/>
  <c r="Y603" i="2"/>
  <c r="W603" i="2"/>
  <c r="U603" i="2"/>
  <c r="S603" i="2"/>
  <c r="Q603" i="2"/>
  <c r="O603" i="2"/>
  <c r="M603" i="2"/>
  <c r="K603" i="2"/>
  <c r="I603" i="2"/>
  <c r="G603" i="2"/>
  <c r="E603" i="2"/>
  <c r="BC602" i="2"/>
  <c r="BA602" i="2"/>
  <c r="AY602" i="2"/>
  <c r="AW602" i="2"/>
  <c r="AU602" i="2"/>
  <c r="AS602" i="2"/>
  <c r="AQ602" i="2"/>
  <c r="AO602" i="2"/>
  <c r="AM602" i="2"/>
  <c r="AK602" i="2"/>
  <c r="AI602" i="2"/>
  <c r="AG602" i="2"/>
  <c r="AE602" i="2"/>
  <c r="AC602" i="2"/>
  <c r="AA602" i="2"/>
  <c r="Y602" i="2"/>
  <c r="W602" i="2"/>
  <c r="U602" i="2"/>
  <c r="S602" i="2"/>
  <c r="Q602" i="2"/>
  <c r="O602" i="2"/>
  <c r="M602" i="2"/>
  <c r="K602" i="2"/>
  <c r="I602" i="2"/>
  <c r="G602" i="2"/>
  <c r="E602" i="2"/>
  <c r="BC601" i="2"/>
  <c r="BA601" i="2"/>
  <c r="AY601" i="2"/>
  <c r="AW601" i="2"/>
  <c r="AU601" i="2"/>
  <c r="AS601" i="2"/>
  <c r="AQ601" i="2"/>
  <c r="AO601" i="2"/>
  <c r="AM601" i="2"/>
  <c r="AK601" i="2"/>
  <c r="AI601" i="2"/>
  <c r="AG601" i="2"/>
  <c r="AE601" i="2"/>
  <c r="AC601" i="2"/>
  <c r="AA601" i="2"/>
  <c r="Y601" i="2"/>
  <c r="W601" i="2"/>
  <c r="U601" i="2"/>
  <c r="S601" i="2"/>
  <c r="Q601" i="2"/>
  <c r="O601" i="2"/>
  <c r="M601" i="2"/>
  <c r="K601" i="2"/>
  <c r="I601" i="2"/>
  <c r="G601" i="2"/>
  <c r="E601" i="2"/>
  <c r="BC600" i="2"/>
  <c r="BA600" i="2"/>
  <c r="AY600" i="2"/>
  <c r="AW600" i="2"/>
  <c r="AU600" i="2"/>
  <c r="AS600" i="2"/>
  <c r="AQ600" i="2"/>
  <c r="AO600" i="2"/>
  <c r="AM600" i="2"/>
  <c r="AK600" i="2"/>
  <c r="AI600" i="2"/>
  <c r="AG600" i="2"/>
  <c r="AE600" i="2"/>
  <c r="AC600" i="2"/>
  <c r="AA600" i="2"/>
  <c r="Y600" i="2"/>
  <c r="W600" i="2"/>
  <c r="U600" i="2"/>
  <c r="S600" i="2"/>
  <c r="Q600" i="2"/>
  <c r="O600" i="2"/>
  <c r="M600" i="2"/>
  <c r="K600" i="2"/>
  <c r="I600" i="2"/>
  <c r="G600" i="2"/>
  <c r="E600" i="2"/>
  <c r="BC599" i="2"/>
  <c r="BA599" i="2"/>
  <c r="AY599" i="2"/>
  <c r="AW599" i="2"/>
  <c r="AU599" i="2"/>
  <c r="AS599" i="2"/>
  <c r="AQ599" i="2"/>
  <c r="AO599" i="2"/>
  <c r="AM599" i="2"/>
  <c r="AK599" i="2"/>
  <c r="AI599" i="2"/>
  <c r="AG599" i="2"/>
  <c r="AE599" i="2"/>
  <c r="AC599" i="2"/>
  <c r="AA599" i="2"/>
  <c r="Y599" i="2"/>
  <c r="W599" i="2"/>
  <c r="U599" i="2"/>
  <c r="S599" i="2"/>
  <c r="Q599" i="2"/>
  <c r="O599" i="2"/>
  <c r="M599" i="2"/>
  <c r="K599" i="2"/>
  <c r="I599" i="2"/>
  <c r="G599" i="2"/>
  <c r="E599" i="2"/>
  <c r="BC598" i="2"/>
  <c r="BA598" i="2"/>
  <c r="AY598" i="2"/>
  <c r="AW598" i="2"/>
  <c r="AU598" i="2"/>
  <c r="AS598" i="2"/>
  <c r="AQ598" i="2"/>
  <c r="AO598" i="2"/>
  <c r="AM598" i="2"/>
  <c r="AK598" i="2"/>
  <c r="AI598" i="2"/>
  <c r="AG598" i="2"/>
  <c r="AE598" i="2"/>
  <c r="AC598" i="2"/>
  <c r="AA598" i="2"/>
  <c r="Y598" i="2"/>
  <c r="W598" i="2"/>
  <c r="U598" i="2"/>
  <c r="S598" i="2"/>
  <c r="Q598" i="2"/>
  <c r="O598" i="2"/>
  <c r="M598" i="2"/>
  <c r="K598" i="2"/>
  <c r="I598" i="2"/>
  <c r="G598" i="2"/>
  <c r="E598" i="2"/>
  <c r="BC597" i="2"/>
  <c r="BA597" i="2"/>
  <c r="AY597" i="2"/>
  <c r="AW597" i="2"/>
  <c r="AU597" i="2"/>
  <c r="AS597" i="2"/>
  <c r="AQ597" i="2"/>
  <c r="AO597" i="2"/>
  <c r="AM597" i="2"/>
  <c r="AK597" i="2"/>
  <c r="AI597" i="2"/>
  <c r="AG597" i="2"/>
  <c r="AE597" i="2"/>
  <c r="AC597" i="2"/>
  <c r="AA597" i="2"/>
  <c r="Y597" i="2"/>
  <c r="W597" i="2"/>
  <c r="U597" i="2"/>
  <c r="S597" i="2"/>
  <c r="Q597" i="2"/>
  <c r="O597" i="2"/>
  <c r="M597" i="2"/>
  <c r="K597" i="2"/>
  <c r="I597" i="2"/>
  <c r="G597" i="2"/>
  <c r="E597" i="2"/>
  <c r="BC596" i="2"/>
  <c r="BA596" i="2"/>
  <c r="AY596" i="2"/>
  <c r="AW596" i="2"/>
  <c r="AU596" i="2"/>
  <c r="AS596" i="2"/>
  <c r="AQ596" i="2"/>
  <c r="AO596" i="2"/>
  <c r="AM596" i="2"/>
  <c r="AK596" i="2"/>
  <c r="AI596" i="2"/>
  <c r="AG596" i="2"/>
  <c r="AE596" i="2"/>
  <c r="AC596" i="2"/>
  <c r="AA596" i="2"/>
  <c r="Y596" i="2"/>
  <c r="W596" i="2"/>
  <c r="U596" i="2"/>
  <c r="S596" i="2"/>
  <c r="Q596" i="2"/>
  <c r="O596" i="2"/>
  <c r="M596" i="2"/>
  <c r="K596" i="2"/>
  <c r="I596" i="2"/>
  <c r="G596" i="2"/>
  <c r="E596" i="2"/>
  <c r="BC595" i="2"/>
  <c r="BA595" i="2"/>
  <c r="AY595" i="2"/>
  <c r="AW595" i="2"/>
  <c r="AU595" i="2"/>
  <c r="AS595" i="2"/>
  <c r="AQ595" i="2"/>
  <c r="AO595" i="2"/>
  <c r="AM595" i="2"/>
  <c r="AK595" i="2"/>
  <c r="AI595" i="2"/>
  <c r="AG595" i="2"/>
  <c r="AE595" i="2"/>
  <c r="AC595" i="2"/>
  <c r="AA595" i="2"/>
  <c r="Y595" i="2"/>
  <c r="W595" i="2"/>
  <c r="U595" i="2"/>
  <c r="S595" i="2"/>
  <c r="Q595" i="2"/>
  <c r="O595" i="2"/>
  <c r="M595" i="2"/>
  <c r="K595" i="2"/>
  <c r="I595" i="2"/>
  <c r="G595" i="2"/>
  <c r="E595" i="2"/>
  <c r="BC594" i="2"/>
  <c r="BA594" i="2"/>
  <c r="AY594" i="2"/>
  <c r="AW594" i="2"/>
  <c r="AU594" i="2"/>
  <c r="AS594" i="2"/>
  <c r="AQ594" i="2"/>
  <c r="AO594" i="2"/>
  <c r="AM594" i="2"/>
  <c r="AK594" i="2"/>
  <c r="AI594" i="2"/>
  <c r="AG594" i="2"/>
  <c r="AE594" i="2"/>
  <c r="AC594" i="2"/>
  <c r="AA594" i="2"/>
  <c r="Y594" i="2"/>
  <c r="W594" i="2"/>
  <c r="U594" i="2"/>
  <c r="S594" i="2"/>
  <c r="Q594" i="2"/>
  <c r="O594" i="2"/>
  <c r="M594" i="2"/>
  <c r="K594" i="2"/>
  <c r="I594" i="2"/>
  <c r="G594" i="2"/>
  <c r="E594" i="2"/>
  <c r="BC593" i="2"/>
  <c r="BA593" i="2"/>
  <c r="AY593" i="2"/>
  <c r="AW593" i="2"/>
  <c r="AU593" i="2"/>
  <c r="AS593" i="2"/>
  <c r="AQ593" i="2"/>
  <c r="AO593" i="2"/>
  <c r="AM593" i="2"/>
  <c r="AK593" i="2"/>
  <c r="AI593" i="2"/>
  <c r="AG593" i="2"/>
  <c r="AE593" i="2"/>
  <c r="AC593" i="2"/>
  <c r="AA593" i="2"/>
  <c r="Y593" i="2"/>
  <c r="W593" i="2"/>
  <c r="U593" i="2"/>
  <c r="S593" i="2"/>
  <c r="Q593" i="2"/>
  <c r="O593" i="2"/>
  <c r="M593" i="2"/>
  <c r="K593" i="2"/>
  <c r="I593" i="2"/>
  <c r="G593" i="2"/>
  <c r="E593" i="2"/>
  <c r="BC592" i="2"/>
  <c r="BA592" i="2"/>
  <c r="AY592" i="2"/>
  <c r="AW592" i="2"/>
  <c r="AU592" i="2"/>
  <c r="AS592" i="2"/>
  <c r="AQ592" i="2"/>
  <c r="AO592" i="2"/>
  <c r="AM592" i="2"/>
  <c r="AK592" i="2"/>
  <c r="AI592" i="2"/>
  <c r="AG592" i="2"/>
  <c r="AE592" i="2"/>
  <c r="AC592" i="2"/>
  <c r="AA592" i="2"/>
  <c r="Y592" i="2"/>
  <c r="W592" i="2"/>
  <c r="U592" i="2"/>
  <c r="S592" i="2"/>
  <c r="Q592" i="2"/>
  <c r="O592" i="2"/>
  <c r="M592" i="2"/>
  <c r="K592" i="2"/>
  <c r="I592" i="2"/>
  <c r="G592" i="2"/>
  <c r="E592" i="2"/>
  <c r="BC591" i="2"/>
  <c r="BA591" i="2"/>
  <c r="AY591" i="2"/>
  <c r="AW591" i="2"/>
  <c r="AU591" i="2"/>
  <c r="AS591" i="2"/>
  <c r="AQ591" i="2"/>
  <c r="AO591" i="2"/>
  <c r="AM591" i="2"/>
  <c r="AK591" i="2"/>
  <c r="AI591" i="2"/>
  <c r="AG591" i="2"/>
  <c r="AE591" i="2"/>
  <c r="AC591" i="2"/>
  <c r="AA591" i="2"/>
  <c r="Y591" i="2"/>
  <c r="W591" i="2"/>
  <c r="U591" i="2"/>
  <c r="S591" i="2"/>
  <c r="Q591" i="2"/>
  <c r="O591" i="2"/>
  <c r="M591" i="2"/>
  <c r="K591" i="2"/>
  <c r="I591" i="2"/>
  <c r="G591" i="2"/>
  <c r="E591" i="2"/>
  <c r="BC590" i="2"/>
  <c r="BA590" i="2"/>
  <c r="AY590" i="2"/>
  <c r="AW590" i="2"/>
  <c r="AU590" i="2"/>
  <c r="AS590" i="2"/>
  <c r="AQ590" i="2"/>
  <c r="AO590" i="2"/>
  <c r="AM590" i="2"/>
  <c r="AK590" i="2"/>
  <c r="AI590" i="2"/>
  <c r="AG590" i="2"/>
  <c r="AE590" i="2"/>
  <c r="AC590" i="2"/>
  <c r="AA590" i="2"/>
  <c r="Y590" i="2"/>
  <c r="W590" i="2"/>
  <c r="U590" i="2"/>
  <c r="S590" i="2"/>
  <c r="Q590" i="2"/>
  <c r="O590" i="2"/>
  <c r="M590" i="2"/>
  <c r="K590" i="2"/>
  <c r="I590" i="2"/>
  <c r="G590" i="2"/>
  <c r="E590" i="2"/>
  <c r="BC589" i="2"/>
  <c r="BA589" i="2"/>
  <c r="AY589" i="2"/>
  <c r="AW589" i="2"/>
  <c r="AU589" i="2"/>
  <c r="AS589" i="2"/>
  <c r="AQ589" i="2"/>
  <c r="AO589" i="2"/>
  <c r="AM589" i="2"/>
  <c r="AK589" i="2"/>
  <c r="AI589" i="2"/>
  <c r="AG589" i="2"/>
  <c r="AE589" i="2"/>
  <c r="AC589" i="2"/>
  <c r="AA589" i="2"/>
  <c r="Y589" i="2"/>
  <c r="W589" i="2"/>
  <c r="U589" i="2"/>
  <c r="S589" i="2"/>
  <c r="Q589" i="2"/>
  <c r="O589" i="2"/>
  <c r="M589" i="2"/>
  <c r="K589" i="2"/>
  <c r="I589" i="2"/>
  <c r="G589" i="2"/>
  <c r="E589" i="2"/>
  <c r="BC588" i="2"/>
  <c r="BA588" i="2"/>
  <c r="AY588" i="2"/>
  <c r="AW588" i="2"/>
  <c r="AU588" i="2"/>
  <c r="AS588" i="2"/>
  <c r="AQ588" i="2"/>
  <c r="AO588" i="2"/>
  <c r="AM588" i="2"/>
  <c r="AK588" i="2"/>
  <c r="AI588" i="2"/>
  <c r="AG588" i="2"/>
  <c r="AE588" i="2"/>
  <c r="AC588" i="2"/>
  <c r="AA588" i="2"/>
  <c r="Y588" i="2"/>
  <c r="W588" i="2"/>
  <c r="U588" i="2"/>
  <c r="S588" i="2"/>
  <c r="Q588" i="2"/>
  <c r="O588" i="2"/>
  <c r="M588" i="2"/>
  <c r="K588" i="2"/>
  <c r="I588" i="2"/>
  <c r="G588" i="2"/>
  <c r="E588" i="2"/>
  <c r="BC587" i="2"/>
  <c r="BA587" i="2"/>
  <c r="AY587" i="2"/>
  <c r="AW587" i="2"/>
  <c r="AU587" i="2"/>
  <c r="AS587" i="2"/>
  <c r="AQ587" i="2"/>
  <c r="AO587" i="2"/>
  <c r="AM587" i="2"/>
  <c r="AK587" i="2"/>
  <c r="AI587" i="2"/>
  <c r="AG587" i="2"/>
  <c r="AE587" i="2"/>
  <c r="AC587" i="2"/>
  <c r="AA587" i="2"/>
  <c r="Y587" i="2"/>
  <c r="W587" i="2"/>
  <c r="U587" i="2"/>
  <c r="S587" i="2"/>
  <c r="Q587" i="2"/>
  <c r="O587" i="2"/>
  <c r="M587" i="2"/>
  <c r="K587" i="2"/>
  <c r="I587" i="2"/>
  <c r="G587" i="2"/>
  <c r="E587" i="2"/>
  <c r="BC586" i="2"/>
  <c r="BA586" i="2"/>
  <c r="AY586" i="2"/>
  <c r="AW586" i="2"/>
  <c r="AU586" i="2"/>
  <c r="AS586" i="2"/>
  <c r="AQ586" i="2"/>
  <c r="AO586" i="2"/>
  <c r="AM586" i="2"/>
  <c r="AK586" i="2"/>
  <c r="AI586" i="2"/>
  <c r="AG586" i="2"/>
  <c r="AE586" i="2"/>
  <c r="AC586" i="2"/>
  <c r="AA586" i="2"/>
  <c r="Y586" i="2"/>
  <c r="W586" i="2"/>
  <c r="U586" i="2"/>
  <c r="S586" i="2"/>
  <c r="Q586" i="2"/>
  <c r="O586" i="2"/>
  <c r="M586" i="2"/>
  <c r="K586" i="2"/>
  <c r="I586" i="2"/>
  <c r="G586" i="2"/>
  <c r="E586" i="2"/>
  <c r="BC585" i="2"/>
  <c r="BA585" i="2"/>
  <c r="AY585" i="2"/>
  <c r="AW585" i="2"/>
  <c r="AU585" i="2"/>
  <c r="AS585" i="2"/>
  <c r="AQ585" i="2"/>
  <c r="AO585" i="2"/>
  <c r="AM585" i="2"/>
  <c r="AK585" i="2"/>
  <c r="AI585" i="2"/>
  <c r="AG585" i="2"/>
  <c r="AE585" i="2"/>
  <c r="AC585" i="2"/>
  <c r="AA585" i="2"/>
  <c r="Y585" i="2"/>
  <c r="W585" i="2"/>
  <c r="U585" i="2"/>
  <c r="S585" i="2"/>
  <c r="Q585" i="2"/>
  <c r="O585" i="2"/>
  <c r="M585" i="2"/>
  <c r="K585" i="2"/>
  <c r="I585" i="2"/>
  <c r="G585" i="2"/>
  <c r="E585" i="2"/>
  <c r="BC584" i="2"/>
  <c r="BA584" i="2"/>
  <c r="AY584" i="2"/>
  <c r="AW584" i="2"/>
  <c r="AU584" i="2"/>
  <c r="AS584" i="2"/>
  <c r="AQ584" i="2"/>
  <c r="AO584" i="2"/>
  <c r="AM584" i="2"/>
  <c r="AK584" i="2"/>
  <c r="AI584" i="2"/>
  <c r="AG584" i="2"/>
  <c r="AE584" i="2"/>
  <c r="AC584" i="2"/>
  <c r="AA584" i="2"/>
  <c r="Y584" i="2"/>
  <c r="W584" i="2"/>
  <c r="U584" i="2"/>
  <c r="S584" i="2"/>
  <c r="Q584" i="2"/>
  <c r="O584" i="2"/>
  <c r="M584" i="2"/>
  <c r="K584" i="2"/>
  <c r="I584" i="2"/>
  <c r="G584" i="2"/>
  <c r="E584" i="2"/>
  <c r="BC583" i="2"/>
  <c r="BA583" i="2"/>
  <c r="AY583" i="2"/>
  <c r="AW583" i="2"/>
  <c r="AU583" i="2"/>
  <c r="AS583" i="2"/>
  <c r="AQ583" i="2"/>
  <c r="AO583" i="2"/>
  <c r="AM583" i="2"/>
  <c r="AK583" i="2"/>
  <c r="AI583" i="2"/>
  <c r="AG583" i="2"/>
  <c r="AE583" i="2"/>
  <c r="AC583" i="2"/>
  <c r="AA583" i="2"/>
  <c r="Y583" i="2"/>
  <c r="W583" i="2"/>
  <c r="U583" i="2"/>
  <c r="S583" i="2"/>
  <c r="Q583" i="2"/>
  <c r="O583" i="2"/>
  <c r="M583" i="2"/>
  <c r="K583" i="2"/>
  <c r="I583" i="2"/>
  <c r="G583" i="2"/>
  <c r="E583" i="2"/>
  <c r="BC582" i="2"/>
  <c r="BA582" i="2"/>
  <c r="AY582" i="2"/>
  <c r="AW582" i="2"/>
  <c r="AU582" i="2"/>
  <c r="AS582" i="2"/>
  <c r="AQ582" i="2"/>
  <c r="AO582" i="2"/>
  <c r="AM582" i="2"/>
  <c r="AK582" i="2"/>
  <c r="AI582" i="2"/>
  <c r="AG582" i="2"/>
  <c r="AE582" i="2"/>
  <c r="AC582" i="2"/>
  <c r="AA582" i="2"/>
  <c r="Y582" i="2"/>
  <c r="W582" i="2"/>
  <c r="U582" i="2"/>
  <c r="S582" i="2"/>
  <c r="Q582" i="2"/>
  <c r="O582" i="2"/>
  <c r="M582" i="2"/>
  <c r="K582" i="2"/>
  <c r="I582" i="2"/>
  <c r="G582" i="2"/>
  <c r="E582" i="2"/>
  <c r="BC581" i="2"/>
  <c r="BA581" i="2"/>
  <c r="AY581" i="2"/>
  <c r="AW581" i="2"/>
  <c r="AU581" i="2"/>
  <c r="AS581" i="2"/>
  <c r="AQ581" i="2"/>
  <c r="AO581" i="2"/>
  <c r="AM581" i="2"/>
  <c r="AK581" i="2"/>
  <c r="AI581" i="2"/>
  <c r="AG581" i="2"/>
  <c r="AE581" i="2"/>
  <c r="AC581" i="2"/>
  <c r="AA581" i="2"/>
  <c r="Y581" i="2"/>
  <c r="W581" i="2"/>
  <c r="U581" i="2"/>
  <c r="S581" i="2"/>
  <c r="Q581" i="2"/>
  <c r="O581" i="2"/>
  <c r="M581" i="2"/>
  <c r="K581" i="2"/>
  <c r="I581" i="2"/>
  <c r="G581" i="2"/>
  <c r="E581" i="2"/>
  <c r="CR577" i="2"/>
  <c r="AX576" i="2"/>
  <c r="AW576" i="2"/>
  <c r="AU576" i="2"/>
  <c r="AS576" i="2"/>
  <c r="AQ576" i="2"/>
  <c r="AO576" i="2"/>
  <c r="AM576" i="2"/>
  <c r="L576" i="2"/>
  <c r="J576" i="2"/>
  <c r="H576" i="2"/>
  <c r="F576" i="2"/>
  <c r="D576" i="2"/>
  <c r="C576" i="2"/>
  <c r="BC574" i="2"/>
  <c r="BA574" i="2"/>
  <c r="AY574" i="2"/>
  <c r="AW574" i="2"/>
  <c r="AS574" i="2"/>
  <c r="AQ574" i="2"/>
  <c r="AO574" i="2"/>
  <c r="AM574" i="2"/>
  <c r="AK574" i="2"/>
  <c r="AI574" i="2"/>
  <c r="AG574" i="2"/>
  <c r="AE574" i="2"/>
  <c r="AC574" i="2"/>
  <c r="AA574" i="2"/>
  <c r="Y574" i="2"/>
  <c r="W574" i="2"/>
  <c r="U574" i="2"/>
  <c r="S574" i="2"/>
  <c r="Q574" i="2"/>
  <c r="O574" i="2"/>
  <c r="BC573" i="2"/>
  <c r="BA573" i="2"/>
  <c r="AY573" i="2"/>
  <c r="AW573" i="2"/>
  <c r="AU573" i="2"/>
  <c r="AS573" i="2"/>
  <c r="AQ573" i="2"/>
  <c r="AO573" i="2"/>
  <c r="AM573" i="2"/>
  <c r="AK573" i="2"/>
  <c r="AI573" i="2"/>
  <c r="AG573" i="2"/>
  <c r="AE573" i="2"/>
  <c r="AC573" i="2"/>
  <c r="AA573" i="2"/>
  <c r="Y573" i="2"/>
  <c r="W573" i="2"/>
  <c r="U573" i="2"/>
  <c r="S573" i="2"/>
  <c r="Q573" i="2"/>
  <c r="O573" i="2"/>
  <c r="M573" i="2"/>
  <c r="K573" i="2"/>
  <c r="I573" i="2"/>
  <c r="G573" i="2"/>
  <c r="E573" i="2"/>
  <c r="BC572" i="2"/>
  <c r="BA572" i="2"/>
  <c r="AY572" i="2"/>
  <c r="AW572" i="2"/>
  <c r="AU572" i="2"/>
  <c r="AS572" i="2"/>
  <c r="AQ572" i="2"/>
  <c r="AO572" i="2"/>
  <c r="AM572" i="2"/>
  <c r="AK572" i="2"/>
  <c r="AI572" i="2"/>
  <c r="AG572" i="2"/>
  <c r="AE572" i="2"/>
  <c r="AC572" i="2"/>
  <c r="AA572" i="2"/>
  <c r="Y572" i="2"/>
  <c r="W572" i="2"/>
  <c r="U572" i="2"/>
  <c r="S572" i="2"/>
  <c r="Q572" i="2"/>
  <c r="O572" i="2"/>
  <c r="M572" i="2"/>
  <c r="K572" i="2"/>
  <c r="I572" i="2"/>
  <c r="G572" i="2"/>
  <c r="E572" i="2"/>
  <c r="BC571" i="2"/>
  <c r="BA571" i="2"/>
  <c r="AY571" i="2"/>
  <c r="AW571" i="2"/>
  <c r="AU571" i="2"/>
  <c r="AS571" i="2"/>
  <c r="AQ571" i="2"/>
  <c r="AO571" i="2"/>
  <c r="AM571" i="2"/>
  <c r="AK571" i="2"/>
  <c r="AI571" i="2"/>
  <c r="AG571" i="2"/>
  <c r="AE571" i="2"/>
  <c r="AC571" i="2"/>
  <c r="AA571" i="2"/>
  <c r="Y571" i="2"/>
  <c r="W571" i="2"/>
  <c r="U571" i="2"/>
  <c r="S571" i="2"/>
  <c r="Q571" i="2"/>
  <c r="O571" i="2"/>
  <c r="M571" i="2"/>
  <c r="K571" i="2"/>
  <c r="I571" i="2"/>
  <c r="G571" i="2"/>
  <c r="E571" i="2"/>
  <c r="BC570" i="2"/>
  <c r="BA570" i="2"/>
  <c r="AY570" i="2"/>
  <c r="AW570" i="2"/>
  <c r="AU570" i="2"/>
  <c r="AS570" i="2"/>
  <c r="AQ570" i="2"/>
  <c r="AO570" i="2"/>
  <c r="AM570" i="2"/>
  <c r="AK570" i="2"/>
  <c r="AI570" i="2"/>
  <c r="AG570" i="2"/>
  <c r="AE570" i="2"/>
  <c r="AC570" i="2"/>
  <c r="AA570" i="2"/>
  <c r="Y570" i="2"/>
  <c r="W570" i="2"/>
  <c r="U570" i="2"/>
  <c r="S570" i="2"/>
  <c r="Q570" i="2"/>
  <c r="O570" i="2"/>
  <c r="M570" i="2"/>
  <c r="K570" i="2"/>
  <c r="I570" i="2"/>
  <c r="G570" i="2"/>
  <c r="E570" i="2"/>
  <c r="BC569" i="2"/>
  <c r="BA569" i="2"/>
  <c r="AY569" i="2"/>
  <c r="AW569" i="2"/>
  <c r="AU569" i="2"/>
  <c r="AS569" i="2"/>
  <c r="AQ569" i="2"/>
  <c r="AO569" i="2"/>
  <c r="AM569" i="2"/>
  <c r="AK569" i="2"/>
  <c r="AI569" i="2"/>
  <c r="AG569" i="2"/>
  <c r="AE569" i="2"/>
  <c r="AC569" i="2"/>
  <c r="AA569" i="2"/>
  <c r="Y569" i="2"/>
  <c r="W569" i="2"/>
  <c r="U569" i="2"/>
  <c r="S569" i="2"/>
  <c r="Q569" i="2"/>
  <c r="O569" i="2"/>
  <c r="M569" i="2"/>
  <c r="K569" i="2"/>
  <c r="I569" i="2"/>
  <c r="G569" i="2"/>
  <c r="E569" i="2"/>
  <c r="BC568" i="2"/>
  <c r="BA568" i="2"/>
  <c r="AY568" i="2"/>
  <c r="AW568" i="2"/>
  <c r="AU568" i="2"/>
  <c r="AS568" i="2"/>
  <c r="AQ568" i="2"/>
  <c r="AO568" i="2"/>
  <c r="AM568" i="2"/>
  <c r="AK568" i="2"/>
  <c r="AI568" i="2"/>
  <c r="AG568" i="2"/>
  <c r="AE568" i="2"/>
  <c r="AC568" i="2"/>
  <c r="AA568" i="2"/>
  <c r="Y568" i="2"/>
  <c r="W568" i="2"/>
  <c r="U568" i="2"/>
  <c r="S568" i="2"/>
  <c r="Q568" i="2"/>
  <c r="O568" i="2"/>
  <c r="M568" i="2"/>
  <c r="K568" i="2"/>
  <c r="I568" i="2"/>
  <c r="G568" i="2"/>
  <c r="E568" i="2"/>
  <c r="BC567" i="2"/>
  <c r="BA567" i="2"/>
  <c r="AY567" i="2"/>
  <c r="AW567" i="2"/>
  <c r="AU567" i="2"/>
  <c r="AS567" i="2"/>
  <c r="AQ567" i="2"/>
  <c r="AO567" i="2"/>
  <c r="AM567" i="2"/>
  <c r="AK567" i="2"/>
  <c r="AI567" i="2"/>
  <c r="AG567" i="2"/>
  <c r="AE567" i="2"/>
  <c r="AC567" i="2"/>
  <c r="AA567" i="2"/>
  <c r="Y567" i="2"/>
  <c r="W567" i="2"/>
  <c r="U567" i="2"/>
  <c r="S567" i="2"/>
  <c r="Q567" i="2"/>
  <c r="O567" i="2"/>
  <c r="M567" i="2"/>
  <c r="K567" i="2"/>
  <c r="I567" i="2"/>
  <c r="G567" i="2"/>
  <c r="E567" i="2"/>
  <c r="BC566" i="2"/>
  <c r="BA566" i="2"/>
  <c r="AY566" i="2"/>
  <c r="AW566" i="2"/>
  <c r="AU566" i="2"/>
  <c r="AS566" i="2"/>
  <c r="AQ566" i="2"/>
  <c r="AO566" i="2"/>
  <c r="AM566" i="2"/>
  <c r="AK566" i="2"/>
  <c r="AI566" i="2"/>
  <c r="AG566" i="2"/>
  <c r="AE566" i="2"/>
  <c r="AC566" i="2"/>
  <c r="AA566" i="2"/>
  <c r="Y566" i="2"/>
  <c r="W566" i="2"/>
  <c r="U566" i="2"/>
  <c r="S566" i="2"/>
  <c r="Q566" i="2"/>
  <c r="O566" i="2"/>
  <c r="M566" i="2"/>
  <c r="K566" i="2"/>
  <c r="I566" i="2"/>
  <c r="G566" i="2"/>
  <c r="E566" i="2"/>
  <c r="BC565" i="2"/>
  <c r="BA565" i="2"/>
  <c r="AY565" i="2"/>
  <c r="AW565" i="2"/>
  <c r="AU565" i="2"/>
  <c r="AS565" i="2"/>
  <c r="AQ565" i="2"/>
  <c r="AO565" i="2"/>
  <c r="AM565" i="2"/>
  <c r="AK565" i="2"/>
  <c r="AI565" i="2"/>
  <c r="AG565" i="2"/>
  <c r="AE565" i="2"/>
  <c r="AC565" i="2"/>
  <c r="AA565" i="2"/>
  <c r="Y565" i="2"/>
  <c r="W565" i="2"/>
  <c r="U565" i="2"/>
  <c r="S565" i="2"/>
  <c r="Q565" i="2"/>
  <c r="O565" i="2"/>
  <c r="M565" i="2"/>
  <c r="K565" i="2"/>
  <c r="I565" i="2"/>
  <c r="G565" i="2"/>
  <c r="E565" i="2"/>
  <c r="BC564" i="2"/>
  <c r="BA564" i="2"/>
  <c r="AY564" i="2"/>
  <c r="AW564" i="2"/>
  <c r="AU564" i="2"/>
  <c r="AS564" i="2"/>
  <c r="AQ564" i="2"/>
  <c r="AO564" i="2"/>
  <c r="AM564" i="2"/>
  <c r="AK564" i="2"/>
  <c r="AI564" i="2"/>
  <c r="AG564" i="2"/>
  <c r="AE564" i="2"/>
  <c r="AC564" i="2"/>
  <c r="AA564" i="2"/>
  <c r="Y564" i="2"/>
  <c r="W564" i="2"/>
  <c r="U564" i="2"/>
  <c r="S564" i="2"/>
  <c r="Q564" i="2"/>
  <c r="O564" i="2"/>
  <c r="M564" i="2"/>
  <c r="K564" i="2"/>
  <c r="I564" i="2"/>
  <c r="G564" i="2"/>
  <c r="E564" i="2"/>
  <c r="BC563" i="2"/>
  <c r="BA563" i="2"/>
  <c r="AY563" i="2"/>
  <c r="AW563" i="2"/>
  <c r="AU563" i="2"/>
  <c r="AS563" i="2"/>
  <c r="AQ563" i="2"/>
  <c r="AO563" i="2"/>
  <c r="AM563" i="2"/>
  <c r="AK563" i="2"/>
  <c r="AI563" i="2"/>
  <c r="AG563" i="2"/>
  <c r="AE563" i="2"/>
  <c r="AC563" i="2"/>
  <c r="AA563" i="2"/>
  <c r="Y563" i="2"/>
  <c r="W563" i="2"/>
  <c r="U563" i="2"/>
  <c r="S563" i="2"/>
  <c r="Q563" i="2"/>
  <c r="O563" i="2"/>
  <c r="M563" i="2"/>
  <c r="K563" i="2"/>
  <c r="I563" i="2"/>
  <c r="G563" i="2"/>
  <c r="E563" i="2"/>
  <c r="BC562" i="2"/>
  <c r="BA562" i="2"/>
  <c r="AY562" i="2"/>
  <c r="AW562" i="2"/>
  <c r="AU562" i="2"/>
  <c r="AS562" i="2"/>
  <c r="AQ562" i="2"/>
  <c r="AO562" i="2"/>
  <c r="AM562" i="2"/>
  <c r="AK562" i="2"/>
  <c r="AI562" i="2"/>
  <c r="AG562" i="2"/>
  <c r="AE562" i="2"/>
  <c r="AC562" i="2"/>
  <c r="AA562" i="2"/>
  <c r="Y562" i="2"/>
  <c r="W562" i="2"/>
  <c r="U562" i="2"/>
  <c r="S562" i="2"/>
  <c r="Q562" i="2"/>
  <c r="O562" i="2"/>
  <c r="M562" i="2"/>
  <c r="K562" i="2"/>
  <c r="I562" i="2"/>
  <c r="G562" i="2"/>
  <c r="E562" i="2"/>
  <c r="BC561" i="2"/>
  <c r="BA561" i="2"/>
  <c r="AY561" i="2"/>
  <c r="AW561" i="2"/>
  <c r="AU561" i="2"/>
  <c r="AS561" i="2"/>
  <c r="AQ561" i="2"/>
  <c r="AO561" i="2"/>
  <c r="AM561" i="2"/>
  <c r="AK561" i="2"/>
  <c r="AI561" i="2"/>
  <c r="AG561" i="2"/>
  <c r="AE561" i="2"/>
  <c r="AC561" i="2"/>
  <c r="AA561" i="2"/>
  <c r="Y561" i="2"/>
  <c r="W561" i="2"/>
  <c r="U561" i="2"/>
  <c r="S561" i="2"/>
  <c r="Q561" i="2"/>
  <c r="O561" i="2"/>
  <c r="M561" i="2"/>
  <c r="K561" i="2"/>
  <c r="I561" i="2"/>
  <c r="G561" i="2"/>
  <c r="E561" i="2"/>
  <c r="BC560" i="2"/>
  <c r="BA560" i="2"/>
  <c r="AY560" i="2"/>
  <c r="AW560" i="2"/>
  <c r="AU560" i="2"/>
  <c r="AS560" i="2"/>
  <c r="AQ560" i="2"/>
  <c r="AO560" i="2"/>
  <c r="AM560" i="2"/>
  <c r="AK560" i="2"/>
  <c r="AI560" i="2"/>
  <c r="AG560" i="2"/>
  <c r="AE560" i="2"/>
  <c r="AC560" i="2"/>
  <c r="AA560" i="2"/>
  <c r="Y560" i="2"/>
  <c r="W560" i="2"/>
  <c r="U560" i="2"/>
  <c r="S560" i="2"/>
  <c r="Q560" i="2"/>
  <c r="O560" i="2"/>
  <c r="M560" i="2"/>
  <c r="K560" i="2"/>
  <c r="I560" i="2"/>
  <c r="G560" i="2"/>
  <c r="E560" i="2"/>
  <c r="BC559" i="2"/>
  <c r="BA559" i="2"/>
  <c r="AY559" i="2"/>
  <c r="AW559" i="2"/>
  <c r="AU559" i="2"/>
  <c r="AS559" i="2"/>
  <c r="AQ559" i="2"/>
  <c r="AO559" i="2"/>
  <c r="AM559" i="2"/>
  <c r="AK559" i="2"/>
  <c r="AI559" i="2"/>
  <c r="AG559" i="2"/>
  <c r="AE559" i="2"/>
  <c r="AC559" i="2"/>
  <c r="AA559" i="2"/>
  <c r="Y559" i="2"/>
  <c r="W559" i="2"/>
  <c r="U559" i="2"/>
  <c r="S559" i="2"/>
  <c r="Q559" i="2"/>
  <c r="O559" i="2"/>
  <c r="M559" i="2"/>
  <c r="K559" i="2"/>
  <c r="I559" i="2"/>
  <c r="G559" i="2"/>
  <c r="E559" i="2"/>
  <c r="BC558" i="2"/>
  <c r="BA558" i="2"/>
  <c r="AY558" i="2"/>
  <c r="AW558" i="2"/>
  <c r="AU558" i="2"/>
  <c r="AS558" i="2"/>
  <c r="AQ558" i="2"/>
  <c r="AO558" i="2"/>
  <c r="AM558" i="2"/>
  <c r="AK558" i="2"/>
  <c r="AI558" i="2"/>
  <c r="AG558" i="2"/>
  <c r="AE558" i="2"/>
  <c r="AC558" i="2"/>
  <c r="AA558" i="2"/>
  <c r="Y558" i="2"/>
  <c r="W558" i="2"/>
  <c r="U558" i="2"/>
  <c r="S558" i="2"/>
  <c r="Q558" i="2"/>
  <c r="O558" i="2"/>
  <c r="M558" i="2"/>
  <c r="K558" i="2"/>
  <c r="I558" i="2"/>
  <c r="G558" i="2"/>
  <c r="E558" i="2"/>
  <c r="BC557" i="2"/>
  <c r="BA557" i="2"/>
  <c r="AY557" i="2"/>
  <c r="AW557" i="2"/>
  <c r="AU557" i="2"/>
  <c r="AS557" i="2"/>
  <c r="AQ557" i="2"/>
  <c r="AO557" i="2"/>
  <c r="AM557" i="2"/>
  <c r="AK557" i="2"/>
  <c r="AI557" i="2"/>
  <c r="AG557" i="2"/>
  <c r="AE557" i="2"/>
  <c r="AC557" i="2"/>
  <c r="AA557" i="2"/>
  <c r="Y557" i="2"/>
  <c r="W557" i="2"/>
  <c r="U557" i="2"/>
  <c r="S557" i="2"/>
  <c r="Q557" i="2"/>
  <c r="O557" i="2"/>
  <c r="M557" i="2"/>
  <c r="K557" i="2"/>
  <c r="I557" i="2"/>
  <c r="G557" i="2"/>
  <c r="E557" i="2"/>
  <c r="BC556" i="2"/>
  <c r="BA556" i="2"/>
  <c r="AY556" i="2"/>
  <c r="AW556" i="2"/>
  <c r="AU556" i="2"/>
  <c r="AS556" i="2"/>
  <c r="AQ556" i="2"/>
  <c r="AO556" i="2"/>
  <c r="AM556" i="2"/>
  <c r="AK556" i="2"/>
  <c r="AI556" i="2"/>
  <c r="AG556" i="2"/>
  <c r="AE556" i="2"/>
  <c r="AC556" i="2"/>
  <c r="AA556" i="2"/>
  <c r="Y556" i="2"/>
  <c r="W556" i="2"/>
  <c r="U556" i="2"/>
  <c r="S556" i="2"/>
  <c r="Q556" i="2"/>
  <c r="O556" i="2"/>
  <c r="M556" i="2"/>
  <c r="K556" i="2"/>
  <c r="I556" i="2"/>
  <c r="G556" i="2"/>
  <c r="E556" i="2"/>
  <c r="BC555" i="2"/>
  <c r="BA555" i="2"/>
  <c r="AY555" i="2"/>
  <c r="AW555" i="2"/>
  <c r="AU555" i="2"/>
  <c r="AS555" i="2"/>
  <c r="AQ555" i="2"/>
  <c r="AO555" i="2"/>
  <c r="AM555" i="2"/>
  <c r="AK555" i="2"/>
  <c r="AI555" i="2"/>
  <c r="AG555" i="2"/>
  <c r="AE555" i="2"/>
  <c r="AC555" i="2"/>
  <c r="AA555" i="2"/>
  <c r="Y555" i="2"/>
  <c r="W555" i="2"/>
  <c r="U555" i="2"/>
  <c r="S555" i="2"/>
  <c r="Q555" i="2"/>
  <c r="O555" i="2"/>
  <c r="M555" i="2"/>
  <c r="K555" i="2"/>
  <c r="I555" i="2"/>
  <c r="G555" i="2"/>
  <c r="E555" i="2"/>
  <c r="BC554" i="2"/>
  <c r="BA554" i="2"/>
  <c r="AY554" i="2"/>
  <c r="AW554" i="2"/>
  <c r="AU554" i="2"/>
  <c r="AS554" i="2"/>
  <c r="AQ554" i="2"/>
  <c r="AO554" i="2"/>
  <c r="AM554" i="2"/>
  <c r="AK554" i="2"/>
  <c r="AI554" i="2"/>
  <c r="AG554" i="2"/>
  <c r="AE554" i="2"/>
  <c r="AC554" i="2"/>
  <c r="AA554" i="2"/>
  <c r="Y554" i="2"/>
  <c r="W554" i="2"/>
  <c r="U554" i="2"/>
  <c r="S554" i="2"/>
  <c r="Q554" i="2"/>
  <c r="O554" i="2"/>
  <c r="M554" i="2"/>
  <c r="K554" i="2"/>
  <c r="I554" i="2"/>
  <c r="G554" i="2"/>
  <c r="E554" i="2"/>
  <c r="BC553" i="2"/>
  <c r="BA553" i="2"/>
  <c r="AY553" i="2"/>
  <c r="AW553" i="2"/>
  <c r="AU553" i="2"/>
  <c r="AS553" i="2"/>
  <c r="AQ553" i="2"/>
  <c r="AO553" i="2"/>
  <c r="AM553" i="2"/>
  <c r="AK553" i="2"/>
  <c r="AI553" i="2"/>
  <c r="AG553" i="2"/>
  <c r="AE553" i="2"/>
  <c r="AC553" i="2"/>
  <c r="AA553" i="2"/>
  <c r="Y553" i="2"/>
  <c r="W553" i="2"/>
  <c r="U553" i="2"/>
  <c r="S553" i="2"/>
  <c r="Q553" i="2"/>
  <c r="O553" i="2"/>
  <c r="M553" i="2"/>
  <c r="K553" i="2"/>
  <c r="I553" i="2"/>
  <c r="G553" i="2"/>
  <c r="E553" i="2"/>
  <c r="BC552" i="2"/>
  <c r="BA552" i="2"/>
  <c r="AY552" i="2"/>
  <c r="AW552" i="2"/>
  <c r="AU552" i="2"/>
  <c r="AS552" i="2"/>
  <c r="AQ552" i="2"/>
  <c r="AO552" i="2"/>
  <c r="AM552" i="2"/>
  <c r="AK552" i="2"/>
  <c r="AI552" i="2"/>
  <c r="AG552" i="2"/>
  <c r="AE552" i="2"/>
  <c r="AC552" i="2"/>
  <c r="AA552" i="2"/>
  <c r="Y552" i="2"/>
  <c r="W552" i="2"/>
  <c r="U552" i="2"/>
  <c r="S552" i="2"/>
  <c r="Q552" i="2"/>
  <c r="O552" i="2"/>
  <c r="M552" i="2"/>
  <c r="K552" i="2"/>
  <c r="I552" i="2"/>
  <c r="G552" i="2"/>
  <c r="E552" i="2"/>
  <c r="BC551" i="2"/>
  <c r="BA551" i="2"/>
  <c r="AY551" i="2"/>
  <c r="AW551" i="2"/>
  <c r="AU551" i="2"/>
  <c r="AS551" i="2"/>
  <c r="AQ551" i="2"/>
  <c r="AO551" i="2"/>
  <c r="AM551" i="2"/>
  <c r="AK551" i="2"/>
  <c r="AI551" i="2"/>
  <c r="AG551" i="2"/>
  <c r="AE551" i="2"/>
  <c r="AC551" i="2"/>
  <c r="AA551" i="2"/>
  <c r="Y551" i="2"/>
  <c r="W551" i="2"/>
  <c r="U551" i="2"/>
  <c r="S551" i="2"/>
  <c r="Q551" i="2"/>
  <c r="O551" i="2"/>
  <c r="M551" i="2"/>
  <c r="K551" i="2"/>
  <c r="I551" i="2"/>
  <c r="G551" i="2"/>
  <c r="E551" i="2"/>
  <c r="BC550" i="2"/>
  <c r="BA550" i="2"/>
  <c r="AY550" i="2"/>
  <c r="AW550" i="2"/>
  <c r="AU550" i="2"/>
  <c r="AS550" i="2"/>
  <c r="AQ550" i="2"/>
  <c r="AO550" i="2"/>
  <c r="AM550" i="2"/>
  <c r="AK550" i="2"/>
  <c r="AI550" i="2"/>
  <c r="AG550" i="2"/>
  <c r="AE550" i="2"/>
  <c r="AC550" i="2"/>
  <c r="AA550" i="2"/>
  <c r="Y550" i="2"/>
  <c r="W550" i="2"/>
  <c r="U550" i="2"/>
  <c r="S550" i="2"/>
  <c r="Q550" i="2"/>
  <c r="O550" i="2"/>
  <c r="M550" i="2"/>
  <c r="K550" i="2"/>
  <c r="I550" i="2"/>
  <c r="G550" i="2"/>
  <c r="E550" i="2"/>
  <c r="BC549" i="2"/>
  <c r="BA549" i="2"/>
  <c r="AY549" i="2"/>
  <c r="AW549" i="2"/>
  <c r="AU549" i="2"/>
  <c r="AS549" i="2"/>
  <c r="AQ549" i="2"/>
  <c r="AO549" i="2"/>
  <c r="AM549" i="2"/>
  <c r="AK549" i="2"/>
  <c r="AI549" i="2"/>
  <c r="AG549" i="2"/>
  <c r="AE549" i="2"/>
  <c r="AC549" i="2"/>
  <c r="AA549" i="2"/>
  <c r="Y549" i="2"/>
  <c r="W549" i="2"/>
  <c r="U549" i="2"/>
  <c r="S549" i="2"/>
  <c r="Q549" i="2"/>
  <c r="O549" i="2"/>
  <c r="M549" i="2"/>
  <c r="K549" i="2"/>
  <c r="I549" i="2"/>
  <c r="G549" i="2"/>
  <c r="E549" i="2"/>
  <c r="BC548" i="2"/>
  <c r="BA548" i="2"/>
  <c r="AY548" i="2"/>
  <c r="AW548" i="2"/>
  <c r="AU548" i="2"/>
  <c r="AS548" i="2"/>
  <c r="AQ548" i="2"/>
  <c r="AO548" i="2"/>
  <c r="AM548" i="2"/>
  <c r="AK548" i="2"/>
  <c r="AI548" i="2"/>
  <c r="AG548" i="2"/>
  <c r="AE548" i="2"/>
  <c r="AC548" i="2"/>
  <c r="AA548" i="2"/>
  <c r="Y548" i="2"/>
  <c r="W548" i="2"/>
  <c r="U548" i="2"/>
  <c r="S548" i="2"/>
  <c r="Q548" i="2"/>
  <c r="O548" i="2"/>
  <c r="M548" i="2"/>
  <c r="K548" i="2"/>
  <c r="I548" i="2"/>
  <c r="G548" i="2"/>
  <c r="E548" i="2"/>
  <c r="BC547" i="2"/>
  <c r="BA547" i="2"/>
  <c r="AY547" i="2"/>
  <c r="AW547" i="2"/>
  <c r="AU547" i="2"/>
  <c r="AS547" i="2"/>
  <c r="AQ547" i="2"/>
  <c r="AO547" i="2"/>
  <c r="AM547" i="2"/>
  <c r="AK547" i="2"/>
  <c r="AI547" i="2"/>
  <c r="AG547" i="2"/>
  <c r="AE547" i="2"/>
  <c r="AC547" i="2"/>
  <c r="AA547" i="2"/>
  <c r="Y547" i="2"/>
  <c r="W547" i="2"/>
  <c r="U547" i="2"/>
  <c r="S547" i="2"/>
  <c r="Q547" i="2"/>
  <c r="O547" i="2"/>
  <c r="M547" i="2"/>
  <c r="K547" i="2"/>
  <c r="I547" i="2"/>
  <c r="G547" i="2"/>
  <c r="E547" i="2"/>
  <c r="BC546" i="2"/>
  <c r="BA546" i="2"/>
  <c r="AY546" i="2"/>
  <c r="AW546" i="2"/>
  <c r="AU546" i="2"/>
  <c r="AS546" i="2"/>
  <c r="AQ546" i="2"/>
  <c r="AO546" i="2"/>
  <c r="AM546" i="2"/>
  <c r="AK546" i="2"/>
  <c r="AI546" i="2"/>
  <c r="AG546" i="2"/>
  <c r="AE546" i="2"/>
  <c r="AC546" i="2"/>
  <c r="AA546" i="2"/>
  <c r="Y546" i="2"/>
  <c r="W546" i="2"/>
  <c r="U546" i="2"/>
  <c r="S546" i="2"/>
  <c r="Q546" i="2"/>
  <c r="O546" i="2"/>
  <c r="M546" i="2"/>
  <c r="K546" i="2"/>
  <c r="I546" i="2"/>
  <c r="G546" i="2"/>
  <c r="E546" i="2"/>
  <c r="BC545" i="2"/>
  <c r="BA545" i="2"/>
  <c r="AY545" i="2"/>
  <c r="AW545" i="2"/>
  <c r="AU545" i="2"/>
  <c r="AS545" i="2"/>
  <c r="AQ545" i="2"/>
  <c r="AO545" i="2"/>
  <c r="AM545" i="2"/>
  <c r="AK545" i="2"/>
  <c r="AI545" i="2"/>
  <c r="AG545" i="2"/>
  <c r="AE545" i="2"/>
  <c r="AC545" i="2"/>
  <c r="AA545" i="2"/>
  <c r="Y545" i="2"/>
  <c r="W545" i="2"/>
  <c r="U545" i="2"/>
  <c r="S545" i="2"/>
  <c r="Q545" i="2"/>
  <c r="O545" i="2"/>
  <c r="M545" i="2"/>
  <c r="K545" i="2"/>
  <c r="I545" i="2"/>
  <c r="G545" i="2"/>
  <c r="E545" i="2"/>
  <c r="BC544" i="2"/>
  <c r="BA544" i="2"/>
  <c r="AY544" i="2"/>
  <c r="AW544" i="2"/>
  <c r="AU544" i="2"/>
  <c r="AS544" i="2"/>
  <c r="AQ544" i="2"/>
  <c r="AO544" i="2"/>
  <c r="AM544" i="2"/>
  <c r="AK544" i="2"/>
  <c r="AI544" i="2"/>
  <c r="AG544" i="2"/>
  <c r="AE544" i="2"/>
  <c r="AC544" i="2"/>
  <c r="AA544" i="2"/>
  <c r="Y544" i="2"/>
  <c r="W544" i="2"/>
  <c r="U544" i="2"/>
  <c r="S544" i="2"/>
  <c r="Q544" i="2"/>
  <c r="O544" i="2"/>
  <c r="M544" i="2"/>
  <c r="K544" i="2"/>
  <c r="I544" i="2"/>
  <c r="G544" i="2"/>
  <c r="E544" i="2"/>
  <c r="BC543" i="2"/>
  <c r="BA543" i="2"/>
  <c r="AY543" i="2"/>
  <c r="AW543" i="2"/>
  <c r="AU543" i="2"/>
  <c r="AS543" i="2"/>
  <c r="AQ543" i="2"/>
  <c r="AO543" i="2"/>
  <c r="AM543" i="2"/>
  <c r="AK543" i="2"/>
  <c r="AI543" i="2"/>
  <c r="AG543" i="2"/>
  <c r="AE543" i="2"/>
  <c r="AC543" i="2"/>
  <c r="AA543" i="2"/>
  <c r="Y543" i="2"/>
  <c r="W543" i="2"/>
  <c r="U543" i="2"/>
  <c r="S543" i="2"/>
  <c r="Q543" i="2"/>
  <c r="O543" i="2"/>
  <c r="M543" i="2"/>
  <c r="K543" i="2"/>
  <c r="I543" i="2"/>
  <c r="G543" i="2"/>
  <c r="E543" i="2"/>
  <c r="BC542" i="2"/>
  <c r="BA542" i="2"/>
  <c r="AY542" i="2"/>
  <c r="AW542" i="2"/>
  <c r="AU542" i="2"/>
  <c r="AS542" i="2"/>
  <c r="AQ542" i="2"/>
  <c r="AO542" i="2"/>
  <c r="AM542" i="2"/>
  <c r="AK542" i="2"/>
  <c r="AI542" i="2"/>
  <c r="AG542" i="2"/>
  <c r="AE542" i="2"/>
  <c r="AC542" i="2"/>
  <c r="AA542" i="2"/>
  <c r="Y542" i="2"/>
  <c r="W542" i="2"/>
  <c r="U542" i="2"/>
  <c r="S542" i="2"/>
  <c r="Q542" i="2"/>
  <c r="O542" i="2"/>
  <c r="M542" i="2"/>
  <c r="K542" i="2"/>
  <c r="I542" i="2"/>
  <c r="G542" i="2"/>
  <c r="E542" i="2"/>
  <c r="BC541" i="2"/>
  <c r="BA541" i="2"/>
  <c r="AY541" i="2"/>
  <c r="AW541" i="2"/>
  <c r="AU541" i="2"/>
  <c r="AS541" i="2"/>
  <c r="AQ541" i="2"/>
  <c r="AO541" i="2"/>
  <c r="AM541" i="2"/>
  <c r="AK541" i="2"/>
  <c r="AI541" i="2"/>
  <c r="AG541" i="2"/>
  <c r="AE541" i="2"/>
  <c r="AC541" i="2"/>
  <c r="AA541" i="2"/>
  <c r="Y541" i="2"/>
  <c r="W541" i="2"/>
  <c r="U541" i="2"/>
  <c r="S541" i="2"/>
  <c r="Q541" i="2"/>
  <c r="O541" i="2"/>
  <c r="M541" i="2"/>
  <c r="K541" i="2"/>
  <c r="I541" i="2"/>
  <c r="G541" i="2"/>
  <c r="E541" i="2"/>
  <c r="BC540" i="2"/>
  <c r="BA540" i="2"/>
  <c r="AY540" i="2"/>
  <c r="AW540" i="2"/>
  <c r="AU540" i="2"/>
  <c r="AS540" i="2"/>
  <c r="AQ540" i="2"/>
  <c r="AO540" i="2"/>
  <c r="AM540" i="2"/>
  <c r="AK540" i="2"/>
  <c r="AI540" i="2"/>
  <c r="AG540" i="2"/>
  <c r="AE540" i="2"/>
  <c r="AC540" i="2"/>
  <c r="AA540" i="2"/>
  <c r="Y540" i="2"/>
  <c r="W540" i="2"/>
  <c r="U540" i="2"/>
  <c r="S540" i="2"/>
  <c r="Q540" i="2"/>
  <c r="O540" i="2"/>
  <c r="M540" i="2"/>
  <c r="K540" i="2"/>
  <c r="I540" i="2"/>
  <c r="G540" i="2"/>
  <c r="E540" i="2"/>
  <c r="BC539" i="2"/>
  <c r="BA539" i="2"/>
  <c r="AY539" i="2"/>
  <c r="AW539" i="2"/>
  <c r="AU539" i="2"/>
  <c r="AS539" i="2"/>
  <c r="AQ539" i="2"/>
  <c r="AO539" i="2"/>
  <c r="AM539" i="2"/>
  <c r="AK539" i="2"/>
  <c r="AI539" i="2"/>
  <c r="AG539" i="2"/>
  <c r="AE539" i="2"/>
  <c r="AC539" i="2"/>
  <c r="AA539" i="2"/>
  <c r="Y539" i="2"/>
  <c r="W539" i="2"/>
  <c r="U539" i="2"/>
  <c r="S539" i="2"/>
  <c r="Q539" i="2"/>
  <c r="O539" i="2"/>
  <c r="M539" i="2"/>
  <c r="K539" i="2"/>
  <c r="I539" i="2"/>
  <c r="G539" i="2"/>
  <c r="E539" i="2"/>
  <c r="BC538" i="2"/>
  <c r="BA538" i="2"/>
  <c r="AY538" i="2"/>
  <c r="AW538" i="2"/>
  <c r="AU538" i="2"/>
  <c r="AS538" i="2"/>
  <c r="AQ538" i="2"/>
  <c r="AO538" i="2"/>
  <c r="AM538" i="2"/>
  <c r="AK538" i="2"/>
  <c r="AI538" i="2"/>
  <c r="AG538" i="2"/>
  <c r="AE538" i="2"/>
  <c r="AC538" i="2"/>
  <c r="AA538" i="2"/>
  <c r="Y538" i="2"/>
  <c r="W538" i="2"/>
  <c r="U538" i="2"/>
  <c r="S538" i="2"/>
  <c r="Q538" i="2"/>
  <c r="O538" i="2"/>
  <c r="M538" i="2"/>
  <c r="K538" i="2"/>
  <c r="I538" i="2"/>
  <c r="G538" i="2"/>
  <c r="E538" i="2"/>
  <c r="BC537" i="2"/>
  <c r="BA537" i="2"/>
  <c r="AY537" i="2"/>
  <c r="AW537" i="2"/>
  <c r="AU537" i="2"/>
  <c r="AS537" i="2"/>
  <c r="AQ537" i="2"/>
  <c r="AO537" i="2"/>
  <c r="AM537" i="2"/>
  <c r="AK537" i="2"/>
  <c r="AI537" i="2"/>
  <c r="AG537" i="2"/>
  <c r="AE537" i="2"/>
  <c r="AC537" i="2"/>
  <c r="AA537" i="2"/>
  <c r="Y537" i="2"/>
  <c r="W537" i="2"/>
  <c r="U537" i="2"/>
  <c r="S537" i="2"/>
  <c r="Q537" i="2"/>
  <c r="O537" i="2"/>
  <c r="M537" i="2"/>
  <c r="K537" i="2"/>
  <c r="I537" i="2"/>
  <c r="G537" i="2"/>
  <c r="E537" i="2"/>
  <c r="AO536" i="2"/>
  <c r="AM536" i="2"/>
  <c r="AK536" i="2"/>
  <c r="AI536" i="2"/>
  <c r="AG536" i="2"/>
  <c r="AE536" i="2"/>
  <c r="AC536" i="2"/>
  <c r="AA536" i="2"/>
  <c r="Y536" i="2"/>
  <c r="W536" i="2"/>
  <c r="U536" i="2"/>
  <c r="S536" i="2"/>
  <c r="Q536" i="2"/>
  <c r="O536" i="2"/>
  <c r="M536" i="2"/>
  <c r="K536" i="2"/>
  <c r="I536" i="2"/>
  <c r="G536" i="2"/>
  <c r="E536" i="2"/>
  <c r="BC535" i="2"/>
  <c r="BA535" i="2"/>
  <c r="AY535" i="2"/>
  <c r="AW535" i="2"/>
  <c r="AU535" i="2"/>
  <c r="AS535" i="2"/>
  <c r="AQ535" i="2"/>
  <c r="AO535" i="2"/>
  <c r="AM535" i="2"/>
  <c r="AK535" i="2"/>
  <c r="AI535" i="2"/>
  <c r="AG535" i="2"/>
  <c r="AE535" i="2"/>
  <c r="AC535" i="2"/>
  <c r="AA535" i="2"/>
  <c r="Y535" i="2"/>
  <c r="W535" i="2"/>
  <c r="U535" i="2"/>
  <c r="S535" i="2"/>
  <c r="Q535" i="2"/>
  <c r="O535" i="2"/>
  <c r="M535" i="2"/>
  <c r="K535" i="2"/>
  <c r="I535" i="2"/>
  <c r="G535" i="2"/>
  <c r="E535" i="2"/>
  <c r="BC534" i="2"/>
  <c r="BA534" i="2"/>
  <c r="AY534" i="2"/>
  <c r="AW534" i="2"/>
  <c r="AU534" i="2"/>
  <c r="AS534" i="2"/>
  <c r="AQ534" i="2"/>
  <c r="AO534" i="2"/>
  <c r="AM534" i="2"/>
  <c r="AK534" i="2"/>
  <c r="AI534" i="2"/>
  <c r="AG534" i="2"/>
  <c r="AE534" i="2"/>
  <c r="AC534" i="2"/>
  <c r="AA534" i="2"/>
  <c r="Y534" i="2"/>
  <c r="W534" i="2"/>
  <c r="U534" i="2"/>
  <c r="S534" i="2"/>
  <c r="Q534" i="2"/>
  <c r="O534" i="2"/>
  <c r="M534" i="2"/>
  <c r="K534" i="2"/>
  <c r="I534" i="2"/>
  <c r="G534" i="2"/>
  <c r="E534" i="2"/>
  <c r="BC533" i="2"/>
  <c r="BA533" i="2"/>
  <c r="AY533" i="2"/>
  <c r="AW533" i="2"/>
  <c r="AU533" i="2"/>
  <c r="AS533" i="2"/>
  <c r="AQ533" i="2"/>
  <c r="AO533" i="2"/>
  <c r="AM533" i="2"/>
  <c r="AK533" i="2"/>
  <c r="AI533" i="2"/>
  <c r="AG533" i="2"/>
  <c r="AE533" i="2"/>
  <c r="AC533" i="2"/>
  <c r="AA533" i="2"/>
  <c r="Y533" i="2"/>
  <c r="W533" i="2"/>
  <c r="U533" i="2"/>
  <c r="S533" i="2"/>
  <c r="Q533" i="2"/>
  <c r="O533" i="2"/>
  <c r="M533" i="2"/>
  <c r="K533" i="2"/>
  <c r="I533" i="2"/>
  <c r="G533" i="2"/>
  <c r="E533" i="2"/>
  <c r="BC532" i="2"/>
  <c r="BA532" i="2"/>
  <c r="AY532" i="2"/>
  <c r="AW532" i="2"/>
  <c r="AU532" i="2"/>
  <c r="AS532" i="2"/>
  <c r="AQ532" i="2"/>
  <c r="AO532" i="2"/>
  <c r="AM532" i="2"/>
  <c r="AK532" i="2"/>
  <c r="AI532" i="2"/>
  <c r="AG532" i="2"/>
  <c r="AE532" i="2"/>
  <c r="AC532" i="2"/>
  <c r="AA532" i="2"/>
  <c r="Y532" i="2"/>
  <c r="W532" i="2"/>
  <c r="U532" i="2"/>
  <c r="S532" i="2"/>
  <c r="Q532" i="2"/>
  <c r="O532" i="2"/>
  <c r="M532" i="2"/>
  <c r="K532" i="2"/>
  <c r="I532" i="2"/>
  <c r="G532" i="2"/>
  <c r="E532" i="2"/>
  <c r="BC531" i="2"/>
  <c r="BA531" i="2"/>
  <c r="AY531" i="2"/>
  <c r="AW531" i="2"/>
  <c r="AU531" i="2"/>
  <c r="AS531" i="2"/>
  <c r="AQ531" i="2"/>
  <c r="AO531" i="2"/>
  <c r="AM531" i="2"/>
  <c r="AK531" i="2"/>
  <c r="AI531" i="2"/>
  <c r="AG531" i="2"/>
  <c r="AE531" i="2"/>
  <c r="AC531" i="2"/>
  <c r="AA531" i="2"/>
  <c r="Y531" i="2"/>
  <c r="W531" i="2"/>
  <c r="U531" i="2"/>
  <c r="S531" i="2"/>
  <c r="Q531" i="2"/>
  <c r="O531" i="2"/>
  <c r="M531" i="2"/>
  <c r="K531" i="2"/>
  <c r="I531" i="2"/>
  <c r="G531" i="2"/>
  <c r="E531" i="2"/>
  <c r="BC530" i="2"/>
  <c r="BA530" i="2"/>
  <c r="AY530" i="2"/>
  <c r="AW530" i="2"/>
  <c r="AU530" i="2"/>
  <c r="AS530" i="2"/>
  <c r="AQ530" i="2"/>
  <c r="AO530" i="2"/>
  <c r="AM530" i="2"/>
  <c r="AK530" i="2"/>
  <c r="AI530" i="2"/>
  <c r="AG530" i="2"/>
  <c r="AE530" i="2"/>
  <c r="AC530" i="2"/>
  <c r="AA530" i="2"/>
  <c r="Y530" i="2"/>
  <c r="W530" i="2"/>
  <c r="U530" i="2"/>
  <c r="S530" i="2"/>
  <c r="Q530" i="2"/>
  <c r="O530" i="2"/>
  <c r="M530" i="2"/>
  <c r="K530" i="2"/>
  <c r="I530" i="2"/>
  <c r="G530" i="2"/>
  <c r="E530" i="2"/>
  <c r="BA529" i="2"/>
  <c r="AY529" i="2"/>
  <c r="AW529" i="2"/>
  <c r="AU529" i="2"/>
  <c r="AS529" i="2"/>
  <c r="AQ529" i="2"/>
  <c r="AO529" i="2"/>
  <c r="AM529" i="2"/>
  <c r="AK529" i="2"/>
  <c r="AI529" i="2"/>
  <c r="AG529" i="2"/>
  <c r="AE529" i="2"/>
  <c r="AC529" i="2"/>
  <c r="AA529" i="2"/>
  <c r="Y529" i="2"/>
  <c r="W529" i="2"/>
  <c r="U529" i="2"/>
  <c r="S529" i="2"/>
  <c r="Q529" i="2"/>
  <c r="O529" i="2"/>
  <c r="M529" i="2"/>
  <c r="K529" i="2"/>
  <c r="I529" i="2"/>
  <c r="G529" i="2"/>
  <c r="E529" i="2"/>
  <c r="CR525" i="2"/>
  <c r="AX523" i="2"/>
  <c r="AY523" i="2" s="1"/>
  <c r="AW523" i="2"/>
  <c r="AU523" i="2"/>
  <c r="AS523" i="2"/>
  <c r="AQ523" i="2"/>
  <c r="AO523" i="2"/>
  <c r="AM523" i="2"/>
  <c r="L523" i="2"/>
  <c r="J523" i="2"/>
  <c r="H523" i="2"/>
  <c r="F523" i="2"/>
  <c r="D523" i="2"/>
  <c r="C523" i="2"/>
  <c r="BC521" i="2"/>
  <c r="BA521" i="2"/>
  <c r="AY521" i="2"/>
  <c r="AW521" i="2"/>
  <c r="AU521" i="2"/>
  <c r="AS521" i="2"/>
  <c r="AQ521" i="2"/>
  <c r="AO521" i="2"/>
  <c r="AM521" i="2"/>
  <c r="AK521" i="2"/>
  <c r="AI521" i="2"/>
  <c r="AG521" i="2"/>
  <c r="AE521" i="2"/>
  <c r="AC521" i="2"/>
  <c r="AA521" i="2"/>
  <c r="Y521" i="2"/>
  <c r="W521" i="2"/>
  <c r="U521" i="2"/>
  <c r="S521" i="2"/>
  <c r="Q521" i="2"/>
  <c r="O521" i="2"/>
  <c r="M521" i="2"/>
  <c r="K521" i="2"/>
  <c r="I521" i="2"/>
  <c r="G521" i="2"/>
  <c r="E521" i="2"/>
  <c r="BC520" i="2"/>
  <c r="BA520" i="2"/>
  <c r="AY520" i="2"/>
  <c r="AW520" i="2"/>
  <c r="AU520" i="2"/>
  <c r="AS520" i="2"/>
  <c r="AQ520" i="2"/>
  <c r="AO520" i="2"/>
  <c r="AM520" i="2"/>
  <c r="AK520" i="2"/>
  <c r="AI520" i="2"/>
  <c r="AG520" i="2"/>
  <c r="AE520" i="2"/>
  <c r="AC520" i="2"/>
  <c r="AA520" i="2"/>
  <c r="Y520" i="2"/>
  <c r="W520" i="2"/>
  <c r="U520" i="2"/>
  <c r="S520" i="2"/>
  <c r="Q520" i="2"/>
  <c r="O520" i="2"/>
  <c r="M520" i="2"/>
  <c r="K520" i="2"/>
  <c r="I520" i="2"/>
  <c r="G520" i="2"/>
  <c r="E520" i="2"/>
  <c r="BC519" i="2"/>
  <c r="BA519" i="2"/>
  <c r="AY519" i="2"/>
  <c r="AW519" i="2"/>
  <c r="AU519" i="2"/>
  <c r="AS519" i="2"/>
  <c r="AQ519" i="2"/>
  <c r="AO519" i="2"/>
  <c r="AM519" i="2"/>
  <c r="AK519" i="2"/>
  <c r="AI519" i="2"/>
  <c r="AG519" i="2"/>
  <c r="AE519" i="2"/>
  <c r="AC519" i="2"/>
  <c r="AA519" i="2"/>
  <c r="Y519" i="2"/>
  <c r="W519" i="2"/>
  <c r="U519" i="2"/>
  <c r="S519" i="2"/>
  <c r="Q519" i="2"/>
  <c r="O519" i="2"/>
  <c r="M519" i="2"/>
  <c r="K519" i="2"/>
  <c r="I519" i="2"/>
  <c r="G519" i="2"/>
  <c r="E519" i="2"/>
  <c r="BC518" i="2"/>
  <c r="BA518" i="2"/>
  <c r="AY518" i="2"/>
  <c r="AW518" i="2"/>
  <c r="AU518" i="2"/>
  <c r="AS518" i="2"/>
  <c r="AQ518" i="2"/>
  <c r="AO518" i="2"/>
  <c r="AM518" i="2"/>
  <c r="AK518" i="2"/>
  <c r="AI518" i="2"/>
  <c r="AG518" i="2"/>
  <c r="AE518" i="2"/>
  <c r="AC518" i="2"/>
  <c r="AA518" i="2"/>
  <c r="Y518" i="2"/>
  <c r="W518" i="2"/>
  <c r="U518" i="2"/>
  <c r="S518" i="2"/>
  <c r="Q518" i="2"/>
  <c r="O518" i="2"/>
  <c r="M518" i="2"/>
  <c r="K518" i="2"/>
  <c r="I518" i="2"/>
  <c r="G518" i="2"/>
  <c r="E518" i="2"/>
  <c r="BC517" i="2"/>
  <c r="BA517" i="2"/>
  <c r="AY517" i="2"/>
  <c r="AW517" i="2"/>
  <c r="AU517" i="2"/>
  <c r="AS517" i="2"/>
  <c r="AQ517" i="2"/>
  <c r="AO517" i="2"/>
  <c r="AM517" i="2"/>
  <c r="AK517" i="2"/>
  <c r="AI517" i="2"/>
  <c r="AG517" i="2"/>
  <c r="AE517" i="2"/>
  <c r="AC517" i="2"/>
  <c r="AA517" i="2"/>
  <c r="Y517" i="2"/>
  <c r="W517" i="2"/>
  <c r="U517" i="2"/>
  <c r="S517" i="2"/>
  <c r="Q517" i="2"/>
  <c r="O517" i="2"/>
  <c r="M517" i="2"/>
  <c r="K517" i="2"/>
  <c r="I517" i="2"/>
  <c r="G517" i="2"/>
  <c r="E517" i="2"/>
  <c r="BC516" i="2"/>
  <c r="BA516" i="2"/>
  <c r="AY516" i="2"/>
  <c r="AW516" i="2"/>
  <c r="AU516" i="2"/>
  <c r="AS516" i="2"/>
  <c r="AQ516" i="2"/>
  <c r="AO516" i="2"/>
  <c r="AM516" i="2"/>
  <c r="AK516" i="2"/>
  <c r="AI516" i="2"/>
  <c r="AG516" i="2"/>
  <c r="AE516" i="2"/>
  <c r="AC516" i="2"/>
  <c r="AA516" i="2"/>
  <c r="Y516" i="2"/>
  <c r="W516" i="2"/>
  <c r="U516" i="2"/>
  <c r="S516" i="2"/>
  <c r="Q516" i="2"/>
  <c r="O516" i="2"/>
  <c r="M516" i="2"/>
  <c r="K516" i="2"/>
  <c r="I516" i="2"/>
  <c r="G516" i="2"/>
  <c r="E516" i="2"/>
  <c r="BC515" i="2"/>
  <c r="BA515" i="2"/>
  <c r="AY515" i="2"/>
  <c r="AW515" i="2"/>
  <c r="AU515" i="2"/>
  <c r="AS515" i="2"/>
  <c r="AQ515" i="2"/>
  <c r="AO515" i="2"/>
  <c r="AM515" i="2"/>
  <c r="AK515" i="2"/>
  <c r="AI515" i="2"/>
  <c r="AG515" i="2"/>
  <c r="AE515" i="2"/>
  <c r="AC515" i="2"/>
  <c r="AA515" i="2"/>
  <c r="Y515" i="2"/>
  <c r="W515" i="2"/>
  <c r="U515" i="2"/>
  <c r="S515" i="2"/>
  <c r="Q515" i="2"/>
  <c r="O515" i="2"/>
  <c r="M515" i="2"/>
  <c r="K515" i="2"/>
  <c r="I515" i="2"/>
  <c r="G515" i="2"/>
  <c r="E515" i="2"/>
  <c r="BC514" i="2"/>
  <c r="BA514" i="2"/>
  <c r="AY514" i="2"/>
  <c r="AW514" i="2"/>
  <c r="AU514" i="2"/>
  <c r="AS514" i="2"/>
  <c r="AQ514" i="2"/>
  <c r="AO514" i="2"/>
  <c r="AM514" i="2"/>
  <c r="AK514" i="2"/>
  <c r="AI514" i="2"/>
  <c r="AG514" i="2"/>
  <c r="AE514" i="2"/>
  <c r="AC514" i="2"/>
  <c r="AA514" i="2"/>
  <c r="Y514" i="2"/>
  <c r="W514" i="2"/>
  <c r="U514" i="2"/>
  <c r="S514" i="2"/>
  <c r="Q514" i="2"/>
  <c r="O514" i="2"/>
  <c r="M514" i="2"/>
  <c r="K514" i="2"/>
  <c r="I514" i="2"/>
  <c r="G514" i="2"/>
  <c r="E514" i="2"/>
  <c r="BC513" i="2"/>
  <c r="BA513" i="2"/>
  <c r="AY513" i="2"/>
  <c r="AW513" i="2"/>
  <c r="AU513" i="2"/>
  <c r="AS513" i="2"/>
  <c r="AQ513" i="2"/>
  <c r="AO513" i="2"/>
  <c r="AM513" i="2"/>
  <c r="AK513" i="2"/>
  <c r="AI513" i="2"/>
  <c r="AG513" i="2"/>
  <c r="AE513" i="2"/>
  <c r="AC513" i="2"/>
  <c r="AA513" i="2"/>
  <c r="Y513" i="2"/>
  <c r="W513" i="2"/>
  <c r="U513" i="2"/>
  <c r="S513" i="2"/>
  <c r="Q513" i="2"/>
  <c r="O513" i="2"/>
  <c r="M513" i="2"/>
  <c r="K513" i="2"/>
  <c r="I513" i="2"/>
  <c r="G513" i="2"/>
  <c r="E513" i="2"/>
  <c r="BC512" i="2"/>
  <c r="BA512" i="2"/>
  <c r="AY512" i="2"/>
  <c r="AW512" i="2"/>
  <c r="AU512" i="2"/>
  <c r="AS512" i="2"/>
  <c r="AQ512" i="2"/>
  <c r="AO512" i="2"/>
  <c r="AM512" i="2"/>
  <c r="AK512" i="2"/>
  <c r="AI512" i="2"/>
  <c r="AG512" i="2"/>
  <c r="AE512" i="2"/>
  <c r="AC512" i="2"/>
  <c r="AA512" i="2"/>
  <c r="Y512" i="2"/>
  <c r="W512" i="2"/>
  <c r="U512" i="2"/>
  <c r="S512" i="2"/>
  <c r="Q512" i="2"/>
  <c r="O512" i="2"/>
  <c r="M512" i="2"/>
  <c r="K512" i="2"/>
  <c r="I512" i="2"/>
  <c r="G512" i="2"/>
  <c r="E512" i="2"/>
  <c r="BC511" i="2"/>
  <c r="BA511" i="2"/>
  <c r="AY511" i="2"/>
  <c r="AW511" i="2"/>
  <c r="AU511" i="2"/>
  <c r="AS511" i="2"/>
  <c r="AQ511" i="2"/>
  <c r="AO511" i="2"/>
  <c r="AM511" i="2"/>
  <c r="AK511" i="2"/>
  <c r="AI511" i="2"/>
  <c r="AG511" i="2"/>
  <c r="AE511" i="2"/>
  <c r="AC511" i="2"/>
  <c r="AA511" i="2"/>
  <c r="Y511" i="2"/>
  <c r="W511" i="2"/>
  <c r="U511" i="2"/>
  <c r="S511" i="2"/>
  <c r="Q511" i="2"/>
  <c r="O511" i="2"/>
  <c r="M511" i="2"/>
  <c r="K511" i="2"/>
  <c r="I511" i="2"/>
  <c r="G511" i="2"/>
  <c r="E511" i="2"/>
  <c r="BC510" i="2"/>
  <c r="BA510" i="2"/>
  <c r="AY510" i="2"/>
  <c r="AW510" i="2"/>
  <c r="AU510" i="2"/>
  <c r="AS510" i="2"/>
  <c r="AQ510" i="2"/>
  <c r="AO510" i="2"/>
  <c r="AM510" i="2"/>
  <c r="AK510" i="2"/>
  <c r="AI510" i="2"/>
  <c r="AG510" i="2"/>
  <c r="AE510" i="2"/>
  <c r="AC510" i="2"/>
  <c r="AA510" i="2"/>
  <c r="Y510" i="2"/>
  <c r="W510" i="2"/>
  <c r="U510" i="2"/>
  <c r="S510" i="2"/>
  <c r="Q510" i="2"/>
  <c r="O510" i="2"/>
  <c r="M510" i="2"/>
  <c r="K510" i="2"/>
  <c r="I510" i="2"/>
  <c r="G510" i="2"/>
  <c r="E510" i="2"/>
  <c r="BC509" i="2"/>
  <c r="BA509" i="2"/>
  <c r="AY509" i="2"/>
  <c r="AW509" i="2"/>
  <c r="AU509" i="2"/>
  <c r="AS509" i="2"/>
  <c r="AQ509" i="2"/>
  <c r="AO509" i="2"/>
  <c r="AM509" i="2"/>
  <c r="AK509" i="2"/>
  <c r="AI509" i="2"/>
  <c r="AG509" i="2"/>
  <c r="AE509" i="2"/>
  <c r="AC509" i="2"/>
  <c r="AA509" i="2"/>
  <c r="Y509" i="2"/>
  <c r="W509" i="2"/>
  <c r="U509" i="2"/>
  <c r="S509" i="2"/>
  <c r="Q509" i="2"/>
  <c r="O509" i="2"/>
  <c r="M509" i="2"/>
  <c r="K509" i="2"/>
  <c r="I509" i="2"/>
  <c r="G509" i="2"/>
  <c r="E509" i="2"/>
  <c r="BC508" i="2"/>
  <c r="BA508" i="2"/>
  <c r="AY508" i="2"/>
  <c r="AW508" i="2"/>
  <c r="AU508" i="2"/>
  <c r="AS508" i="2"/>
  <c r="AQ508" i="2"/>
  <c r="AO508" i="2"/>
  <c r="AM508" i="2"/>
  <c r="AK508" i="2"/>
  <c r="AI508" i="2"/>
  <c r="AG508" i="2"/>
  <c r="AE508" i="2"/>
  <c r="AC508" i="2"/>
  <c r="AA508" i="2"/>
  <c r="Y508" i="2"/>
  <c r="W508" i="2"/>
  <c r="U508" i="2"/>
  <c r="S508" i="2"/>
  <c r="Q508" i="2"/>
  <c r="O508" i="2"/>
  <c r="M508" i="2"/>
  <c r="K508" i="2"/>
  <c r="I508" i="2"/>
  <c r="G508" i="2"/>
  <c r="E508" i="2"/>
  <c r="BC507" i="2"/>
  <c r="BA507" i="2"/>
  <c r="AY507" i="2"/>
  <c r="AW507" i="2"/>
  <c r="AU507" i="2"/>
  <c r="AS507" i="2"/>
  <c r="AQ507" i="2"/>
  <c r="AO507" i="2"/>
  <c r="AM507" i="2"/>
  <c r="AK507" i="2"/>
  <c r="AI507" i="2"/>
  <c r="AG507" i="2"/>
  <c r="AE507" i="2"/>
  <c r="AC507" i="2"/>
  <c r="AA507" i="2"/>
  <c r="Y507" i="2"/>
  <c r="W507" i="2"/>
  <c r="U507" i="2"/>
  <c r="S507" i="2"/>
  <c r="Q507" i="2"/>
  <c r="O507" i="2"/>
  <c r="M507" i="2"/>
  <c r="K507" i="2"/>
  <c r="I507" i="2"/>
  <c r="G507" i="2"/>
  <c r="E507" i="2"/>
  <c r="BC506" i="2"/>
  <c r="BA506" i="2"/>
  <c r="AY506" i="2"/>
  <c r="AW506" i="2"/>
  <c r="AU506" i="2"/>
  <c r="AS506" i="2"/>
  <c r="AQ506" i="2"/>
  <c r="AO506" i="2"/>
  <c r="AM506" i="2"/>
  <c r="AK506" i="2"/>
  <c r="AI506" i="2"/>
  <c r="AG506" i="2"/>
  <c r="AE506" i="2"/>
  <c r="AC506" i="2"/>
  <c r="AA506" i="2"/>
  <c r="Y506" i="2"/>
  <c r="W506" i="2"/>
  <c r="U506" i="2"/>
  <c r="S506" i="2"/>
  <c r="Q506" i="2"/>
  <c r="O506" i="2"/>
  <c r="M506" i="2"/>
  <c r="K506" i="2"/>
  <c r="I506" i="2"/>
  <c r="G506" i="2"/>
  <c r="E506" i="2"/>
  <c r="BC505" i="2"/>
  <c r="BA505" i="2"/>
  <c r="AY505" i="2"/>
  <c r="AW505" i="2"/>
  <c r="AU505" i="2"/>
  <c r="AS505" i="2"/>
  <c r="AQ505" i="2"/>
  <c r="AO505" i="2"/>
  <c r="AM505" i="2"/>
  <c r="AK505" i="2"/>
  <c r="AI505" i="2"/>
  <c r="AG505" i="2"/>
  <c r="AE505" i="2"/>
  <c r="AC505" i="2"/>
  <c r="AA505" i="2"/>
  <c r="Y505" i="2"/>
  <c r="W505" i="2"/>
  <c r="U505" i="2"/>
  <c r="S505" i="2"/>
  <c r="Q505" i="2"/>
  <c r="O505" i="2"/>
  <c r="M505" i="2"/>
  <c r="K505" i="2"/>
  <c r="I505" i="2"/>
  <c r="G505" i="2"/>
  <c r="E505" i="2"/>
  <c r="BC504" i="2"/>
  <c r="BA504" i="2"/>
  <c r="AY504" i="2"/>
  <c r="AW504" i="2"/>
  <c r="AU504" i="2"/>
  <c r="AS504" i="2"/>
  <c r="AQ504" i="2"/>
  <c r="AO504" i="2"/>
  <c r="AM504" i="2"/>
  <c r="AK504" i="2"/>
  <c r="AI504" i="2"/>
  <c r="AG504" i="2"/>
  <c r="AE504" i="2"/>
  <c r="AC504" i="2"/>
  <c r="AA504" i="2"/>
  <c r="Y504" i="2"/>
  <c r="W504" i="2"/>
  <c r="U504" i="2"/>
  <c r="S504" i="2"/>
  <c r="Q504" i="2"/>
  <c r="O504" i="2"/>
  <c r="M504" i="2"/>
  <c r="K504" i="2"/>
  <c r="I504" i="2"/>
  <c r="G504" i="2"/>
  <c r="E504" i="2"/>
  <c r="BC503" i="2"/>
  <c r="BA503" i="2"/>
  <c r="AY503" i="2"/>
  <c r="AW503" i="2"/>
  <c r="AU503" i="2"/>
  <c r="AS503" i="2"/>
  <c r="AQ503" i="2"/>
  <c r="AO503" i="2"/>
  <c r="AM503" i="2"/>
  <c r="AK503" i="2"/>
  <c r="AI503" i="2"/>
  <c r="AG503" i="2"/>
  <c r="AE503" i="2"/>
  <c r="AC503" i="2"/>
  <c r="AA503" i="2"/>
  <c r="Y503" i="2"/>
  <c r="W503" i="2"/>
  <c r="U503" i="2"/>
  <c r="S503" i="2"/>
  <c r="Q503" i="2"/>
  <c r="O503" i="2"/>
  <c r="M503" i="2"/>
  <c r="K503" i="2"/>
  <c r="I503" i="2"/>
  <c r="G503" i="2"/>
  <c r="E503" i="2"/>
  <c r="BC502" i="2"/>
  <c r="BA502" i="2"/>
  <c r="AY502" i="2"/>
  <c r="AW502" i="2"/>
  <c r="AU502" i="2"/>
  <c r="AS502" i="2"/>
  <c r="AQ502" i="2"/>
  <c r="AO502" i="2"/>
  <c r="AM502" i="2"/>
  <c r="AK502" i="2"/>
  <c r="AI502" i="2"/>
  <c r="AG502" i="2"/>
  <c r="AE502" i="2"/>
  <c r="AC502" i="2"/>
  <c r="AA502" i="2"/>
  <c r="Y502" i="2"/>
  <c r="W502" i="2"/>
  <c r="U502" i="2"/>
  <c r="S502" i="2"/>
  <c r="Q502" i="2"/>
  <c r="O502" i="2"/>
  <c r="M502" i="2"/>
  <c r="K502" i="2"/>
  <c r="I502" i="2"/>
  <c r="G502" i="2"/>
  <c r="E502" i="2"/>
  <c r="BC501" i="2"/>
  <c r="BA501" i="2"/>
  <c r="AY501" i="2"/>
  <c r="AW501" i="2"/>
  <c r="AU501" i="2"/>
  <c r="AS501" i="2"/>
  <c r="AQ501" i="2"/>
  <c r="AO501" i="2"/>
  <c r="AM501" i="2"/>
  <c r="AK501" i="2"/>
  <c r="AI501" i="2"/>
  <c r="AG501" i="2"/>
  <c r="AE501" i="2"/>
  <c r="AC501" i="2"/>
  <c r="AA501" i="2"/>
  <c r="Y501" i="2"/>
  <c r="W501" i="2"/>
  <c r="U501" i="2"/>
  <c r="S501" i="2"/>
  <c r="Q501" i="2"/>
  <c r="O501" i="2"/>
  <c r="M501" i="2"/>
  <c r="K501" i="2"/>
  <c r="I501" i="2"/>
  <c r="G501" i="2"/>
  <c r="E501" i="2"/>
  <c r="BC500" i="2"/>
  <c r="BA500" i="2"/>
  <c r="AY500" i="2"/>
  <c r="AW500" i="2"/>
  <c r="AU500" i="2"/>
  <c r="AS500" i="2"/>
  <c r="AQ500" i="2"/>
  <c r="AO500" i="2"/>
  <c r="AM500" i="2"/>
  <c r="AK500" i="2"/>
  <c r="AI500" i="2"/>
  <c r="AG500" i="2"/>
  <c r="AE500" i="2"/>
  <c r="AC500" i="2"/>
  <c r="AA500" i="2"/>
  <c r="Y500" i="2"/>
  <c r="W500" i="2"/>
  <c r="U500" i="2"/>
  <c r="S500" i="2"/>
  <c r="Q500" i="2"/>
  <c r="O500" i="2"/>
  <c r="M500" i="2"/>
  <c r="K500" i="2"/>
  <c r="I500" i="2"/>
  <c r="G500" i="2"/>
  <c r="E500" i="2"/>
  <c r="BC499" i="2"/>
  <c r="BA499" i="2"/>
  <c r="AY499" i="2"/>
  <c r="AW499" i="2"/>
  <c r="AU499" i="2"/>
  <c r="AS499" i="2"/>
  <c r="AQ499" i="2"/>
  <c r="AO499" i="2"/>
  <c r="AM499" i="2"/>
  <c r="AK499" i="2"/>
  <c r="AI499" i="2"/>
  <c r="AG499" i="2"/>
  <c r="AE499" i="2"/>
  <c r="AC499" i="2"/>
  <c r="AA499" i="2"/>
  <c r="Y499" i="2"/>
  <c r="W499" i="2"/>
  <c r="U499" i="2"/>
  <c r="S499" i="2"/>
  <c r="Q499" i="2"/>
  <c r="O499" i="2"/>
  <c r="M499" i="2"/>
  <c r="K499" i="2"/>
  <c r="I499" i="2"/>
  <c r="G499" i="2"/>
  <c r="E499" i="2"/>
  <c r="BC498" i="2"/>
  <c r="BA498" i="2"/>
  <c r="AY498" i="2"/>
  <c r="AW498" i="2"/>
  <c r="AU498" i="2"/>
  <c r="AS498" i="2"/>
  <c r="AQ498" i="2"/>
  <c r="AO498" i="2"/>
  <c r="AM498" i="2"/>
  <c r="AK498" i="2"/>
  <c r="AI498" i="2"/>
  <c r="AG498" i="2"/>
  <c r="AE498" i="2"/>
  <c r="AC498" i="2"/>
  <c r="AA498" i="2"/>
  <c r="Y498" i="2"/>
  <c r="W498" i="2"/>
  <c r="U498" i="2"/>
  <c r="S498" i="2"/>
  <c r="Q498" i="2"/>
  <c r="O498" i="2"/>
  <c r="M498" i="2"/>
  <c r="K498" i="2"/>
  <c r="I498" i="2"/>
  <c r="G498" i="2"/>
  <c r="E498" i="2"/>
  <c r="BC497" i="2"/>
  <c r="BA497" i="2"/>
  <c r="AY497" i="2"/>
  <c r="AW497" i="2"/>
  <c r="AU497" i="2"/>
  <c r="AS497" i="2"/>
  <c r="AQ497" i="2"/>
  <c r="AO497" i="2"/>
  <c r="AM497" i="2"/>
  <c r="AK497" i="2"/>
  <c r="AI497" i="2"/>
  <c r="AG497" i="2"/>
  <c r="AE497" i="2"/>
  <c r="AC497" i="2"/>
  <c r="AA497" i="2"/>
  <c r="Y497" i="2"/>
  <c r="W497" i="2"/>
  <c r="U497" i="2"/>
  <c r="S497" i="2"/>
  <c r="Q497" i="2"/>
  <c r="O497" i="2"/>
  <c r="M497" i="2"/>
  <c r="K497" i="2"/>
  <c r="I497" i="2"/>
  <c r="G497" i="2"/>
  <c r="E497" i="2"/>
  <c r="BC496" i="2"/>
  <c r="BA496" i="2"/>
  <c r="AY496" i="2"/>
  <c r="AW496" i="2"/>
  <c r="AU496" i="2"/>
  <c r="AS496" i="2"/>
  <c r="AQ496" i="2"/>
  <c r="AO496" i="2"/>
  <c r="AM496" i="2"/>
  <c r="AK496" i="2"/>
  <c r="AI496" i="2"/>
  <c r="AG496" i="2"/>
  <c r="AE496" i="2"/>
  <c r="AC496" i="2"/>
  <c r="AA496" i="2"/>
  <c r="Y496" i="2"/>
  <c r="W496" i="2"/>
  <c r="U496" i="2"/>
  <c r="S496" i="2"/>
  <c r="Q496" i="2"/>
  <c r="O496" i="2"/>
  <c r="M496" i="2"/>
  <c r="K496" i="2"/>
  <c r="I496" i="2"/>
  <c r="G496" i="2"/>
  <c r="E496" i="2"/>
  <c r="CR492" i="2"/>
  <c r="AX490" i="2"/>
  <c r="AW490" i="2"/>
  <c r="AU490" i="2"/>
  <c r="AS490" i="2"/>
  <c r="AQ490" i="2"/>
  <c r="AO490" i="2"/>
  <c r="AM490" i="2"/>
  <c r="L490" i="2"/>
  <c r="J490" i="2"/>
  <c r="H490" i="2"/>
  <c r="F490" i="2"/>
  <c r="D490" i="2"/>
  <c r="C490" i="2"/>
  <c r="BC488" i="2"/>
  <c r="BA488" i="2"/>
  <c r="AY488" i="2"/>
  <c r="AW488" i="2"/>
  <c r="AU488" i="2"/>
  <c r="AS488" i="2"/>
  <c r="AQ488" i="2"/>
  <c r="AO488" i="2"/>
  <c r="AM488" i="2"/>
  <c r="AK488" i="2"/>
  <c r="AI488" i="2"/>
  <c r="AG488" i="2"/>
  <c r="AE488" i="2"/>
  <c r="AC488" i="2"/>
  <c r="AA488" i="2"/>
  <c r="Y488" i="2"/>
  <c r="W488" i="2"/>
  <c r="U488" i="2"/>
  <c r="S488" i="2"/>
  <c r="Q488" i="2"/>
  <c r="O488" i="2"/>
  <c r="M488" i="2"/>
  <c r="K488" i="2"/>
  <c r="I488" i="2"/>
  <c r="G488" i="2"/>
  <c r="E488" i="2"/>
  <c r="BC487" i="2"/>
  <c r="BA487" i="2"/>
  <c r="AY487" i="2"/>
  <c r="AW487" i="2"/>
  <c r="AU487" i="2"/>
  <c r="AS487" i="2"/>
  <c r="AQ487" i="2"/>
  <c r="AO487" i="2"/>
  <c r="AM487" i="2"/>
  <c r="AK487" i="2"/>
  <c r="AI487" i="2"/>
  <c r="AG487" i="2"/>
  <c r="AE487" i="2"/>
  <c r="AC487" i="2"/>
  <c r="AA487" i="2"/>
  <c r="Y487" i="2"/>
  <c r="W487" i="2"/>
  <c r="U487" i="2"/>
  <c r="S487" i="2"/>
  <c r="Q487" i="2"/>
  <c r="O487" i="2"/>
  <c r="M487" i="2"/>
  <c r="K487" i="2"/>
  <c r="I487" i="2"/>
  <c r="G487" i="2"/>
  <c r="E487" i="2"/>
  <c r="BC486" i="2"/>
  <c r="BA486" i="2"/>
  <c r="AY486" i="2"/>
  <c r="AW486" i="2"/>
  <c r="AU486" i="2"/>
  <c r="AS486" i="2"/>
  <c r="AQ486" i="2"/>
  <c r="AO486" i="2"/>
  <c r="AM486" i="2"/>
  <c r="AK486" i="2"/>
  <c r="AI486" i="2"/>
  <c r="AG486" i="2"/>
  <c r="AE486" i="2"/>
  <c r="AC486" i="2"/>
  <c r="AA486" i="2"/>
  <c r="Y486" i="2"/>
  <c r="W486" i="2"/>
  <c r="U486" i="2"/>
  <c r="S486" i="2"/>
  <c r="Q486" i="2"/>
  <c r="O486" i="2"/>
  <c r="M486" i="2"/>
  <c r="K486" i="2"/>
  <c r="I486" i="2"/>
  <c r="G486" i="2"/>
  <c r="E486" i="2"/>
  <c r="BC485" i="2"/>
  <c r="BA485" i="2"/>
  <c r="AY485" i="2"/>
  <c r="AW485" i="2"/>
  <c r="AU485" i="2"/>
  <c r="AS485" i="2"/>
  <c r="AQ485" i="2"/>
  <c r="AO485" i="2"/>
  <c r="AM485" i="2"/>
  <c r="AK485" i="2"/>
  <c r="AI485" i="2"/>
  <c r="AG485" i="2"/>
  <c r="AE485" i="2"/>
  <c r="AC485" i="2"/>
  <c r="AA485" i="2"/>
  <c r="Y485" i="2"/>
  <c r="W485" i="2"/>
  <c r="U485" i="2"/>
  <c r="S485" i="2"/>
  <c r="Q485" i="2"/>
  <c r="O485" i="2"/>
  <c r="M485" i="2"/>
  <c r="K485" i="2"/>
  <c r="I485" i="2"/>
  <c r="G485" i="2"/>
  <c r="E485" i="2"/>
  <c r="BC484" i="2"/>
  <c r="BA484" i="2"/>
  <c r="AY484" i="2"/>
  <c r="AW484" i="2"/>
  <c r="AU484" i="2"/>
  <c r="AS484" i="2"/>
  <c r="AQ484" i="2"/>
  <c r="AO484" i="2"/>
  <c r="AM484" i="2"/>
  <c r="AK484" i="2"/>
  <c r="AI484" i="2"/>
  <c r="AG484" i="2"/>
  <c r="AE484" i="2"/>
  <c r="AC484" i="2"/>
  <c r="AA484" i="2"/>
  <c r="Y484" i="2"/>
  <c r="W484" i="2"/>
  <c r="U484" i="2"/>
  <c r="S484" i="2"/>
  <c r="Q484" i="2"/>
  <c r="O484" i="2"/>
  <c r="M484" i="2"/>
  <c r="K484" i="2"/>
  <c r="I484" i="2"/>
  <c r="G484" i="2"/>
  <c r="E484" i="2"/>
  <c r="BC483" i="2"/>
  <c r="BA483" i="2"/>
  <c r="AY483" i="2"/>
  <c r="AW483" i="2"/>
  <c r="AU483" i="2"/>
  <c r="AS483" i="2"/>
  <c r="AQ483" i="2"/>
  <c r="AO483" i="2"/>
  <c r="AM483" i="2"/>
  <c r="AK483" i="2"/>
  <c r="AI483" i="2"/>
  <c r="AG483" i="2"/>
  <c r="AE483" i="2"/>
  <c r="AC483" i="2"/>
  <c r="AA483" i="2"/>
  <c r="Y483" i="2"/>
  <c r="W483" i="2"/>
  <c r="U483" i="2"/>
  <c r="S483" i="2"/>
  <c r="Q483" i="2"/>
  <c r="O483" i="2"/>
  <c r="M483" i="2"/>
  <c r="K483" i="2"/>
  <c r="I483" i="2"/>
  <c r="G483" i="2"/>
  <c r="E483" i="2"/>
  <c r="BC482" i="2"/>
  <c r="BA482" i="2"/>
  <c r="AY482" i="2"/>
  <c r="AW482" i="2"/>
  <c r="AU482" i="2"/>
  <c r="AS482" i="2"/>
  <c r="AQ482" i="2"/>
  <c r="AO482" i="2"/>
  <c r="AM482" i="2"/>
  <c r="AK482" i="2"/>
  <c r="AI482" i="2"/>
  <c r="AG482" i="2"/>
  <c r="AE482" i="2"/>
  <c r="AC482" i="2"/>
  <c r="AA482" i="2"/>
  <c r="Y482" i="2"/>
  <c r="W482" i="2"/>
  <c r="U482" i="2"/>
  <c r="S482" i="2"/>
  <c r="Q482" i="2"/>
  <c r="O482" i="2"/>
  <c r="M482" i="2"/>
  <c r="K482" i="2"/>
  <c r="I482" i="2"/>
  <c r="G482" i="2"/>
  <c r="E482" i="2"/>
  <c r="BC481" i="2"/>
  <c r="BA481" i="2"/>
  <c r="AY481" i="2"/>
  <c r="AW481" i="2"/>
  <c r="AU481" i="2"/>
  <c r="AS481" i="2"/>
  <c r="AQ481" i="2"/>
  <c r="AO481" i="2"/>
  <c r="AM481" i="2"/>
  <c r="AK481" i="2"/>
  <c r="AI481" i="2"/>
  <c r="AG481" i="2"/>
  <c r="AE481" i="2"/>
  <c r="AC481" i="2"/>
  <c r="AA481" i="2"/>
  <c r="Y481" i="2"/>
  <c r="W481" i="2"/>
  <c r="U481" i="2"/>
  <c r="S481" i="2"/>
  <c r="Q481" i="2"/>
  <c r="O481" i="2"/>
  <c r="M481" i="2"/>
  <c r="K481" i="2"/>
  <c r="I481" i="2"/>
  <c r="G481" i="2"/>
  <c r="E481" i="2"/>
  <c r="BC480" i="2"/>
  <c r="BA480" i="2"/>
  <c r="AY480" i="2"/>
  <c r="AW480" i="2"/>
  <c r="AU480" i="2"/>
  <c r="AS480" i="2"/>
  <c r="AQ480" i="2"/>
  <c r="AO480" i="2"/>
  <c r="AM480" i="2"/>
  <c r="AK480" i="2"/>
  <c r="AI480" i="2"/>
  <c r="AG480" i="2"/>
  <c r="AE480" i="2"/>
  <c r="AC480" i="2"/>
  <c r="AA480" i="2"/>
  <c r="Y480" i="2"/>
  <c r="W480" i="2"/>
  <c r="U480" i="2"/>
  <c r="S480" i="2"/>
  <c r="Q480" i="2"/>
  <c r="O480" i="2"/>
  <c r="M480" i="2"/>
  <c r="K480" i="2"/>
  <c r="I480" i="2"/>
  <c r="G480" i="2"/>
  <c r="E480" i="2"/>
  <c r="BC479" i="2"/>
  <c r="BA479" i="2"/>
  <c r="AY479" i="2"/>
  <c r="AW479" i="2"/>
  <c r="AU479" i="2"/>
  <c r="AS479" i="2"/>
  <c r="AQ479" i="2"/>
  <c r="AO479" i="2"/>
  <c r="AM479" i="2"/>
  <c r="AK479" i="2"/>
  <c r="AI479" i="2"/>
  <c r="AG479" i="2"/>
  <c r="AE479" i="2"/>
  <c r="AC479" i="2"/>
  <c r="AA479" i="2"/>
  <c r="Y479" i="2"/>
  <c r="W479" i="2"/>
  <c r="U479" i="2"/>
  <c r="S479" i="2"/>
  <c r="Q479" i="2"/>
  <c r="O479" i="2"/>
  <c r="M479" i="2"/>
  <c r="K479" i="2"/>
  <c r="I479" i="2"/>
  <c r="G479" i="2"/>
  <c r="E479" i="2"/>
  <c r="BC478" i="2"/>
  <c r="BA478" i="2"/>
  <c r="AY478" i="2"/>
  <c r="AW478" i="2"/>
  <c r="AU478" i="2"/>
  <c r="AS478" i="2"/>
  <c r="AQ478" i="2"/>
  <c r="AO478" i="2"/>
  <c r="AM478" i="2"/>
  <c r="AK478" i="2"/>
  <c r="AI478" i="2"/>
  <c r="AG478" i="2"/>
  <c r="AE478" i="2"/>
  <c r="AC478" i="2"/>
  <c r="AA478" i="2"/>
  <c r="Y478" i="2"/>
  <c r="W478" i="2"/>
  <c r="U478" i="2"/>
  <c r="S478" i="2"/>
  <c r="Q478" i="2"/>
  <c r="O478" i="2"/>
  <c r="M478" i="2"/>
  <c r="K478" i="2"/>
  <c r="I478" i="2"/>
  <c r="G478" i="2"/>
  <c r="E478" i="2"/>
  <c r="BC477" i="2"/>
  <c r="BA477" i="2"/>
  <c r="AY477" i="2"/>
  <c r="AW477" i="2"/>
  <c r="AU477" i="2"/>
  <c r="AS477" i="2"/>
  <c r="AQ477" i="2"/>
  <c r="AO477" i="2"/>
  <c r="AM477" i="2"/>
  <c r="AK477" i="2"/>
  <c r="AI477" i="2"/>
  <c r="AG477" i="2"/>
  <c r="AE477" i="2"/>
  <c r="AC477" i="2"/>
  <c r="AA477" i="2"/>
  <c r="Y477" i="2"/>
  <c r="W477" i="2"/>
  <c r="U477" i="2"/>
  <c r="S477" i="2"/>
  <c r="Q477" i="2"/>
  <c r="O477" i="2"/>
  <c r="M477" i="2"/>
  <c r="K477" i="2"/>
  <c r="I477" i="2"/>
  <c r="G477" i="2"/>
  <c r="E477" i="2"/>
  <c r="BC476" i="2"/>
  <c r="BA476" i="2"/>
  <c r="AY476" i="2"/>
  <c r="AW476" i="2"/>
  <c r="AU476" i="2"/>
  <c r="AS476" i="2"/>
  <c r="AQ476" i="2"/>
  <c r="AO476" i="2"/>
  <c r="AM476" i="2"/>
  <c r="AK476" i="2"/>
  <c r="AI476" i="2"/>
  <c r="AG476" i="2"/>
  <c r="AE476" i="2"/>
  <c r="AC476" i="2"/>
  <c r="AA476" i="2"/>
  <c r="Y476" i="2"/>
  <c r="W476" i="2"/>
  <c r="U476" i="2"/>
  <c r="S476" i="2"/>
  <c r="Q476" i="2"/>
  <c r="O476" i="2"/>
  <c r="M476" i="2"/>
  <c r="K476" i="2"/>
  <c r="I476" i="2"/>
  <c r="G476" i="2"/>
  <c r="E476" i="2"/>
  <c r="BC475" i="2"/>
  <c r="BA475" i="2"/>
  <c r="AY475" i="2"/>
  <c r="AW475" i="2"/>
  <c r="AU475" i="2"/>
  <c r="AS475" i="2"/>
  <c r="AQ475" i="2"/>
  <c r="AO475" i="2"/>
  <c r="AM475" i="2"/>
  <c r="AK475" i="2"/>
  <c r="AI475" i="2"/>
  <c r="AG475" i="2"/>
  <c r="AE475" i="2"/>
  <c r="AC475" i="2"/>
  <c r="AA475" i="2"/>
  <c r="Y475" i="2"/>
  <c r="W475" i="2"/>
  <c r="U475" i="2"/>
  <c r="S475" i="2"/>
  <c r="Q475" i="2"/>
  <c r="O475" i="2"/>
  <c r="M475" i="2"/>
  <c r="K475" i="2"/>
  <c r="I475" i="2"/>
  <c r="G475" i="2"/>
  <c r="E475" i="2"/>
  <c r="BC474" i="2"/>
  <c r="BA474" i="2"/>
  <c r="AY474" i="2"/>
  <c r="AW474" i="2"/>
  <c r="AU474" i="2"/>
  <c r="AS474" i="2"/>
  <c r="AQ474" i="2"/>
  <c r="AO474" i="2"/>
  <c r="AM474" i="2"/>
  <c r="AK474" i="2"/>
  <c r="AI474" i="2"/>
  <c r="AG474" i="2"/>
  <c r="AE474" i="2"/>
  <c r="AC474" i="2"/>
  <c r="AA474" i="2"/>
  <c r="Y474" i="2"/>
  <c r="W474" i="2"/>
  <c r="U474" i="2"/>
  <c r="S474" i="2"/>
  <c r="Q474" i="2"/>
  <c r="O474" i="2"/>
  <c r="M474" i="2"/>
  <c r="K474" i="2"/>
  <c r="I474" i="2"/>
  <c r="G474" i="2"/>
  <c r="E474" i="2"/>
  <c r="BC473" i="2"/>
  <c r="BA473" i="2"/>
  <c r="AY473" i="2"/>
  <c r="AW473" i="2"/>
  <c r="AU473" i="2"/>
  <c r="AS473" i="2"/>
  <c r="AQ473" i="2"/>
  <c r="AO473" i="2"/>
  <c r="AM473" i="2"/>
  <c r="AK473" i="2"/>
  <c r="AI473" i="2"/>
  <c r="AG473" i="2"/>
  <c r="AE473" i="2"/>
  <c r="AC473" i="2"/>
  <c r="AA473" i="2"/>
  <c r="Y473" i="2"/>
  <c r="W473" i="2"/>
  <c r="U473" i="2"/>
  <c r="S473" i="2"/>
  <c r="Q473" i="2"/>
  <c r="O473" i="2"/>
  <c r="M473" i="2"/>
  <c r="K473" i="2"/>
  <c r="I473" i="2"/>
  <c r="G473" i="2"/>
  <c r="E473" i="2"/>
  <c r="BC472" i="2"/>
  <c r="BA472" i="2"/>
  <c r="AY472" i="2"/>
  <c r="AW472" i="2"/>
  <c r="AU472" i="2"/>
  <c r="AS472" i="2"/>
  <c r="AQ472" i="2"/>
  <c r="AO472" i="2"/>
  <c r="AM472" i="2"/>
  <c r="AK472" i="2"/>
  <c r="AI472" i="2"/>
  <c r="AG472" i="2"/>
  <c r="AE472" i="2"/>
  <c r="AC472" i="2"/>
  <c r="AA472" i="2"/>
  <c r="Y472" i="2"/>
  <c r="W472" i="2"/>
  <c r="U472" i="2"/>
  <c r="S472" i="2"/>
  <c r="Q472" i="2"/>
  <c r="O472" i="2"/>
  <c r="M472" i="2"/>
  <c r="K472" i="2"/>
  <c r="I472" i="2"/>
  <c r="G472" i="2"/>
  <c r="E472" i="2"/>
  <c r="BC471" i="2"/>
  <c r="BA471" i="2"/>
  <c r="AY471" i="2"/>
  <c r="AW471" i="2"/>
  <c r="AU471" i="2"/>
  <c r="AS471" i="2"/>
  <c r="AQ471" i="2"/>
  <c r="AO471" i="2"/>
  <c r="AM471" i="2"/>
  <c r="AK471" i="2"/>
  <c r="AI471" i="2"/>
  <c r="AG471" i="2"/>
  <c r="AE471" i="2"/>
  <c r="AC471" i="2"/>
  <c r="AA471" i="2"/>
  <c r="Y471" i="2"/>
  <c r="W471" i="2"/>
  <c r="U471" i="2"/>
  <c r="S471" i="2"/>
  <c r="Q471" i="2"/>
  <c r="O471" i="2"/>
  <c r="M471" i="2"/>
  <c r="K471" i="2"/>
  <c r="I471" i="2"/>
  <c r="G471" i="2"/>
  <c r="E471" i="2"/>
  <c r="BC470" i="2"/>
  <c r="BA470" i="2"/>
  <c r="AY470" i="2"/>
  <c r="AW470" i="2"/>
  <c r="AU470" i="2"/>
  <c r="AS470" i="2"/>
  <c r="AQ470" i="2"/>
  <c r="AO470" i="2"/>
  <c r="AM470" i="2"/>
  <c r="AK470" i="2"/>
  <c r="AI470" i="2"/>
  <c r="AG470" i="2"/>
  <c r="AE470" i="2"/>
  <c r="AC470" i="2"/>
  <c r="AA470" i="2"/>
  <c r="Y470" i="2"/>
  <c r="W470" i="2"/>
  <c r="U470" i="2"/>
  <c r="S470" i="2"/>
  <c r="Q470" i="2"/>
  <c r="O470" i="2"/>
  <c r="M470" i="2"/>
  <c r="K470" i="2"/>
  <c r="I470" i="2"/>
  <c r="G470" i="2"/>
  <c r="E470" i="2"/>
  <c r="BC469" i="2"/>
  <c r="BA469" i="2"/>
  <c r="AY469" i="2"/>
  <c r="AW469" i="2"/>
  <c r="AU469" i="2"/>
  <c r="AS469" i="2"/>
  <c r="AQ469" i="2"/>
  <c r="AO469" i="2"/>
  <c r="AM469" i="2"/>
  <c r="AK469" i="2"/>
  <c r="AI469" i="2"/>
  <c r="AG469" i="2"/>
  <c r="AE469" i="2"/>
  <c r="AC469" i="2"/>
  <c r="AA469" i="2"/>
  <c r="Y469" i="2"/>
  <c r="W469" i="2"/>
  <c r="U469" i="2"/>
  <c r="S469" i="2"/>
  <c r="Q469" i="2"/>
  <c r="O469" i="2"/>
  <c r="M469" i="2"/>
  <c r="K469" i="2"/>
  <c r="I469" i="2"/>
  <c r="G469" i="2"/>
  <c r="E469" i="2"/>
  <c r="BC468" i="2"/>
  <c r="BA468" i="2"/>
  <c r="AY468" i="2"/>
  <c r="AW468" i="2"/>
  <c r="AU468" i="2"/>
  <c r="AS468" i="2"/>
  <c r="AQ468" i="2"/>
  <c r="AO468" i="2"/>
  <c r="AM468" i="2"/>
  <c r="AK468" i="2"/>
  <c r="AI468" i="2"/>
  <c r="AG468" i="2"/>
  <c r="AE468" i="2"/>
  <c r="AC468" i="2"/>
  <c r="AA468" i="2"/>
  <c r="Y468" i="2"/>
  <c r="W468" i="2"/>
  <c r="U468" i="2"/>
  <c r="S468" i="2"/>
  <c r="Q468" i="2"/>
  <c r="O468" i="2"/>
  <c r="M468" i="2"/>
  <c r="K468" i="2"/>
  <c r="I468" i="2"/>
  <c r="G468" i="2"/>
  <c r="E468" i="2"/>
  <c r="BC467" i="2"/>
  <c r="BA467" i="2"/>
  <c r="AY467" i="2"/>
  <c r="AW467" i="2"/>
  <c r="AU467" i="2"/>
  <c r="AS467" i="2"/>
  <c r="AQ467" i="2"/>
  <c r="AO467" i="2"/>
  <c r="AM467" i="2"/>
  <c r="AK467" i="2"/>
  <c r="AI467" i="2"/>
  <c r="AG467" i="2"/>
  <c r="AE467" i="2"/>
  <c r="AC467" i="2"/>
  <c r="AA467" i="2"/>
  <c r="Y467" i="2"/>
  <c r="W467" i="2"/>
  <c r="U467" i="2"/>
  <c r="S467" i="2"/>
  <c r="Q467" i="2"/>
  <c r="O467" i="2"/>
  <c r="M467" i="2"/>
  <c r="K467" i="2"/>
  <c r="I467" i="2"/>
  <c r="G467" i="2"/>
  <c r="E467" i="2"/>
  <c r="BC466" i="2"/>
  <c r="BA466" i="2"/>
  <c r="AY466" i="2"/>
  <c r="AW466" i="2"/>
  <c r="AU466" i="2"/>
  <c r="AS466" i="2"/>
  <c r="AQ466" i="2"/>
  <c r="AO466" i="2"/>
  <c r="AM466" i="2"/>
  <c r="AK466" i="2"/>
  <c r="AI466" i="2"/>
  <c r="AG466" i="2"/>
  <c r="AE466" i="2"/>
  <c r="AC466" i="2"/>
  <c r="AA466" i="2"/>
  <c r="Y466" i="2"/>
  <c r="W466" i="2"/>
  <c r="U466" i="2"/>
  <c r="S466" i="2"/>
  <c r="Q466" i="2"/>
  <c r="O466" i="2"/>
  <c r="M466" i="2"/>
  <c r="K466" i="2"/>
  <c r="I466" i="2"/>
  <c r="G466" i="2"/>
  <c r="E466" i="2"/>
  <c r="BC465" i="2"/>
  <c r="BA465" i="2"/>
  <c r="AY465" i="2"/>
  <c r="AW465" i="2"/>
  <c r="AU465" i="2"/>
  <c r="AS465" i="2"/>
  <c r="AQ465" i="2"/>
  <c r="AO465" i="2"/>
  <c r="AM465" i="2"/>
  <c r="AK465" i="2"/>
  <c r="AI465" i="2"/>
  <c r="AG465" i="2"/>
  <c r="AE465" i="2"/>
  <c r="AC465" i="2"/>
  <c r="AA465" i="2"/>
  <c r="Y465" i="2"/>
  <c r="W465" i="2"/>
  <c r="U465" i="2"/>
  <c r="S465" i="2"/>
  <c r="Q465" i="2"/>
  <c r="O465" i="2"/>
  <c r="M465" i="2"/>
  <c r="K465" i="2"/>
  <c r="I465" i="2"/>
  <c r="G465" i="2"/>
  <c r="E465" i="2"/>
  <c r="BC464" i="2"/>
  <c r="BA464" i="2"/>
  <c r="AY464" i="2"/>
  <c r="AW464" i="2"/>
  <c r="AU464" i="2"/>
  <c r="AS464" i="2"/>
  <c r="AQ464" i="2"/>
  <c r="AO464" i="2"/>
  <c r="AM464" i="2"/>
  <c r="AK464" i="2"/>
  <c r="AI464" i="2"/>
  <c r="AG464" i="2"/>
  <c r="AE464" i="2"/>
  <c r="AC464" i="2"/>
  <c r="AA464" i="2"/>
  <c r="Y464" i="2"/>
  <c r="W464" i="2"/>
  <c r="U464" i="2"/>
  <c r="S464" i="2"/>
  <c r="Q464" i="2"/>
  <c r="O464" i="2"/>
  <c r="M464" i="2"/>
  <c r="K464" i="2"/>
  <c r="I464" i="2"/>
  <c r="G464" i="2"/>
  <c r="E464" i="2"/>
  <c r="BC463" i="2"/>
  <c r="BA463" i="2"/>
  <c r="AY463" i="2"/>
  <c r="AW463" i="2"/>
  <c r="AU463" i="2"/>
  <c r="AS463" i="2"/>
  <c r="AQ463" i="2"/>
  <c r="AO463" i="2"/>
  <c r="AM463" i="2"/>
  <c r="AK463" i="2"/>
  <c r="AI463" i="2"/>
  <c r="AG463" i="2"/>
  <c r="AE463" i="2"/>
  <c r="AC463" i="2"/>
  <c r="AA463" i="2"/>
  <c r="Y463" i="2"/>
  <c r="W463" i="2"/>
  <c r="U463" i="2"/>
  <c r="S463" i="2"/>
  <c r="Q463" i="2"/>
  <c r="O463" i="2"/>
  <c r="M463" i="2"/>
  <c r="K463" i="2"/>
  <c r="I463" i="2"/>
  <c r="G463" i="2"/>
  <c r="E463" i="2"/>
  <c r="BC462" i="2"/>
  <c r="BA462" i="2"/>
  <c r="AY462" i="2"/>
  <c r="AW462" i="2"/>
  <c r="AU462" i="2"/>
  <c r="AS462" i="2"/>
  <c r="AQ462" i="2"/>
  <c r="AO462" i="2"/>
  <c r="AM462" i="2"/>
  <c r="AK462" i="2"/>
  <c r="AI462" i="2"/>
  <c r="AG462" i="2"/>
  <c r="AE462" i="2"/>
  <c r="AC462" i="2"/>
  <c r="AA462" i="2"/>
  <c r="Y462" i="2"/>
  <c r="W462" i="2"/>
  <c r="U462" i="2"/>
  <c r="S462" i="2"/>
  <c r="Q462" i="2"/>
  <c r="O462" i="2"/>
  <c r="M462" i="2"/>
  <c r="K462" i="2"/>
  <c r="I462" i="2"/>
  <c r="G462" i="2"/>
  <c r="E462" i="2"/>
  <c r="BC461" i="2"/>
  <c r="BA461" i="2"/>
  <c r="AY461" i="2"/>
  <c r="AW461" i="2"/>
  <c r="AU461" i="2"/>
  <c r="AS461" i="2"/>
  <c r="AQ461" i="2"/>
  <c r="AO461" i="2"/>
  <c r="AM461" i="2"/>
  <c r="AK461" i="2"/>
  <c r="AI461" i="2"/>
  <c r="AG461" i="2"/>
  <c r="AE461" i="2"/>
  <c r="AC461" i="2"/>
  <c r="AA461" i="2"/>
  <c r="Y461" i="2"/>
  <c r="W461" i="2"/>
  <c r="U461" i="2"/>
  <c r="S461" i="2"/>
  <c r="Q461" i="2"/>
  <c r="O461" i="2"/>
  <c r="M461" i="2"/>
  <c r="K461" i="2"/>
  <c r="I461" i="2"/>
  <c r="G461" i="2"/>
  <c r="E461" i="2"/>
  <c r="BC460" i="2"/>
  <c r="BA460" i="2"/>
  <c r="AY460" i="2"/>
  <c r="AW460" i="2"/>
  <c r="AU460" i="2"/>
  <c r="AS460" i="2"/>
  <c r="AQ460" i="2"/>
  <c r="AO460" i="2"/>
  <c r="AM460" i="2"/>
  <c r="AK460" i="2"/>
  <c r="AI460" i="2"/>
  <c r="AG460" i="2"/>
  <c r="AE460" i="2"/>
  <c r="AC460" i="2"/>
  <c r="AA460" i="2"/>
  <c r="Y460" i="2"/>
  <c r="W460" i="2"/>
  <c r="U460" i="2"/>
  <c r="S460" i="2"/>
  <c r="Q460" i="2"/>
  <c r="O460" i="2"/>
  <c r="M460" i="2"/>
  <c r="K460" i="2"/>
  <c r="I460" i="2"/>
  <c r="G460" i="2"/>
  <c r="E460" i="2"/>
  <c r="BC459" i="2"/>
  <c r="BA459" i="2"/>
  <c r="AY459" i="2"/>
  <c r="AW459" i="2"/>
  <c r="AU459" i="2"/>
  <c r="AS459" i="2"/>
  <c r="AQ459" i="2"/>
  <c r="AO459" i="2"/>
  <c r="AM459" i="2"/>
  <c r="AK459" i="2"/>
  <c r="AI459" i="2"/>
  <c r="AG459" i="2"/>
  <c r="AE459" i="2"/>
  <c r="AC459" i="2"/>
  <c r="AA459" i="2"/>
  <c r="Y459" i="2"/>
  <c r="W459" i="2"/>
  <c r="U459" i="2"/>
  <c r="S459" i="2"/>
  <c r="Q459" i="2"/>
  <c r="O459" i="2"/>
  <c r="M459" i="2"/>
  <c r="K459" i="2"/>
  <c r="I459" i="2"/>
  <c r="G459" i="2"/>
  <c r="E459" i="2"/>
  <c r="BC458" i="2"/>
  <c r="BA458" i="2"/>
  <c r="AY458" i="2"/>
  <c r="AW458" i="2"/>
  <c r="AU458" i="2"/>
  <c r="AS458" i="2"/>
  <c r="AQ458" i="2"/>
  <c r="AO458" i="2"/>
  <c r="AM458" i="2"/>
  <c r="AK458" i="2"/>
  <c r="AI458" i="2"/>
  <c r="AG458" i="2"/>
  <c r="AE458" i="2"/>
  <c r="AC458" i="2"/>
  <c r="AA458" i="2"/>
  <c r="Y458" i="2"/>
  <c r="W458" i="2"/>
  <c r="U458" i="2"/>
  <c r="S458" i="2"/>
  <c r="Q458" i="2"/>
  <c r="O458" i="2"/>
  <c r="M458" i="2"/>
  <c r="K458" i="2"/>
  <c r="I458" i="2"/>
  <c r="G458" i="2"/>
  <c r="E458" i="2"/>
  <c r="BC457" i="2"/>
  <c r="BA457" i="2"/>
  <c r="AY457" i="2"/>
  <c r="AW457" i="2"/>
  <c r="AU457" i="2"/>
  <c r="AS457" i="2"/>
  <c r="AQ457" i="2"/>
  <c r="AO457" i="2"/>
  <c r="AM457" i="2"/>
  <c r="AK457" i="2"/>
  <c r="AI457" i="2"/>
  <c r="AG457" i="2"/>
  <c r="AE457" i="2"/>
  <c r="AC457" i="2"/>
  <c r="AA457" i="2"/>
  <c r="Y457" i="2"/>
  <c r="W457" i="2"/>
  <c r="U457" i="2"/>
  <c r="S457" i="2"/>
  <c r="Q457" i="2"/>
  <c r="O457" i="2"/>
  <c r="M457" i="2"/>
  <c r="K457" i="2"/>
  <c r="I457" i="2"/>
  <c r="G457" i="2"/>
  <c r="E457" i="2"/>
  <c r="BC456" i="2"/>
  <c r="BA456" i="2"/>
  <c r="AY456" i="2"/>
  <c r="AW456" i="2"/>
  <c r="AU456" i="2"/>
  <c r="AS456" i="2"/>
  <c r="AQ456" i="2"/>
  <c r="AO456" i="2"/>
  <c r="AM456" i="2"/>
  <c r="AK456" i="2"/>
  <c r="AI456" i="2"/>
  <c r="AG456" i="2"/>
  <c r="AE456" i="2"/>
  <c r="AC456" i="2"/>
  <c r="AA456" i="2"/>
  <c r="Y456" i="2"/>
  <c r="W456" i="2"/>
  <c r="U456" i="2"/>
  <c r="S456" i="2"/>
  <c r="Q456" i="2"/>
  <c r="O456" i="2"/>
  <c r="M456" i="2"/>
  <c r="K456" i="2"/>
  <c r="I456" i="2"/>
  <c r="G456" i="2"/>
  <c r="E456" i="2"/>
  <c r="CR452" i="2"/>
  <c r="AX450" i="2"/>
  <c r="AV450" i="2"/>
  <c r="AW450" i="2" s="1"/>
  <c r="AU450" i="2"/>
  <c r="AS450" i="2"/>
  <c r="AQ450" i="2"/>
  <c r="AO450" i="2"/>
  <c r="AM450" i="2"/>
  <c r="L450" i="2"/>
  <c r="J450" i="2"/>
  <c r="H450" i="2"/>
  <c r="F450" i="2"/>
  <c r="D450" i="2"/>
  <c r="C450" i="2"/>
  <c r="BC448" i="2"/>
  <c r="BA448" i="2"/>
  <c r="AY448" i="2"/>
  <c r="AW448" i="2"/>
  <c r="AU448" i="2"/>
  <c r="AS448" i="2"/>
  <c r="AQ448" i="2"/>
  <c r="AO448" i="2"/>
  <c r="AM448" i="2"/>
  <c r="AK448" i="2"/>
  <c r="AI448" i="2"/>
  <c r="AG448" i="2"/>
  <c r="AE448" i="2"/>
  <c r="AC448" i="2"/>
  <c r="AA448" i="2"/>
  <c r="Y448" i="2"/>
  <c r="W448" i="2"/>
  <c r="U448" i="2"/>
  <c r="S448" i="2"/>
  <c r="Q448" i="2"/>
  <c r="O448" i="2"/>
  <c r="M448" i="2"/>
  <c r="K448" i="2"/>
  <c r="I448" i="2"/>
  <c r="G448" i="2"/>
  <c r="E448" i="2"/>
  <c r="BC447" i="2"/>
  <c r="BA447" i="2"/>
  <c r="AY447" i="2"/>
  <c r="AW447" i="2"/>
  <c r="AU447" i="2"/>
  <c r="AS447" i="2"/>
  <c r="AQ447" i="2"/>
  <c r="AO447" i="2"/>
  <c r="AM447" i="2"/>
  <c r="AK447" i="2"/>
  <c r="AI447" i="2"/>
  <c r="AG447" i="2"/>
  <c r="AE447" i="2"/>
  <c r="AC447" i="2"/>
  <c r="AA447" i="2"/>
  <c r="Y447" i="2"/>
  <c r="W447" i="2"/>
  <c r="U447" i="2"/>
  <c r="S447" i="2"/>
  <c r="Q447" i="2"/>
  <c r="O447" i="2"/>
  <c r="M447" i="2"/>
  <c r="K447" i="2"/>
  <c r="I447" i="2"/>
  <c r="G447" i="2"/>
  <c r="E447" i="2"/>
  <c r="BC446" i="2"/>
  <c r="BA446" i="2"/>
  <c r="AY446" i="2"/>
  <c r="AW446" i="2"/>
  <c r="AU446" i="2"/>
  <c r="AS446" i="2"/>
  <c r="AQ446" i="2"/>
  <c r="AO446" i="2"/>
  <c r="AM446" i="2"/>
  <c r="AK446" i="2"/>
  <c r="AI446" i="2"/>
  <c r="AG446" i="2"/>
  <c r="AE446" i="2"/>
  <c r="AC446" i="2"/>
  <c r="AA446" i="2"/>
  <c r="Y446" i="2"/>
  <c r="W446" i="2"/>
  <c r="U446" i="2"/>
  <c r="S446" i="2"/>
  <c r="Q446" i="2"/>
  <c r="O446" i="2"/>
  <c r="M446" i="2"/>
  <c r="K446" i="2"/>
  <c r="I446" i="2"/>
  <c r="G446" i="2"/>
  <c r="E446" i="2"/>
  <c r="BC445" i="2"/>
  <c r="BA445" i="2"/>
  <c r="AY445" i="2"/>
  <c r="AW445" i="2"/>
  <c r="AU445" i="2"/>
  <c r="AS445" i="2"/>
  <c r="AQ445" i="2"/>
  <c r="AO445" i="2"/>
  <c r="AM445" i="2"/>
  <c r="AK445" i="2"/>
  <c r="AI445" i="2"/>
  <c r="AG445" i="2"/>
  <c r="AE445" i="2"/>
  <c r="AC445" i="2"/>
  <c r="AA445" i="2"/>
  <c r="Y445" i="2"/>
  <c r="W445" i="2"/>
  <c r="U445" i="2"/>
  <c r="S445" i="2"/>
  <c r="Q445" i="2"/>
  <c r="O445" i="2"/>
  <c r="M445" i="2"/>
  <c r="K445" i="2"/>
  <c r="I445" i="2"/>
  <c r="G445" i="2"/>
  <c r="E445" i="2"/>
  <c r="BC444" i="2"/>
  <c r="BA444" i="2"/>
  <c r="AY444" i="2"/>
  <c r="AW444" i="2"/>
  <c r="AU444" i="2"/>
  <c r="AS444" i="2"/>
  <c r="AQ444" i="2"/>
  <c r="AO444" i="2"/>
  <c r="AM444" i="2"/>
  <c r="AK444" i="2"/>
  <c r="AI444" i="2"/>
  <c r="AG444" i="2"/>
  <c r="AE444" i="2"/>
  <c r="AC444" i="2"/>
  <c r="AA444" i="2"/>
  <c r="Y444" i="2"/>
  <c r="W444" i="2"/>
  <c r="U444" i="2"/>
  <c r="S444" i="2"/>
  <c r="Q444" i="2"/>
  <c r="O444" i="2"/>
  <c r="M444" i="2"/>
  <c r="K444" i="2"/>
  <c r="I444" i="2"/>
  <c r="G444" i="2"/>
  <c r="E444" i="2"/>
  <c r="BC443" i="2"/>
  <c r="BA443" i="2"/>
  <c r="AY443" i="2"/>
  <c r="AW443" i="2"/>
  <c r="AU443" i="2"/>
  <c r="AS443" i="2"/>
  <c r="AQ443" i="2"/>
  <c r="AO443" i="2"/>
  <c r="AM443" i="2"/>
  <c r="AK443" i="2"/>
  <c r="AI443" i="2"/>
  <c r="AG443" i="2"/>
  <c r="AE443" i="2"/>
  <c r="AC443" i="2"/>
  <c r="AA443" i="2"/>
  <c r="Y443" i="2"/>
  <c r="W443" i="2"/>
  <c r="U443" i="2"/>
  <c r="S443" i="2"/>
  <c r="Q443" i="2"/>
  <c r="O443" i="2"/>
  <c r="M443" i="2"/>
  <c r="K443" i="2"/>
  <c r="I443" i="2"/>
  <c r="G443" i="2"/>
  <c r="E443" i="2"/>
  <c r="BC442" i="2"/>
  <c r="BA442" i="2"/>
  <c r="AY442" i="2"/>
  <c r="AW442" i="2"/>
  <c r="AU442" i="2"/>
  <c r="AS442" i="2"/>
  <c r="AQ442" i="2"/>
  <c r="AO442" i="2"/>
  <c r="AM442" i="2"/>
  <c r="AK442" i="2"/>
  <c r="AI442" i="2"/>
  <c r="AG442" i="2"/>
  <c r="AE442" i="2"/>
  <c r="AC442" i="2"/>
  <c r="AA442" i="2"/>
  <c r="Y442" i="2"/>
  <c r="W442" i="2"/>
  <c r="U442" i="2"/>
  <c r="S442" i="2"/>
  <c r="Q442" i="2"/>
  <c r="O442" i="2"/>
  <c r="M442" i="2"/>
  <c r="K442" i="2"/>
  <c r="I442" i="2"/>
  <c r="G442" i="2"/>
  <c r="E442" i="2"/>
  <c r="BC441" i="2"/>
  <c r="BA441" i="2"/>
  <c r="AY441" i="2"/>
  <c r="AW441" i="2"/>
  <c r="AU441" i="2"/>
  <c r="AS441" i="2"/>
  <c r="AQ441" i="2"/>
  <c r="AO441" i="2"/>
  <c r="AM441" i="2"/>
  <c r="AK441" i="2"/>
  <c r="AI441" i="2"/>
  <c r="AG441" i="2"/>
  <c r="AE441" i="2"/>
  <c r="AC441" i="2"/>
  <c r="AA441" i="2"/>
  <c r="Y441" i="2"/>
  <c r="W441" i="2"/>
  <c r="U441" i="2"/>
  <c r="S441" i="2"/>
  <c r="Q441" i="2"/>
  <c r="O441" i="2"/>
  <c r="M441" i="2"/>
  <c r="K441" i="2"/>
  <c r="I441" i="2"/>
  <c r="G441" i="2"/>
  <c r="E441" i="2"/>
  <c r="BC440" i="2"/>
  <c r="BA440" i="2"/>
  <c r="AY440" i="2"/>
  <c r="AW440" i="2"/>
  <c r="AU440" i="2"/>
  <c r="AS440" i="2"/>
  <c r="AQ440" i="2"/>
  <c r="AO440" i="2"/>
  <c r="AM440" i="2"/>
  <c r="AK440" i="2"/>
  <c r="AI440" i="2"/>
  <c r="AG440" i="2"/>
  <c r="AE440" i="2"/>
  <c r="AC440" i="2"/>
  <c r="AA440" i="2"/>
  <c r="Y440" i="2"/>
  <c r="W440" i="2"/>
  <c r="U440" i="2"/>
  <c r="S440" i="2"/>
  <c r="Q440" i="2"/>
  <c r="O440" i="2"/>
  <c r="M440" i="2"/>
  <c r="K440" i="2"/>
  <c r="I440" i="2"/>
  <c r="G440" i="2"/>
  <c r="E440" i="2"/>
  <c r="BC439" i="2"/>
  <c r="BA439" i="2"/>
  <c r="AY439" i="2"/>
  <c r="AW439" i="2"/>
  <c r="AU439" i="2"/>
  <c r="AS439" i="2"/>
  <c r="AQ439" i="2"/>
  <c r="AO439" i="2"/>
  <c r="AM439" i="2"/>
  <c r="AK439" i="2"/>
  <c r="AI439" i="2"/>
  <c r="AG439" i="2"/>
  <c r="AE439" i="2"/>
  <c r="AC439" i="2"/>
  <c r="AA439" i="2"/>
  <c r="Y439" i="2"/>
  <c r="W439" i="2"/>
  <c r="U439" i="2"/>
  <c r="S439" i="2"/>
  <c r="Q439" i="2"/>
  <c r="O439" i="2"/>
  <c r="M439" i="2"/>
  <c r="K439" i="2"/>
  <c r="I439" i="2"/>
  <c r="G439" i="2"/>
  <c r="E439" i="2"/>
  <c r="CR435" i="2"/>
  <c r="AX433" i="2"/>
  <c r="AY433" i="2"/>
  <c r="AW433" i="2"/>
  <c r="AU433" i="2"/>
  <c r="AS433" i="2"/>
  <c r="AQ433" i="2"/>
  <c r="AO433" i="2"/>
  <c r="AM433" i="2"/>
  <c r="L433" i="2"/>
  <c r="J433" i="2"/>
  <c r="H433" i="2"/>
  <c r="F433" i="2"/>
  <c r="D433" i="2"/>
  <c r="C433" i="2"/>
  <c r="BC431" i="2"/>
  <c r="BA431" i="2"/>
  <c r="AY431" i="2"/>
  <c r="AW431" i="2"/>
  <c r="AU431" i="2"/>
  <c r="AS431" i="2"/>
  <c r="AQ431" i="2"/>
  <c r="AO431" i="2"/>
  <c r="AM431" i="2"/>
  <c r="AK431" i="2"/>
  <c r="AI431" i="2"/>
  <c r="AG431" i="2"/>
  <c r="AE431" i="2"/>
  <c r="AC431" i="2"/>
  <c r="AA431" i="2"/>
  <c r="Y431" i="2"/>
  <c r="W431" i="2"/>
  <c r="U431" i="2"/>
  <c r="S431" i="2"/>
  <c r="Q431" i="2"/>
  <c r="O431" i="2"/>
  <c r="M431" i="2"/>
  <c r="K431" i="2"/>
  <c r="I431" i="2"/>
  <c r="G431" i="2"/>
  <c r="E431" i="2"/>
  <c r="BC430" i="2"/>
  <c r="BA430" i="2"/>
  <c r="AY430" i="2"/>
  <c r="AW430" i="2"/>
  <c r="AU430" i="2"/>
  <c r="AS430" i="2"/>
  <c r="AQ430" i="2"/>
  <c r="AO430" i="2"/>
  <c r="AM430" i="2"/>
  <c r="AK430" i="2"/>
  <c r="AI430" i="2"/>
  <c r="AG430" i="2"/>
  <c r="AE430" i="2"/>
  <c r="AC430" i="2"/>
  <c r="AA430" i="2"/>
  <c r="Y430" i="2"/>
  <c r="W430" i="2"/>
  <c r="U430" i="2"/>
  <c r="S430" i="2"/>
  <c r="Q430" i="2"/>
  <c r="O430" i="2"/>
  <c r="M430" i="2"/>
  <c r="K430" i="2"/>
  <c r="I430" i="2"/>
  <c r="G430" i="2"/>
  <c r="E430" i="2"/>
  <c r="BC429" i="2"/>
  <c r="BA429" i="2"/>
  <c r="AY429" i="2"/>
  <c r="AW429" i="2"/>
  <c r="AU429" i="2"/>
  <c r="AS429" i="2"/>
  <c r="AQ429" i="2"/>
  <c r="AO429" i="2"/>
  <c r="AM429" i="2"/>
  <c r="AK429" i="2"/>
  <c r="AI429" i="2"/>
  <c r="AG429" i="2"/>
  <c r="AE429" i="2"/>
  <c r="AC429" i="2"/>
  <c r="AA429" i="2"/>
  <c r="Y429" i="2"/>
  <c r="W429" i="2"/>
  <c r="U429" i="2"/>
  <c r="S429" i="2"/>
  <c r="Q429" i="2"/>
  <c r="O429" i="2"/>
  <c r="M429" i="2"/>
  <c r="K429" i="2"/>
  <c r="I429" i="2"/>
  <c r="G429" i="2"/>
  <c r="E429" i="2"/>
  <c r="BC428" i="2"/>
  <c r="BA428" i="2"/>
  <c r="AY428" i="2"/>
  <c r="AW428" i="2"/>
  <c r="AU428" i="2"/>
  <c r="AS428" i="2"/>
  <c r="AQ428" i="2"/>
  <c r="AO428" i="2"/>
  <c r="AM428" i="2"/>
  <c r="AK428" i="2"/>
  <c r="AI428" i="2"/>
  <c r="AG428" i="2"/>
  <c r="AE428" i="2"/>
  <c r="AC428" i="2"/>
  <c r="AA428" i="2"/>
  <c r="Y428" i="2"/>
  <c r="W428" i="2"/>
  <c r="U428" i="2"/>
  <c r="S428" i="2"/>
  <c r="Q428" i="2"/>
  <c r="O428" i="2"/>
  <c r="M428" i="2"/>
  <c r="K428" i="2"/>
  <c r="I428" i="2"/>
  <c r="G428" i="2"/>
  <c r="E428" i="2"/>
  <c r="BC427" i="2"/>
  <c r="BA427" i="2"/>
  <c r="AY427" i="2"/>
  <c r="AW427" i="2"/>
  <c r="AU427" i="2"/>
  <c r="AS427" i="2"/>
  <c r="AQ427" i="2"/>
  <c r="AO427" i="2"/>
  <c r="AM427" i="2"/>
  <c r="AK427" i="2"/>
  <c r="AI427" i="2"/>
  <c r="AG427" i="2"/>
  <c r="AE427" i="2"/>
  <c r="AC427" i="2"/>
  <c r="AA427" i="2"/>
  <c r="Y427" i="2"/>
  <c r="W427" i="2"/>
  <c r="U427" i="2"/>
  <c r="S427" i="2"/>
  <c r="Q427" i="2"/>
  <c r="O427" i="2"/>
  <c r="M427" i="2"/>
  <c r="K427" i="2"/>
  <c r="I427" i="2"/>
  <c r="G427" i="2"/>
  <c r="E427" i="2"/>
  <c r="BC426" i="2"/>
  <c r="BA426" i="2"/>
  <c r="AY426" i="2"/>
  <c r="AW426" i="2"/>
  <c r="AU426" i="2"/>
  <c r="AS426" i="2"/>
  <c r="AQ426" i="2"/>
  <c r="AO426" i="2"/>
  <c r="AM426" i="2"/>
  <c r="AK426" i="2"/>
  <c r="AI426" i="2"/>
  <c r="AG426" i="2"/>
  <c r="AE426" i="2"/>
  <c r="AC426" i="2"/>
  <c r="AA426" i="2"/>
  <c r="Y426" i="2"/>
  <c r="W426" i="2"/>
  <c r="U426" i="2"/>
  <c r="S426" i="2"/>
  <c r="Q426" i="2"/>
  <c r="O426" i="2"/>
  <c r="M426" i="2"/>
  <c r="K426" i="2"/>
  <c r="I426" i="2"/>
  <c r="G426" i="2"/>
  <c r="E426" i="2"/>
  <c r="BC425" i="2"/>
  <c r="BA425" i="2"/>
  <c r="AY425" i="2"/>
  <c r="AW425" i="2"/>
  <c r="AU425" i="2"/>
  <c r="AS425" i="2"/>
  <c r="AQ425" i="2"/>
  <c r="AO425" i="2"/>
  <c r="AM425" i="2"/>
  <c r="AK425" i="2"/>
  <c r="AI425" i="2"/>
  <c r="AG425" i="2"/>
  <c r="AE425" i="2"/>
  <c r="AC425" i="2"/>
  <c r="AA425" i="2"/>
  <c r="Y425" i="2"/>
  <c r="W425" i="2"/>
  <c r="U425" i="2"/>
  <c r="S425" i="2"/>
  <c r="Q425" i="2"/>
  <c r="O425" i="2"/>
  <c r="M425" i="2"/>
  <c r="K425" i="2"/>
  <c r="I425" i="2"/>
  <c r="G425" i="2"/>
  <c r="E425" i="2"/>
  <c r="BC424" i="2"/>
  <c r="BA424" i="2"/>
  <c r="AY424" i="2"/>
  <c r="AW424" i="2"/>
  <c r="AU424" i="2"/>
  <c r="AS424" i="2"/>
  <c r="AQ424" i="2"/>
  <c r="AO424" i="2"/>
  <c r="AM424" i="2"/>
  <c r="AK424" i="2"/>
  <c r="AI424" i="2"/>
  <c r="AG424" i="2"/>
  <c r="AE424" i="2"/>
  <c r="AC424" i="2"/>
  <c r="AA424" i="2"/>
  <c r="Y424" i="2"/>
  <c r="W424" i="2"/>
  <c r="U424" i="2"/>
  <c r="S424" i="2"/>
  <c r="Q424" i="2"/>
  <c r="O424" i="2"/>
  <c r="M424" i="2"/>
  <c r="K424" i="2"/>
  <c r="I424" i="2"/>
  <c r="G424" i="2"/>
  <c r="E424" i="2"/>
  <c r="BC423" i="2"/>
  <c r="BA423" i="2"/>
  <c r="AY423" i="2"/>
  <c r="AW423" i="2"/>
  <c r="AU423" i="2"/>
  <c r="AS423" i="2"/>
  <c r="AQ423" i="2"/>
  <c r="AO423" i="2"/>
  <c r="AM423" i="2"/>
  <c r="AK423" i="2"/>
  <c r="AI423" i="2"/>
  <c r="AG423" i="2"/>
  <c r="AE423" i="2"/>
  <c r="AC423" i="2"/>
  <c r="AA423" i="2"/>
  <c r="Y423" i="2"/>
  <c r="W423" i="2"/>
  <c r="U423" i="2"/>
  <c r="S423" i="2"/>
  <c r="Q423" i="2"/>
  <c r="O423" i="2"/>
  <c r="M423" i="2"/>
  <c r="K423" i="2"/>
  <c r="I423" i="2"/>
  <c r="G423" i="2"/>
  <c r="E423" i="2"/>
  <c r="BC422" i="2"/>
  <c r="BA422" i="2"/>
  <c r="AY422" i="2"/>
  <c r="AW422" i="2"/>
  <c r="AU422" i="2"/>
  <c r="AS422" i="2"/>
  <c r="AQ422" i="2"/>
  <c r="AO422" i="2"/>
  <c r="AM422" i="2"/>
  <c r="AK422" i="2"/>
  <c r="AI422" i="2"/>
  <c r="AG422" i="2"/>
  <c r="AE422" i="2"/>
  <c r="AC422" i="2"/>
  <c r="AA422" i="2"/>
  <c r="Y422" i="2"/>
  <c r="W422" i="2"/>
  <c r="U422" i="2"/>
  <c r="S422" i="2"/>
  <c r="Q422" i="2"/>
  <c r="O422" i="2"/>
  <c r="M422" i="2"/>
  <c r="K422" i="2"/>
  <c r="I422" i="2"/>
  <c r="G422" i="2"/>
  <c r="E422" i="2"/>
  <c r="BC421" i="2"/>
  <c r="BA421" i="2"/>
  <c r="AY421" i="2"/>
  <c r="AW421" i="2"/>
  <c r="AU421" i="2"/>
  <c r="AS421" i="2"/>
  <c r="AQ421" i="2"/>
  <c r="AO421" i="2"/>
  <c r="AM421" i="2"/>
  <c r="AK421" i="2"/>
  <c r="AI421" i="2"/>
  <c r="AG421" i="2"/>
  <c r="AE421" i="2"/>
  <c r="AC421" i="2"/>
  <c r="AA421" i="2"/>
  <c r="Y421" i="2"/>
  <c r="W421" i="2"/>
  <c r="U421" i="2"/>
  <c r="S421" i="2"/>
  <c r="Q421" i="2"/>
  <c r="O421" i="2"/>
  <c r="M421" i="2"/>
  <c r="K421" i="2"/>
  <c r="I421" i="2"/>
  <c r="G421" i="2"/>
  <c r="E421" i="2"/>
  <c r="BC420" i="2"/>
  <c r="BA420" i="2"/>
  <c r="AY420" i="2"/>
  <c r="AW420" i="2"/>
  <c r="AU420" i="2"/>
  <c r="AS420" i="2"/>
  <c r="AQ420" i="2"/>
  <c r="AO420" i="2"/>
  <c r="AM420" i="2"/>
  <c r="AK420" i="2"/>
  <c r="AI420" i="2"/>
  <c r="AG420" i="2"/>
  <c r="AE420" i="2"/>
  <c r="AC420" i="2"/>
  <c r="AA420" i="2"/>
  <c r="Y420" i="2"/>
  <c r="W420" i="2"/>
  <c r="U420" i="2"/>
  <c r="S420" i="2"/>
  <c r="Q420" i="2"/>
  <c r="O420" i="2"/>
  <c r="M420" i="2"/>
  <c r="K420" i="2"/>
  <c r="I420" i="2"/>
  <c r="G420" i="2"/>
  <c r="E420" i="2"/>
  <c r="BC419" i="2"/>
  <c r="BA419" i="2"/>
  <c r="AY419" i="2"/>
  <c r="AW419" i="2"/>
  <c r="AU419" i="2"/>
  <c r="AS419" i="2"/>
  <c r="AQ419" i="2"/>
  <c r="AO419" i="2"/>
  <c r="AM419" i="2"/>
  <c r="AK419" i="2"/>
  <c r="AI419" i="2"/>
  <c r="AG419" i="2"/>
  <c r="AE419" i="2"/>
  <c r="AC419" i="2"/>
  <c r="AA419" i="2"/>
  <c r="Y419" i="2"/>
  <c r="W419" i="2"/>
  <c r="U419" i="2"/>
  <c r="S419" i="2"/>
  <c r="Q419" i="2"/>
  <c r="O419" i="2"/>
  <c r="M419" i="2"/>
  <c r="K419" i="2"/>
  <c r="I419" i="2"/>
  <c r="G419" i="2"/>
  <c r="E419" i="2"/>
  <c r="BC418" i="2"/>
  <c r="BA418" i="2"/>
  <c r="AY418" i="2"/>
  <c r="AW418" i="2"/>
  <c r="AU418" i="2"/>
  <c r="AS418" i="2"/>
  <c r="AQ418" i="2"/>
  <c r="AO418" i="2"/>
  <c r="AM418" i="2"/>
  <c r="AK418" i="2"/>
  <c r="AI418" i="2"/>
  <c r="AG418" i="2"/>
  <c r="AE418" i="2"/>
  <c r="AC418" i="2"/>
  <c r="AA418" i="2"/>
  <c r="Y418" i="2"/>
  <c r="W418" i="2"/>
  <c r="U418" i="2"/>
  <c r="S418" i="2"/>
  <c r="Q418" i="2"/>
  <c r="O418" i="2"/>
  <c r="M418" i="2"/>
  <c r="K418" i="2"/>
  <c r="I418" i="2"/>
  <c r="G418" i="2"/>
  <c r="E418" i="2"/>
  <c r="BC417" i="2"/>
  <c r="BA417" i="2"/>
  <c r="AY417" i="2"/>
  <c r="AW417" i="2"/>
  <c r="AU417" i="2"/>
  <c r="AS417" i="2"/>
  <c r="AQ417" i="2"/>
  <c r="AO417" i="2"/>
  <c r="AM417" i="2"/>
  <c r="AK417" i="2"/>
  <c r="AI417" i="2"/>
  <c r="AG417" i="2"/>
  <c r="AE417" i="2"/>
  <c r="AC417" i="2"/>
  <c r="AA417" i="2"/>
  <c r="Y417" i="2"/>
  <c r="W417" i="2"/>
  <c r="U417" i="2"/>
  <c r="S417" i="2"/>
  <c r="Q417" i="2"/>
  <c r="O417" i="2"/>
  <c r="M417" i="2"/>
  <c r="K417" i="2"/>
  <c r="I417" i="2"/>
  <c r="G417" i="2"/>
  <c r="E417" i="2"/>
  <c r="BC416" i="2"/>
  <c r="BA416" i="2"/>
  <c r="AY416" i="2"/>
  <c r="AW416" i="2"/>
  <c r="AU416" i="2"/>
  <c r="AS416" i="2"/>
  <c r="AQ416" i="2"/>
  <c r="AO416" i="2"/>
  <c r="AM416" i="2"/>
  <c r="AK416" i="2"/>
  <c r="AI416" i="2"/>
  <c r="AG416" i="2"/>
  <c r="AE416" i="2"/>
  <c r="AC416" i="2"/>
  <c r="AA416" i="2"/>
  <c r="Y416" i="2"/>
  <c r="W416" i="2"/>
  <c r="U416" i="2"/>
  <c r="S416" i="2"/>
  <c r="Q416" i="2"/>
  <c r="O416" i="2"/>
  <c r="M416" i="2"/>
  <c r="K416" i="2"/>
  <c r="I416" i="2"/>
  <c r="G416" i="2"/>
  <c r="E416" i="2"/>
  <c r="BC415" i="2"/>
  <c r="BA415" i="2"/>
  <c r="AY415" i="2"/>
  <c r="AW415" i="2"/>
  <c r="AU415" i="2"/>
  <c r="AS415" i="2"/>
  <c r="AQ415" i="2"/>
  <c r="AO415" i="2"/>
  <c r="AM415" i="2"/>
  <c r="AK415" i="2"/>
  <c r="AI415" i="2"/>
  <c r="AG415" i="2"/>
  <c r="AE415" i="2"/>
  <c r="AC415" i="2"/>
  <c r="AA415" i="2"/>
  <c r="Y415" i="2"/>
  <c r="W415" i="2"/>
  <c r="U415" i="2"/>
  <c r="S415" i="2"/>
  <c r="Q415" i="2"/>
  <c r="O415" i="2"/>
  <c r="M415" i="2"/>
  <c r="K415" i="2"/>
  <c r="I415" i="2"/>
  <c r="G415" i="2"/>
  <c r="E415" i="2"/>
  <c r="BC414" i="2"/>
  <c r="BA414" i="2"/>
  <c r="AY414" i="2"/>
  <c r="AW414" i="2"/>
  <c r="AU414" i="2"/>
  <c r="AS414" i="2"/>
  <c r="AQ414" i="2"/>
  <c r="AO414" i="2"/>
  <c r="AM414" i="2"/>
  <c r="AK414" i="2"/>
  <c r="AI414" i="2"/>
  <c r="AG414" i="2"/>
  <c r="AE414" i="2"/>
  <c r="AC414" i="2"/>
  <c r="AA414" i="2"/>
  <c r="Y414" i="2"/>
  <c r="W414" i="2"/>
  <c r="U414" i="2"/>
  <c r="S414" i="2"/>
  <c r="Q414" i="2"/>
  <c r="O414" i="2"/>
  <c r="M414" i="2"/>
  <c r="K414" i="2"/>
  <c r="I414" i="2"/>
  <c r="G414" i="2"/>
  <c r="E414" i="2"/>
  <c r="BC413" i="2"/>
  <c r="BA413" i="2"/>
  <c r="AY413" i="2"/>
  <c r="AW413" i="2"/>
  <c r="AU413" i="2"/>
  <c r="AS413" i="2"/>
  <c r="AQ413" i="2"/>
  <c r="AO413" i="2"/>
  <c r="AM413" i="2"/>
  <c r="AK413" i="2"/>
  <c r="AI413" i="2"/>
  <c r="AG413" i="2"/>
  <c r="AE413" i="2"/>
  <c r="AC413" i="2"/>
  <c r="AA413" i="2"/>
  <c r="Y413" i="2"/>
  <c r="W413" i="2"/>
  <c r="U413" i="2"/>
  <c r="S413" i="2"/>
  <c r="Q413" i="2"/>
  <c r="O413" i="2"/>
  <c r="M413" i="2"/>
  <c r="K413" i="2"/>
  <c r="I413" i="2"/>
  <c r="G413" i="2"/>
  <c r="E413" i="2"/>
  <c r="AX407" i="2"/>
  <c r="AY407" i="2"/>
  <c r="AW407" i="2"/>
  <c r="AU407" i="2"/>
  <c r="AS407" i="2"/>
  <c r="AQ407" i="2"/>
  <c r="AM407" i="2"/>
  <c r="L407" i="2"/>
  <c r="J407" i="2"/>
  <c r="H407" i="2"/>
  <c r="F407" i="2"/>
  <c r="D407" i="2"/>
  <c r="C407" i="2"/>
  <c r="BC405" i="2"/>
  <c r="AU405" i="2"/>
  <c r="AS405" i="2"/>
  <c r="AQ405" i="2"/>
  <c r="AO405" i="2"/>
  <c r="AM405" i="2"/>
  <c r="AK405" i="2"/>
  <c r="AI405" i="2"/>
  <c r="AG405" i="2"/>
  <c r="AE405" i="2"/>
  <c r="AC405" i="2"/>
  <c r="AA405" i="2"/>
  <c r="Y405" i="2"/>
  <c r="W405" i="2"/>
  <c r="U405" i="2"/>
  <c r="S405" i="2"/>
  <c r="Q405" i="2"/>
  <c r="O405" i="2"/>
  <c r="BC404" i="2"/>
  <c r="BA404" i="2"/>
  <c r="AY404" i="2"/>
  <c r="AW404" i="2"/>
  <c r="AU404" i="2"/>
  <c r="AS404" i="2"/>
  <c r="AQ404" i="2"/>
  <c r="AO404" i="2"/>
  <c r="AM404" i="2"/>
  <c r="AK404" i="2"/>
  <c r="AI404" i="2"/>
  <c r="AG404" i="2"/>
  <c r="AE404" i="2"/>
  <c r="AC404" i="2"/>
  <c r="AA404" i="2"/>
  <c r="Y404" i="2"/>
  <c r="W404" i="2"/>
  <c r="U404" i="2"/>
  <c r="S404" i="2"/>
  <c r="Q404" i="2"/>
  <c r="O404" i="2"/>
  <c r="M404" i="2"/>
  <c r="K404" i="2"/>
  <c r="I404" i="2"/>
  <c r="G404" i="2"/>
  <c r="E404" i="2"/>
  <c r="BC403" i="2"/>
  <c r="BA403" i="2"/>
  <c r="AY403" i="2"/>
  <c r="AW403" i="2"/>
  <c r="AU403" i="2"/>
  <c r="AS403" i="2"/>
  <c r="AQ403" i="2"/>
  <c r="AO403" i="2"/>
  <c r="AM403" i="2"/>
  <c r="AK403" i="2"/>
  <c r="AI403" i="2"/>
  <c r="AG403" i="2"/>
  <c r="AE403" i="2"/>
  <c r="AC403" i="2"/>
  <c r="AA403" i="2"/>
  <c r="Y403" i="2"/>
  <c r="W403" i="2"/>
  <c r="U403" i="2"/>
  <c r="S403" i="2"/>
  <c r="Q403" i="2"/>
  <c r="O403" i="2"/>
  <c r="M403" i="2"/>
  <c r="K403" i="2"/>
  <c r="I403" i="2"/>
  <c r="G403" i="2"/>
  <c r="E403" i="2"/>
  <c r="BC402" i="2"/>
  <c r="BA402" i="2"/>
  <c r="AY402" i="2"/>
  <c r="AW402" i="2"/>
  <c r="AU402" i="2"/>
  <c r="AS402" i="2"/>
  <c r="AQ402" i="2"/>
  <c r="AO402" i="2"/>
  <c r="AM402" i="2"/>
  <c r="AK402" i="2"/>
  <c r="AI402" i="2"/>
  <c r="AG402" i="2"/>
  <c r="AE402" i="2"/>
  <c r="AC402" i="2"/>
  <c r="AA402" i="2"/>
  <c r="Y402" i="2"/>
  <c r="W402" i="2"/>
  <c r="U402" i="2"/>
  <c r="S402" i="2"/>
  <c r="Q402" i="2"/>
  <c r="O402" i="2"/>
  <c r="M402" i="2"/>
  <c r="K402" i="2"/>
  <c r="I402" i="2"/>
  <c r="G402" i="2"/>
  <c r="E402" i="2"/>
  <c r="BC401" i="2"/>
  <c r="BA401" i="2"/>
  <c r="AY401" i="2"/>
  <c r="AW401" i="2"/>
  <c r="AU401" i="2"/>
  <c r="AS401" i="2"/>
  <c r="AQ401" i="2"/>
  <c r="AO401" i="2"/>
  <c r="AM401" i="2"/>
  <c r="AK401" i="2"/>
  <c r="AI401" i="2"/>
  <c r="AG401" i="2"/>
  <c r="AE401" i="2"/>
  <c r="AC401" i="2"/>
  <c r="AA401" i="2"/>
  <c r="Y401" i="2"/>
  <c r="W401" i="2"/>
  <c r="U401" i="2"/>
  <c r="S401" i="2"/>
  <c r="Q401" i="2"/>
  <c r="O401" i="2"/>
  <c r="M401" i="2"/>
  <c r="K401" i="2"/>
  <c r="I401" i="2"/>
  <c r="G401" i="2"/>
  <c r="E401" i="2"/>
  <c r="BC400" i="2"/>
  <c r="BA400" i="2"/>
  <c r="AY400" i="2"/>
  <c r="AW400" i="2"/>
  <c r="AU400" i="2"/>
  <c r="AS400" i="2"/>
  <c r="AQ400" i="2"/>
  <c r="AO400" i="2"/>
  <c r="AM400" i="2"/>
  <c r="AK400" i="2"/>
  <c r="AI400" i="2"/>
  <c r="AG400" i="2"/>
  <c r="AE400" i="2"/>
  <c r="AC400" i="2"/>
  <c r="AA400" i="2"/>
  <c r="Y400" i="2"/>
  <c r="W400" i="2"/>
  <c r="U400" i="2"/>
  <c r="S400" i="2"/>
  <c r="Q400" i="2"/>
  <c r="O400" i="2"/>
  <c r="M400" i="2"/>
  <c r="K400" i="2"/>
  <c r="I400" i="2"/>
  <c r="G400" i="2"/>
  <c r="E400" i="2"/>
  <c r="BC399" i="2"/>
  <c r="BA399" i="2"/>
  <c r="AY399" i="2"/>
  <c r="AW399" i="2"/>
  <c r="AU399" i="2"/>
  <c r="AS399" i="2"/>
  <c r="AQ399" i="2"/>
  <c r="AO399" i="2"/>
  <c r="AM399" i="2"/>
  <c r="AK399" i="2"/>
  <c r="AI399" i="2"/>
  <c r="AG399" i="2"/>
  <c r="AE399" i="2"/>
  <c r="AC399" i="2"/>
  <c r="AA399" i="2"/>
  <c r="Y399" i="2"/>
  <c r="W399" i="2"/>
  <c r="U399" i="2"/>
  <c r="S399" i="2"/>
  <c r="Q399" i="2"/>
  <c r="O399" i="2"/>
  <c r="M399" i="2"/>
  <c r="K399" i="2"/>
  <c r="I399" i="2"/>
  <c r="G399" i="2"/>
  <c r="E399" i="2"/>
  <c r="BC398" i="2"/>
  <c r="BA398" i="2"/>
  <c r="AY398" i="2"/>
  <c r="AW398" i="2"/>
  <c r="AU398" i="2"/>
  <c r="AS398" i="2"/>
  <c r="AQ398" i="2"/>
  <c r="AO398" i="2"/>
  <c r="AM398" i="2"/>
  <c r="AK398" i="2"/>
  <c r="AI398" i="2"/>
  <c r="AG398" i="2"/>
  <c r="AE398" i="2"/>
  <c r="AC398" i="2"/>
  <c r="AA398" i="2"/>
  <c r="Y398" i="2"/>
  <c r="W398" i="2"/>
  <c r="U398" i="2"/>
  <c r="S398" i="2"/>
  <c r="Q398" i="2"/>
  <c r="O398" i="2"/>
  <c r="M398" i="2"/>
  <c r="K398" i="2"/>
  <c r="I398" i="2"/>
  <c r="G398" i="2"/>
  <c r="E398" i="2"/>
  <c r="BC397" i="2"/>
  <c r="BA397" i="2"/>
  <c r="AY397" i="2"/>
  <c r="AW397" i="2"/>
  <c r="AU397" i="2"/>
  <c r="AS397" i="2"/>
  <c r="AQ397" i="2"/>
  <c r="AO397" i="2"/>
  <c r="AM397" i="2"/>
  <c r="AK397" i="2"/>
  <c r="AI397" i="2"/>
  <c r="AG397" i="2"/>
  <c r="AE397" i="2"/>
  <c r="AC397" i="2"/>
  <c r="AA397" i="2"/>
  <c r="Y397" i="2"/>
  <c r="W397" i="2"/>
  <c r="U397" i="2"/>
  <c r="S397" i="2"/>
  <c r="Q397" i="2"/>
  <c r="O397" i="2"/>
  <c r="M397" i="2"/>
  <c r="K397" i="2"/>
  <c r="I397" i="2"/>
  <c r="G397" i="2"/>
  <c r="E397" i="2"/>
  <c r="BC396" i="2"/>
  <c r="BA396" i="2"/>
  <c r="AY396" i="2"/>
  <c r="AW396" i="2"/>
  <c r="AU396" i="2"/>
  <c r="AS396" i="2"/>
  <c r="AQ396" i="2"/>
  <c r="AO396" i="2"/>
  <c r="AM396" i="2"/>
  <c r="AK396" i="2"/>
  <c r="AI396" i="2"/>
  <c r="AG396" i="2"/>
  <c r="AE396" i="2"/>
  <c r="AC396" i="2"/>
  <c r="AA396" i="2"/>
  <c r="Y396" i="2"/>
  <c r="W396" i="2"/>
  <c r="U396" i="2"/>
  <c r="S396" i="2"/>
  <c r="Q396" i="2"/>
  <c r="O396" i="2"/>
  <c r="M396" i="2"/>
  <c r="K396" i="2"/>
  <c r="I396" i="2"/>
  <c r="G396" i="2"/>
  <c r="E396" i="2"/>
  <c r="BC395" i="2"/>
  <c r="BA395" i="2"/>
  <c r="AY395" i="2"/>
  <c r="AW395" i="2"/>
  <c r="AU395" i="2"/>
  <c r="AS395" i="2"/>
  <c r="AQ395" i="2"/>
  <c r="AO395" i="2"/>
  <c r="AM395" i="2"/>
  <c r="AK395" i="2"/>
  <c r="AI395" i="2"/>
  <c r="AG395" i="2"/>
  <c r="AE395" i="2"/>
  <c r="AC395" i="2"/>
  <c r="AA395" i="2"/>
  <c r="Y395" i="2"/>
  <c r="W395" i="2"/>
  <c r="U395" i="2"/>
  <c r="S395" i="2"/>
  <c r="Q395" i="2"/>
  <c r="O395" i="2"/>
  <c r="M395" i="2"/>
  <c r="K395" i="2"/>
  <c r="I395" i="2"/>
  <c r="G395" i="2"/>
  <c r="E395" i="2"/>
  <c r="BC394" i="2"/>
  <c r="BA394" i="2"/>
  <c r="AY394" i="2"/>
  <c r="AW394" i="2"/>
  <c r="AU394" i="2"/>
  <c r="AS394" i="2"/>
  <c r="AQ394" i="2"/>
  <c r="AO394" i="2"/>
  <c r="AM394" i="2"/>
  <c r="AK394" i="2"/>
  <c r="AI394" i="2"/>
  <c r="AG394" i="2"/>
  <c r="AE394" i="2"/>
  <c r="AC394" i="2"/>
  <c r="AA394" i="2"/>
  <c r="Y394" i="2"/>
  <c r="W394" i="2"/>
  <c r="U394" i="2"/>
  <c r="S394" i="2"/>
  <c r="Q394" i="2"/>
  <c r="O394" i="2"/>
  <c r="M394" i="2"/>
  <c r="K394" i="2"/>
  <c r="I394" i="2"/>
  <c r="G394" i="2"/>
  <c r="E394" i="2"/>
  <c r="BC393" i="2"/>
  <c r="BA393" i="2"/>
  <c r="AY393" i="2"/>
  <c r="AW393" i="2"/>
  <c r="AU393" i="2"/>
  <c r="AS393" i="2"/>
  <c r="AQ393" i="2"/>
  <c r="AO393" i="2"/>
  <c r="AM393" i="2"/>
  <c r="AK393" i="2"/>
  <c r="AI393" i="2"/>
  <c r="AG393" i="2"/>
  <c r="AE393" i="2"/>
  <c r="AC393" i="2"/>
  <c r="AA393" i="2"/>
  <c r="Y393" i="2"/>
  <c r="W393" i="2"/>
  <c r="U393" i="2"/>
  <c r="S393" i="2"/>
  <c r="Q393" i="2"/>
  <c r="O393" i="2"/>
  <c r="M393" i="2"/>
  <c r="K393" i="2"/>
  <c r="I393" i="2"/>
  <c r="G393" i="2"/>
  <c r="E393" i="2"/>
  <c r="BC392" i="2"/>
  <c r="BA392" i="2"/>
  <c r="AY392" i="2"/>
  <c r="AW392" i="2"/>
  <c r="AU392" i="2"/>
  <c r="AS392" i="2"/>
  <c r="AQ392" i="2"/>
  <c r="AO392" i="2"/>
  <c r="AM392" i="2"/>
  <c r="AK392" i="2"/>
  <c r="AI392" i="2"/>
  <c r="AG392" i="2"/>
  <c r="AE392" i="2"/>
  <c r="AC392" i="2"/>
  <c r="AA392" i="2"/>
  <c r="Y392" i="2"/>
  <c r="W392" i="2"/>
  <c r="U392" i="2"/>
  <c r="S392" i="2"/>
  <c r="Q392" i="2"/>
  <c r="O392" i="2"/>
  <c r="M392" i="2"/>
  <c r="K392" i="2"/>
  <c r="I392" i="2"/>
  <c r="G392" i="2"/>
  <c r="E392" i="2"/>
  <c r="BC391" i="2"/>
  <c r="BA391" i="2"/>
  <c r="AY391" i="2"/>
  <c r="AW391" i="2"/>
  <c r="AU391" i="2"/>
  <c r="AS391" i="2"/>
  <c r="AQ391" i="2"/>
  <c r="AO391" i="2"/>
  <c r="AM391" i="2"/>
  <c r="AK391" i="2"/>
  <c r="AI391" i="2"/>
  <c r="AG391" i="2"/>
  <c r="AE391" i="2"/>
  <c r="AC391" i="2"/>
  <c r="AA391" i="2"/>
  <c r="Y391" i="2"/>
  <c r="W391" i="2"/>
  <c r="U391" i="2"/>
  <c r="S391" i="2"/>
  <c r="Q391" i="2"/>
  <c r="O391" i="2"/>
  <c r="M391" i="2"/>
  <c r="K391" i="2"/>
  <c r="I391" i="2"/>
  <c r="G391" i="2"/>
  <c r="E391" i="2"/>
  <c r="BC390" i="2"/>
  <c r="BA390" i="2"/>
  <c r="AY390" i="2"/>
  <c r="AW390" i="2"/>
  <c r="AU390" i="2"/>
  <c r="AS390" i="2"/>
  <c r="AQ390" i="2"/>
  <c r="AO390" i="2"/>
  <c r="AM390" i="2"/>
  <c r="AK390" i="2"/>
  <c r="AI390" i="2"/>
  <c r="AG390" i="2"/>
  <c r="AE390" i="2"/>
  <c r="AC390" i="2"/>
  <c r="AA390" i="2"/>
  <c r="Y390" i="2"/>
  <c r="W390" i="2"/>
  <c r="U390" i="2"/>
  <c r="S390" i="2"/>
  <c r="Q390" i="2"/>
  <c r="O390" i="2"/>
  <c r="M390" i="2"/>
  <c r="K390" i="2"/>
  <c r="I390" i="2"/>
  <c r="G390" i="2"/>
  <c r="E390" i="2"/>
  <c r="BC389" i="2"/>
  <c r="BA389" i="2"/>
  <c r="AY389" i="2"/>
  <c r="AW389" i="2"/>
  <c r="AU389" i="2"/>
  <c r="AS389" i="2"/>
  <c r="AQ389" i="2"/>
  <c r="AO389" i="2"/>
  <c r="AM389" i="2"/>
  <c r="AK389" i="2"/>
  <c r="AI389" i="2"/>
  <c r="AG389" i="2"/>
  <c r="AE389" i="2"/>
  <c r="AC389" i="2"/>
  <c r="AA389" i="2"/>
  <c r="Y389" i="2"/>
  <c r="W389" i="2"/>
  <c r="U389" i="2"/>
  <c r="S389" i="2"/>
  <c r="Q389" i="2"/>
  <c r="O389" i="2"/>
  <c r="M389" i="2"/>
  <c r="K389" i="2"/>
  <c r="I389" i="2"/>
  <c r="G389" i="2"/>
  <c r="E389" i="2"/>
  <c r="BC388" i="2"/>
  <c r="BA388" i="2"/>
  <c r="AY388" i="2"/>
  <c r="AW388" i="2"/>
  <c r="AU388" i="2"/>
  <c r="AS388" i="2"/>
  <c r="AQ388" i="2"/>
  <c r="AO388" i="2"/>
  <c r="AM388" i="2"/>
  <c r="AK388" i="2"/>
  <c r="AI388" i="2"/>
  <c r="AG388" i="2"/>
  <c r="AE388" i="2"/>
  <c r="AC388" i="2"/>
  <c r="AA388" i="2"/>
  <c r="Y388" i="2"/>
  <c r="W388" i="2"/>
  <c r="U388" i="2"/>
  <c r="S388" i="2"/>
  <c r="Q388" i="2"/>
  <c r="O388" i="2"/>
  <c r="M388" i="2"/>
  <c r="K388" i="2"/>
  <c r="I388" i="2"/>
  <c r="G388" i="2"/>
  <c r="E388" i="2"/>
  <c r="BC387" i="2"/>
  <c r="BA387" i="2"/>
  <c r="AY387" i="2"/>
  <c r="AW387" i="2"/>
  <c r="AU387" i="2"/>
  <c r="AS387" i="2"/>
  <c r="AQ387" i="2"/>
  <c r="AO387" i="2"/>
  <c r="AM387" i="2"/>
  <c r="AK387" i="2"/>
  <c r="AI387" i="2"/>
  <c r="AG387" i="2"/>
  <c r="AE387" i="2"/>
  <c r="AC387" i="2"/>
  <c r="AA387" i="2"/>
  <c r="Y387" i="2"/>
  <c r="W387" i="2"/>
  <c r="U387" i="2"/>
  <c r="S387" i="2"/>
  <c r="Q387" i="2"/>
  <c r="O387" i="2"/>
  <c r="M387" i="2"/>
  <c r="K387" i="2"/>
  <c r="I387" i="2"/>
  <c r="G387" i="2"/>
  <c r="E387" i="2"/>
  <c r="BC386" i="2"/>
  <c r="BA386" i="2"/>
  <c r="AY386" i="2"/>
  <c r="AW386" i="2"/>
  <c r="AU386" i="2"/>
  <c r="AS386" i="2"/>
  <c r="AQ386" i="2"/>
  <c r="AO386" i="2"/>
  <c r="AM386" i="2"/>
  <c r="AK386" i="2"/>
  <c r="AI386" i="2"/>
  <c r="AG386" i="2"/>
  <c r="AE386" i="2"/>
  <c r="AC386" i="2"/>
  <c r="AA386" i="2"/>
  <c r="Y386" i="2"/>
  <c r="W386" i="2"/>
  <c r="U386" i="2"/>
  <c r="S386" i="2"/>
  <c r="Q386" i="2"/>
  <c r="O386" i="2"/>
  <c r="M386" i="2"/>
  <c r="K386" i="2"/>
  <c r="I386" i="2"/>
  <c r="G386" i="2"/>
  <c r="E386" i="2"/>
  <c r="BC385" i="2"/>
  <c r="BA385" i="2"/>
  <c r="AY385" i="2"/>
  <c r="AW385" i="2"/>
  <c r="AU385" i="2"/>
  <c r="AS385" i="2"/>
  <c r="AQ385" i="2"/>
  <c r="AO385" i="2"/>
  <c r="AM385" i="2"/>
  <c r="AK385" i="2"/>
  <c r="AI385" i="2"/>
  <c r="AG385" i="2"/>
  <c r="AE385" i="2"/>
  <c r="AC385" i="2"/>
  <c r="AA385" i="2"/>
  <c r="Y385" i="2"/>
  <c r="W385" i="2"/>
  <c r="U385" i="2"/>
  <c r="S385" i="2"/>
  <c r="Q385" i="2"/>
  <c r="O385" i="2"/>
  <c r="M385" i="2"/>
  <c r="K385" i="2"/>
  <c r="I385" i="2"/>
  <c r="G385" i="2"/>
  <c r="E385" i="2"/>
  <c r="BC384" i="2"/>
  <c r="BA384" i="2"/>
  <c r="AY384" i="2"/>
  <c r="AW384" i="2"/>
  <c r="AU384" i="2"/>
  <c r="AS384" i="2"/>
  <c r="AQ384" i="2"/>
  <c r="AO384" i="2"/>
  <c r="AM384" i="2"/>
  <c r="AK384" i="2"/>
  <c r="AI384" i="2"/>
  <c r="AG384" i="2"/>
  <c r="AE384" i="2"/>
  <c r="AC384" i="2"/>
  <c r="AA384" i="2"/>
  <c r="Y384" i="2"/>
  <c r="W384" i="2"/>
  <c r="U384" i="2"/>
  <c r="S384" i="2"/>
  <c r="Q384" i="2"/>
  <c r="O384" i="2"/>
  <c r="M384" i="2"/>
  <c r="K384" i="2"/>
  <c r="I384" i="2"/>
  <c r="G384" i="2"/>
  <c r="E384" i="2"/>
  <c r="BC383" i="2"/>
  <c r="BA383" i="2"/>
  <c r="AY383" i="2"/>
  <c r="AW383" i="2"/>
  <c r="AU383" i="2"/>
  <c r="AS383" i="2"/>
  <c r="AQ383" i="2"/>
  <c r="AO383" i="2"/>
  <c r="AM383" i="2"/>
  <c r="AK383" i="2"/>
  <c r="AI383" i="2"/>
  <c r="AG383" i="2"/>
  <c r="AE383" i="2"/>
  <c r="AC383" i="2"/>
  <c r="AA383" i="2"/>
  <c r="Y383" i="2"/>
  <c r="W383" i="2"/>
  <c r="U383" i="2"/>
  <c r="S383" i="2"/>
  <c r="Q383" i="2"/>
  <c r="O383" i="2"/>
  <c r="M383" i="2"/>
  <c r="K383" i="2"/>
  <c r="I383" i="2"/>
  <c r="G383" i="2"/>
  <c r="E383" i="2"/>
  <c r="BC382" i="2"/>
  <c r="BA382" i="2"/>
  <c r="AY382" i="2"/>
  <c r="AW382" i="2"/>
  <c r="AU382" i="2"/>
  <c r="AS382" i="2"/>
  <c r="AQ382" i="2"/>
  <c r="AO382" i="2"/>
  <c r="AM382" i="2"/>
  <c r="AK382" i="2"/>
  <c r="AI382" i="2"/>
  <c r="AG382" i="2"/>
  <c r="AE382" i="2"/>
  <c r="AC382" i="2"/>
  <c r="AA382" i="2"/>
  <c r="Y382" i="2"/>
  <c r="W382" i="2"/>
  <c r="U382" i="2"/>
  <c r="S382" i="2"/>
  <c r="Q382" i="2"/>
  <c r="O382" i="2"/>
  <c r="M382" i="2"/>
  <c r="K382" i="2"/>
  <c r="I382" i="2"/>
  <c r="G382" i="2"/>
  <c r="E382" i="2"/>
  <c r="BC381" i="2"/>
  <c r="BA381" i="2"/>
  <c r="AY381" i="2"/>
  <c r="AW381" i="2"/>
  <c r="AU381" i="2"/>
  <c r="AS381" i="2"/>
  <c r="AQ381" i="2"/>
  <c r="AO381" i="2"/>
  <c r="AM381" i="2"/>
  <c r="AK381" i="2"/>
  <c r="AI381" i="2"/>
  <c r="AG381" i="2"/>
  <c r="AE381" i="2"/>
  <c r="AC381" i="2"/>
  <c r="AA381" i="2"/>
  <c r="Y381" i="2"/>
  <c r="W381" i="2"/>
  <c r="U381" i="2"/>
  <c r="S381" i="2"/>
  <c r="Q381" i="2"/>
  <c r="O381" i="2"/>
  <c r="M381" i="2"/>
  <c r="K381" i="2"/>
  <c r="I381" i="2"/>
  <c r="G381" i="2"/>
  <c r="E381" i="2"/>
  <c r="BC380" i="2"/>
  <c r="BA380" i="2"/>
  <c r="AY380" i="2"/>
  <c r="AW380" i="2"/>
  <c r="AU380" i="2"/>
  <c r="AS380" i="2"/>
  <c r="AQ380" i="2"/>
  <c r="AO380" i="2"/>
  <c r="AM380" i="2"/>
  <c r="AK380" i="2"/>
  <c r="AI380" i="2"/>
  <c r="AG380" i="2"/>
  <c r="AE380" i="2"/>
  <c r="AC380" i="2"/>
  <c r="AA380" i="2"/>
  <c r="Y380" i="2"/>
  <c r="W380" i="2"/>
  <c r="U380" i="2"/>
  <c r="S380" i="2"/>
  <c r="Q380" i="2"/>
  <c r="O380" i="2"/>
  <c r="M380" i="2"/>
  <c r="K380" i="2"/>
  <c r="I380" i="2"/>
  <c r="G380" i="2"/>
  <c r="E380" i="2"/>
  <c r="BC379" i="2"/>
  <c r="BA379" i="2"/>
  <c r="AY379" i="2"/>
  <c r="AW379" i="2"/>
  <c r="AU379" i="2"/>
  <c r="AS379" i="2"/>
  <c r="AQ379" i="2"/>
  <c r="AO379" i="2"/>
  <c r="AM379" i="2"/>
  <c r="AK379" i="2"/>
  <c r="AI379" i="2"/>
  <c r="AG379" i="2"/>
  <c r="AE379" i="2"/>
  <c r="AC379" i="2"/>
  <c r="AA379" i="2"/>
  <c r="Y379" i="2"/>
  <c r="W379" i="2"/>
  <c r="U379" i="2"/>
  <c r="S379" i="2"/>
  <c r="Q379" i="2"/>
  <c r="O379" i="2"/>
  <c r="M379" i="2"/>
  <c r="K379" i="2"/>
  <c r="I379" i="2"/>
  <c r="G379" i="2"/>
  <c r="E379" i="2"/>
  <c r="BC378" i="2"/>
  <c r="BA378" i="2"/>
  <c r="AY378" i="2"/>
  <c r="AW378" i="2"/>
  <c r="AU378" i="2"/>
  <c r="AS378" i="2"/>
  <c r="AQ378" i="2"/>
  <c r="AO378" i="2"/>
  <c r="AM378" i="2"/>
  <c r="AK378" i="2"/>
  <c r="AI378" i="2"/>
  <c r="AG378" i="2"/>
  <c r="AE378" i="2"/>
  <c r="AC378" i="2"/>
  <c r="AA378" i="2"/>
  <c r="Y378" i="2"/>
  <c r="W378" i="2"/>
  <c r="U378" i="2"/>
  <c r="S378" i="2"/>
  <c r="Q378" i="2"/>
  <c r="O378" i="2"/>
  <c r="M378" i="2"/>
  <c r="K378" i="2"/>
  <c r="I378" i="2"/>
  <c r="G378" i="2"/>
  <c r="E378" i="2"/>
  <c r="BC377" i="2"/>
  <c r="BA377" i="2"/>
  <c r="AY377" i="2"/>
  <c r="AW377" i="2"/>
  <c r="AU377" i="2"/>
  <c r="AS377" i="2"/>
  <c r="AQ377" i="2"/>
  <c r="AO377" i="2"/>
  <c r="AM377" i="2"/>
  <c r="AK377" i="2"/>
  <c r="AI377" i="2"/>
  <c r="AG377" i="2"/>
  <c r="AE377" i="2"/>
  <c r="AC377" i="2"/>
  <c r="AA377" i="2"/>
  <c r="Y377" i="2"/>
  <c r="W377" i="2"/>
  <c r="U377" i="2"/>
  <c r="S377" i="2"/>
  <c r="Q377" i="2"/>
  <c r="O377" i="2"/>
  <c r="M377" i="2"/>
  <c r="K377" i="2"/>
  <c r="I377" i="2"/>
  <c r="G377" i="2"/>
  <c r="E377" i="2"/>
  <c r="BC376" i="2"/>
  <c r="BA376" i="2"/>
  <c r="AY376" i="2"/>
  <c r="AW376" i="2"/>
  <c r="AU376" i="2"/>
  <c r="AS376" i="2"/>
  <c r="AQ376" i="2"/>
  <c r="AO376" i="2"/>
  <c r="AM376" i="2"/>
  <c r="AK376" i="2"/>
  <c r="AI376" i="2"/>
  <c r="AG376" i="2"/>
  <c r="AE376" i="2"/>
  <c r="AC376" i="2"/>
  <c r="AA376" i="2"/>
  <c r="Y376" i="2"/>
  <c r="W376" i="2"/>
  <c r="U376" i="2"/>
  <c r="S376" i="2"/>
  <c r="Q376" i="2"/>
  <c r="O376" i="2"/>
  <c r="M376" i="2"/>
  <c r="K376" i="2"/>
  <c r="I376" i="2"/>
  <c r="G376" i="2"/>
  <c r="E376" i="2"/>
  <c r="BC375" i="2"/>
  <c r="BA375" i="2"/>
  <c r="AY375" i="2"/>
  <c r="AW375" i="2"/>
  <c r="AU375" i="2"/>
  <c r="AS375" i="2"/>
  <c r="AQ375" i="2"/>
  <c r="AO375" i="2"/>
  <c r="AM375" i="2"/>
  <c r="AK375" i="2"/>
  <c r="AI375" i="2"/>
  <c r="AG375" i="2"/>
  <c r="AE375" i="2"/>
  <c r="AC375" i="2"/>
  <c r="AA375" i="2"/>
  <c r="Y375" i="2"/>
  <c r="W375" i="2"/>
  <c r="U375" i="2"/>
  <c r="S375" i="2"/>
  <c r="Q375" i="2"/>
  <c r="O375" i="2"/>
  <c r="M375" i="2"/>
  <c r="K375" i="2"/>
  <c r="I375" i="2"/>
  <c r="G375" i="2"/>
  <c r="E375" i="2"/>
  <c r="BC374" i="2"/>
  <c r="BA374" i="2"/>
  <c r="AY374" i="2"/>
  <c r="AW374" i="2"/>
  <c r="AU374" i="2"/>
  <c r="AS374" i="2"/>
  <c r="AQ374" i="2"/>
  <c r="AO374" i="2"/>
  <c r="AM374" i="2"/>
  <c r="AK374" i="2"/>
  <c r="AI374" i="2"/>
  <c r="AG374" i="2"/>
  <c r="AE374" i="2"/>
  <c r="AC374" i="2"/>
  <c r="AA374" i="2"/>
  <c r="Y374" i="2"/>
  <c r="W374" i="2"/>
  <c r="U374" i="2"/>
  <c r="S374" i="2"/>
  <c r="Q374" i="2"/>
  <c r="O374" i="2"/>
  <c r="M374" i="2"/>
  <c r="K374" i="2"/>
  <c r="I374" i="2"/>
  <c r="G374" i="2"/>
  <c r="E374" i="2"/>
  <c r="BC373" i="2"/>
  <c r="BA373" i="2"/>
  <c r="AY373" i="2"/>
  <c r="AW373" i="2"/>
  <c r="AU373" i="2"/>
  <c r="AS373" i="2"/>
  <c r="AQ373" i="2"/>
  <c r="AO373" i="2"/>
  <c r="AM373" i="2"/>
  <c r="AK373" i="2"/>
  <c r="AI373" i="2"/>
  <c r="AG373" i="2"/>
  <c r="AE373" i="2"/>
  <c r="AC373" i="2"/>
  <c r="AA373" i="2"/>
  <c r="Y373" i="2"/>
  <c r="W373" i="2"/>
  <c r="U373" i="2"/>
  <c r="S373" i="2"/>
  <c r="Q373" i="2"/>
  <c r="O373" i="2"/>
  <c r="M373" i="2"/>
  <c r="K373" i="2"/>
  <c r="I373" i="2"/>
  <c r="G373" i="2"/>
  <c r="E373" i="2"/>
  <c r="BC372" i="2"/>
  <c r="BA372" i="2"/>
  <c r="AY372" i="2"/>
  <c r="AW372" i="2"/>
  <c r="AU372" i="2"/>
  <c r="AS372" i="2"/>
  <c r="AQ372" i="2"/>
  <c r="AO372" i="2"/>
  <c r="AM372" i="2"/>
  <c r="AK372" i="2"/>
  <c r="AI372" i="2"/>
  <c r="AG372" i="2"/>
  <c r="AE372" i="2"/>
  <c r="AC372" i="2"/>
  <c r="AA372" i="2"/>
  <c r="Y372" i="2"/>
  <c r="W372" i="2"/>
  <c r="U372" i="2"/>
  <c r="S372" i="2"/>
  <c r="Q372" i="2"/>
  <c r="O372" i="2"/>
  <c r="M372" i="2"/>
  <c r="K372" i="2"/>
  <c r="I372" i="2"/>
  <c r="G372" i="2"/>
  <c r="E372" i="2"/>
  <c r="BC371" i="2"/>
  <c r="BA371" i="2"/>
  <c r="AY371" i="2"/>
  <c r="AW371" i="2"/>
  <c r="AU371" i="2"/>
  <c r="AS371" i="2"/>
  <c r="AQ371" i="2"/>
  <c r="AO371" i="2"/>
  <c r="AM371" i="2"/>
  <c r="AK371" i="2"/>
  <c r="AI371" i="2"/>
  <c r="AG371" i="2"/>
  <c r="AE371" i="2"/>
  <c r="AC371" i="2"/>
  <c r="AA371" i="2"/>
  <c r="Y371" i="2"/>
  <c r="W371" i="2"/>
  <c r="U371" i="2"/>
  <c r="S371" i="2"/>
  <c r="Q371" i="2"/>
  <c r="O371" i="2"/>
  <c r="M371" i="2"/>
  <c r="K371" i="2"/>
  <c r="I371" i="2"/>
  <c r="G371" i="2"/>
  <c r="E371" i="2"/>
  <c r="BC370" i="2"/>
  <c r="BA370" i="2"/>
  <c r="AY370" i="2"/>
  <c r="AW370" i="2"/>
  <c r="AU370" i="2"/>
  <c r="AS370" i="2"/>
  <c r="AQ370" i="2"/>
  <c r="AO370" i="2"/>
  <c r="AM370" i="2"/>
  <c r="AK370" i="2"/>
  <c r="AI370" i="2"/>
  <c r="AG370" i="2"/>
  <c r="AE370" i="2"/>
  <c r="AC370" i="2"/>
  <c r="AA370" i="2"/>
  <c r="Y370" i="2"/>
  <c r="W370" i="2"/>
  <c r="U370" i="2"/>
  <c r="S370" i="2"/>
  <c r="Q370" i="2"/>
  <c r="O370" i="2"/>
  <c r="M370" i="2"/>
  <c r="K370" i="2"/>
  <c r="I370" i="2"/>
  <c r="G370" i="2"/>
  <c r="E370" i="2"/>
  <c r="BC369" i="2"/>
  <c r="BA369" i="2"/>
  <c r="AY369" i="2"/>
  <c r="AW369" i="2"/>
  <c r="AU369" i="2"/>
  <c r="AS369" i="2"/>
  <c r="AQ369" i="2"/>
  <c r="AO369" i="2"/>
  <c r="AM369" i="2"/>
  <c r="AK369" i="2"/>
  <c r="AI369" i="2"/>
  <c r="AG369" i="2"/>
  <c r="AE369" i="2"/>
  <c r="AC369" i="2"/>
  <c r="AA369" i="2"/>
  <c r="Y369" i="2"/>
  <c r="W369" i="2"/>
  <c r="U369" i="2"/>
  <c r="S369" i="2"/>
  <c r="Q369" i="2"/>
  <c r="O369" i="2"/>
  <c r="M369" i="2"/>
  <c r="K369" i="2"/>
  <c r="I369" i="2"/>
  <c r="G369" i="2"/>
  <c r="E369" i="2"/>
  <c r="BC368" i="2"/>
  <c r="BA368" i="2"/>
  <c r="AY368" i="2"/>
  <c r="AW368" i="2"/>
  <c r="AU368" i="2"/>
  <c r="AS368" i="2"/>
  <c r="AQ368" i="2"/>
  <c r="AO368" i="2"/>
  <c r="AM368" i="2"/>
  <c r="AK368" i="2"/>
  <c r="AI368" i="2"/>
  <c r="AG368" i="2"/>
  <c r="AE368" i="2"/>
  <c r="AC368" i="2"/>
  <c r="AA368" i="2"/>
  <c r="Y368" i="2"/>
  <c r="W368" i="2"/>
  <c r="U368" i="2"/>
  <c r="S368" i="2"/>
  <c r="Q368" i="2"/>
  <c r="O368" i="2"/>
  <c r="M368" i="2"/>
  <c r="K368" i="2"/>
  <c r="I368" i="2"/>
  <c r="G368" i="2"/>
  <c r="E368" i="2"/>
  <c r="BC367" i="2"/>
  <c r="BA367" i="2"/>
  <c r="AY367" i="2"/>
  <c r="AW367" i="2"/>
  <c r="AU367" i="2"/>
  <c r="AS367" i="2"/>
  <c r="AQ367" i="2"/>
  <c r="AO367" i="2"/>
  <c r="AM367" i="2"/>
  <c r="AK367" i="2"/>
  <c r="AI367" i="2"/>
  <c r="AG367" i="2"/>
  <c r="AE367" i="2"/>
  <c r="AC367" i="2"/>
  <c r="AA367" i="2"/>
  <c r="Y367" i="2"/>
  <c r="W367" i="2"/>
  <c r="U367" i="2"/>
  <c r="S367" i="2"/>
  <c r="Q367" i="2"/>
  <c r="O367" i="2"/>
  <c r="M367" i="2"/>
  <c r="K367" i="2"/>
  <c r="I367" i="2"/>
  <c r="G367" i="2"/>
  <c r="E367" i="2"/>
  <c r="BC366" i="2"/>
  <c r="BA366" i="2"/>
  <c r="AY366" i="2"/>
  <c r="AW366" i="2"/>
  <c r="AU366" i="2"/>
  <c r="AS366" i="2"/>
  <c r="AQ366" i="2"/>
  <c r="AO366" i="2"/>
  <c r="AM366" i="2"/>
  <c r="AK366" i="2"/>
  <c r="AI366" i="2"/>
  <c r="AG366" i="2"/>
  <c r="AE366" i="2"/>
  <c r="AC366" i="2"/>
  <c r="AA366" i="2"/>
  <c r="Y366" i="2"/>
  <c r="W366" i="2"/>
  <c r="U366" i="2"/>
  <c r="S366" i="2"/>
  <c r="Q366" i="2"/>
  <c r="O366" i="2"/>
  <c r="M366" i="2"/>
  <c r="K366" i="2"/>
  <c r="I366" i="2"/>
  <c r="G366" i="2"/>
  <c r="E366" i="2"/>
  <c r="BC365" i="2"/>
  <c r="BA365" i="2"/>
  <c r="AY365" i="2"/>
  <c r="AW365" i="2"/>
  <c r="AU365" i="2"/>
  <c r="AS365" i="2"/>
  <c r="AQ365" i="2"/>
  <c r="AO365" i="2"/>
  <c r="AM365" i="2"/>
  <c r="AK365" i="2"/>
  <c r="AI365" i="2"/>
  <c r="AG365" i="2"/>
  <c r="AE365" i="2"/>
  <c r="AC365" i="2"/>
  <c r="AA365" i="2"/>
  <c r="Y365" i="2"/>
  <c r="W365" i="2"/>
  <c r="U365" i="2"/>
  <c r="S365" i="2"/>
  <c r="Q365" i="2"/>
  <c r="O365" i="2"/>
  <c r="M365" i="2"/>
  <c r="K365" i="2"/>
  <c r="I365" i="2"/>
  <c r="G365" i="2"/>
  <c r="E365" i="2"/>
  <c r="BC364" i="2"/>
  <c r="BA364" i="2"/>
  <c r="AY364" i="2"/>
  <c r="AW364" i="2"/>
  <c r="AU364" i="2"/>
  <c r="AS364" i="2"/>
  <c r="AQ364" i="2"/>
  <c r="AO364" i="2"/>
  <c r="AM364" i="2"/>
  <c r="AK364" i="2"/>
  <c r="AI364" i="2"/>
  <c r="AG364" i="2"/>
  <c r="AE364" i="2"/>
  <c r="AC364" i="2"/>
  <c r="AA364" i="2"/>
  <c r="Y364" i="2"/>
  <c r="W364" i="2"/>
  <c r="U364" i="2"/>
  <c r="S364" i="2"/>
  <c r="Q364" i="2"/>
  <c r="O364" i="2"/>
  <c r="M364" i="2"/>
  <c r="K364" i="2"/>
  <c r="I364" i="2"/>
  <c r="G364" i="2"/>
  <c r="E364" i="2"/>
  <c r="BC363" i="2"/>
  <c r="BA363" i="2"/>
  <c r="AY363" i="2"/>
  <c r="AW363" i="2"/>
  <c r="AU363" i="2"/>
  <c r="AS363" i="2"/>
  <c r="AQ363" i="2"/>
  <c r="AO363" i="2"/>
  <c r="AM363" i="2"/>
  <c r="AK363" i="2"/>
  <c r="AI363" i="2"/>
  <c r="AG363" i="2"/>
  <c r="AE363" i="2"/>
  <c r="AC363" i="2"/>
  <c r="AA363" i="2"/>
  <c r="Y363" i="2"/>
  <c r="W363" i="2"/>
  <c r="U363" i="2"/>
  <c r="S363" i="2"/>
  <c r="Q363" i="2"/>
  <c r="O363" i="2"/>
  <c r="M363" i="2"/>
  <c r="K363" i="2"/>
  <c r="I363" i="2"/>
  <c r="G363" i="2"/>
  <c r="E363" i="2"/>
  <c r="BC362" i="2"/>
  <c r="BA362" i="2"/>
  <c r="AY362" i="2"/>
  <c r="AW362" i="2"/>
  <c r="AU362" i="2"/>
  <c r="AS362" i="2"/>
  <c r="AQ362" i="2"/>
  <c r="AO362" i="2"/>
  <c r="AM362" i="2"/>
  <c r="AK362" i="2"/>
  <c r="AI362" i="2"/>
  <c r="AG362" i="2"/>
  <c r="AE362" i="2"/>
  <c r="AC362" i="2"/>
  <c r="AA362" i="2"/>
  <c r="Y362" i="2"/>
  <c r="W362" i="2"/>
  <c r="U362" i="2"/>
  <c r="S362" i="2"/>
  <c r="Q362" i="2"/>
  <c r="O362" i="2"/>
  <c r="M362" i="2"/>
  <c r="K362" i="2"/>
  <c r="I362" i="2"/>
  <c r="G362" i="2"/>
  <c r="E362" i="2"/>
  <c r="BC361" i="2"/>
  <c r="BA361" i="2"/>
  <c r="AY361" i="2"/>
  <c r="AW361" i="2"/>
  <c r="AU361" i="2"/>
  <c r="AS361" i="2"/>
  <c r="AQ361" i="2"/>
  <c r="AO361" i="2"/>
  <c r="AM361" i="2"/>
  <c r="AK361" i="2"/>
  <c r="AI361" i="2"/>
  <c r="AG361" i="2"/>
  <c r="AE361" i="2"/>
  <c r="AC361" i="2"/>
  <c r="AA361" i="2"/>
  <c r="Y361" i="2"/>
  <c r="W361" i="2"/>
  <c r="U361" i="2"/>
  <c r="S361" i="2"/>
  <c r="Q361" i="2"/>
  <c r="O361" i="2"/>
  <c r="M361" i="2"/>
  <c r="K361" i="2"/>
  <c r="I361" i="2"/>
  <c r="G361" i="2"/>
  <c r="E361" i="2"/>
  <c r="BC360" i="2"/>
  <c r="BA360" i="2"/>
  <c r="AY360" i="2"/>
  <c r="AW360" i="2"/>
  <c r="AU360" i="2"/>
  <c r="AS360" i="2"/>
  <c r="AQ360" i="2"/>
  <c r="AO360" i="2"/>
  <c r="AM360" i="2"/>
  <c r="AK360" i="2"/>
  <c r="AI360" i="2"/>
  <c r="AG360" i="2"/>
  <c r="AE360" i="2"/>
  <c r="AC360" i="2"/>
  <c r="AA360" i="2"/>
  <c r="Y360" i="2"/>
  <c r="W360" i="2"/>
  <c r="U360" i="2"/>
  <c r="S360" i="2"/>
  <c r="Q360" i="2"/>
  <c r="O360" i="2"/>
  <c r="M360" i="2"/>
  <c r="K360" i="2"/>
  <c r="I360" i="2"/>
  <c r="G360" i="2"/>
  <c r="E360" i="2"/>
  <c r="BC359" i="2"/>
  <c r="BA359" i="2"/>
  <c r="AY359" i="2"/>
  <c r="AW359" i="2"/>
  <c r="AU359" i="2"/>
  <c r="AS359" i="2"/>
  <c r="AQ359" i="2"/>
  <c r="AO359" i="2"/>
  <c r="AM359" i="2"/>
  <c r="AK359" i="2"/>
  <c r="AI359" i="2"/>
  <c r="AG359" i="2"/>
  <c r="AE359" i="2"/>
  <c r="AC359" i="2"/>
  <c r="AA359" i="2"/>
  <c r="Y359" i="2"/>
  <c r="W359" i="2"/>
  <c r="U359" i="2"/>
  <c r="S359" i="2"/>
  <c r="Q359" i="2"/>
  <c r="O359" i="2"/>
  <c r="M359" i="2"/>
  <c r="K359" i="2"/>
  <c r="I359" i="2"/>
  <c r="G359" i="2"/>
  <c r="E359" i="2"/>
  <c r="BC358" i="2"/>
  <c r="BA358" i="2"/>
  <c r="AY358" i="2"/>
  <c r="AW358" i="2"/>
  <c r="AU358" i="2"/>
  <c r="AS358" i="2"/>
  <c r="AQ358" i="2"/>
  <c r="AO358" i="2"/>
  <c r="AM358" i="2"/>
  <c r="AK358" i="2"/>
  <c r="AI358" i="2"/>
  <c r="AG358" i="2"/>
  <c r="AE358" i="2"/>
  <c r="AC358" i="2"/>
  <c r="AA358" i="2"/>
  <c r="Y358" i="2"/>
  <c r="W358" i="2"/>
  <c r="U358" i="2"/>
  <c r="S358" i="2"/>
  <c r="Q358" i="2"/>
  <c r="O358" i="2"/>
  <c r="M358" i="2"/>
  <c r="K358" i="2"/>
  <c r="I358" i="2"/>
  <c r="G358" i="2"/>
  <c r="E358" i="2"/>
  <c r="BC357" i="2"/>
  <c r="BA357" i="2"/>
  <c r="AY357" i="2"/>
  <c r="AW357" i="2"/>
  <c r="AU357" i="2"/>
  <c r="AS357" i="2"/>
  <c r="AQ357" i="2"/>
  <c r="AO357" i="2"/>
  <c r="AM357" i="2"/>
  <c r="AK357" i="2"/>
  <c r="AI357" i="2"/>
  <c r="AG357" i="2"/>
  <c r="AE357" i="2"/>
  <c r="AC357" i="2"/>
  <c r="AA357" i="2"/>
  <c r="Y357" i="2"/>
  <c r="W357" i="2"/>
  <c r="U357" i="2"/>
  <c r="S357" i="2"/>
  <c r="Q357" i="2"/>
  <c r="O357" i="2"/>
  <c r="M357" i="2"/>
  <c r="K357" i="2"/>
  <c r="I357" i="2"/>
  <c r="G357" i="2"/>
  <c r="E357" i="2"/>
  <c r="BC356" i="2"/>
  <c r="BA356" i="2"/>
  <c r="AY356" i="2"/>
  <c r="AW356" i="2"/>
  <c r="AU356" i="2"/>
  <c r="AS356" i="2"/>
  <c r="AQ356" i="2"/>
  <c r="AO356" i="2"/>
  <c r="AM356" i="2"/>
  <c r="AK356" i="2"/>
  <c r="AI356" i="2"/>
  <c r="AG356" i="2"/>
  <c r="AE356" i="2"/>
  <c r="AC356" i="2"/>
  <c r="AA356" i="2"/>
  <c r="Y356" i="2"/>
  <c r="W356" i="2"/>
  <c r="U356" i="2"/>
  <c r="S356" i="2"/>
  <c r="Q356" i="2"/>
  <c r="O356" i="2"/>
  <c r="M356" i="2"/>
  <c r="K356" i="2"/>
  <c r="I356" i="2"/>
  <c r="G356" i="2"/>
  <c r="E356" i="2"/>
  <c r="BC355" i="2"/>
  <c r="BA355" i="2"/>
  <c r="AY355" i="2"/>
  <c r="AW355" i="2"/>
  <c r="AU355" i="2"/>
  <c r="AS355" i="2"/>
  <c r="AQ355" i="2"/>
  <c r="AO355" i="2"/>
  <c r="AM355" i="2"/>
  <c r="AK355" i="2"/>
  <c r="AI355" i="2"/>
  <c r="AG355" i="2"/>
  <c r="AE355" i="2"/>
  <c r="AC355" i="2"/>
  <c r="AA355" i="2"/>
  <c r="Y355" i="2"/>
  <c r="W355" i="2"/>
  <c r="U355" i="2"/>
  <c r="S355" i="2"/>
  <c r="Q355" i="2"/>
  <c r="O355" i="2"/>
  <c r="M355" i="2"/>
  <c r="K355" i="2"/>
  <c r="I355" i="2"/>
  <c r="G355" i="2"/>
  <c r="E355" i="2"/>
  <c r="BC354" i="2"/>
  <c r="BA354" i="2"/>
  <c r="AY354" i="2"/>
  <c r="AW354" i="2"/>
  <c r="AU354" i="2"/>
  <c r="AS354" i="2"/>
  <c r="AQ354" i="2"/>
  <c r="AO354" i="2"/>
  <c r="AM354" i="2"/>
  <c r="AK354" i="2"/>
  <c r="AI354" i="2"/>
  <c r="AG354" i="2"/>
  <c r="AE354" i="2"/>
  <c r="AC354" i="2"/>
  <c r="AA354" i="2"/>
  <c r="Y354" i="2"/>
  <c r="W354" i="2"/>
  <c r="U354" i="2"/>
  <c r="S354" i="2"/>
  <c r="Q354" i="2"/>
  <c r="O354" i="2"/>
  <c r="M354" i="2"/>
  <c r="K354" i="2"/>
  <c r="I354" i="2"/>
  <c r="G354" i="2"/>
  <c r="E354" i="2"/>
  <c r="BC353" i="2"/>
  <c r="BA353" i="2"/>
  <c r="AY353" i="2"/>
  <c r="AW353" i="2"/>
  <c r="AU353" i="2"/>
  <c r="AS353" i="2"/>
  <c r="AQ353" i="2"/>
  <c r="AO353" i="2"/>
  <c r="AM353" i="2"/>
  <c r="AK353" i="2"/>
  <c r="AI353" i="2"/>
  <c r="AG353" i="2"/>
  <c r="AE353" i="2"/>
  <c r="AC353" i="2"/>
  <c r="AA353" i="2"/>
  <c r="Y353" i="2"/>
  <c r="W353" i="2"/>
  <c r="U353" i="2"/>
  <c r="S353" i="2"/>
  <c r="Q353" i="2"/>
  <c r="O353" i="2"/>
  <c r="M353" i="2"/>
  <c r="K353" i="2"/>
  <c r="I353" i="2"/>
  <c r="G353" i="2"/>
  <c r="E353" i="2"/>
  <c r="BC352" i="2"/>
  <c r="BA352" i="2"/>
  <c r="AY352" i="2"/>
  <c r="AW352" i="2"/>
  <c r="AU352" i="2"/>
  <c r="AS352" i="2"/>
  <c r="AQ352" i="2"/>
  <c r="AO352" i="2"/>
  <c r="AM352" i="2"/>
  <c r="AK352" i="2"/>
  <c r="AI352" i="2"/>
  <c r="AG352" i="2"/>
  <c r="AE352" i="2"/>
  <c r="AC352" i="2"/>
  <c r="AA352" i="2"/>
  <c r="Y352" i="2"/>
  <c r="W352" i="2"/>
  <c r="U352" i="2"/>
  <c r="S352" i="2"/>
  <c r="Q352" i="2"/>
  <c r="O352" i="2"/>
  <c r="M352" i="2"/>
  <c r="K352" i="2"/>
  <c r="I352" i="2"/>
  <c r="G352" i="2"/>
  <c r="E352" i="2"/>
  <c r="BC351" i="2"/>
  <c r="BA351" i="2"/>
  <c r="AY351" i="2"/>
  <c r="AW351" i="2"/>
  <c r="AU351" i="2"/>
  <c r="AS351" i="2"/>
  <c r="AQ351" i="2"/>
  <c r="AO351" i="2"/>
  <c r="AM351" i="2"/>
  <c r="AK351" i="2"/>
  <c r="AI351" i="2"/>
  <c r="AG351" i="2"/>
  <c r="AE351" i="2"/>
  <c r="AC351" i="2"/>
  <c r="AA351" i="2"/>
  <c r="Y351" i="2"/>
  <c r="W351" i="2"/>
  <c r="U351" i="2"/>
  <c r="S351" i="2"/>
  <c r="Q351" i="2"/>
  <c r="O351" i="2"/>
  <c r="M351" i="2"/>
  <c r="K351" i="2"/>
  <c r="I351" i="2"/>
  <c r="G351" i="2"/>
  <c r="E351" i="2"/>
  <c r="BC350" i="2"/>
  <c r="BA350" i="2"/>
  <c r="AY350" i="2"/>
  <c r="AW350" i="2"/>
  <c r="AU350" i="2"/>
  <c r="AS350" i="2"/>
  <c r="AQ350" i="2"/>
  <c r="AO350" i="2"/>
  <c r="AM350" i="2"/>
  <c r="AK350" i="2"/>
  <c r="AI350" i="2"/>
  <c r="AG350" i="2"/>
  <c r="AE350" i="2"/>
  <c r="AC350" i="2"/>
  <c r="AA350" i="2"/>
  <c r="Y350" i="2"/>
  <c r="W350" i="2"/>
  <c r="U350" i="2"/>
  <c r="S350" i="2"/>
  <c r="Q350" i="2"/>
  <c r="O350" i="2"/>
  <c r="M350" i="2"/>
  <c r="K350" i="2"/>
  <c r="I350" i="2"/>
  <c r="G350" i="2"/>
  <c r="E350" i="2"/>
  <c r="BC349" i="2"/>
  <c r="BA349" i="2"/>
  <c r="AY349" i="2"/>
  <c r="AW349" i="2"/>
  <c r="AU349" i="2"/>
  <c r="AS349" i="2"/>
  <c r="AQ349" i="2"/>
  <c r="AO349" i="2"/>
  <c r="AM349" i="2"/>
  <c r="AK349" i="2"/>
  <c r="AI349" i="2"/>
  <c r="AG349" i="2"/>
  <c r="AE349" i="2"/>
  <c r="AC349" i="2"/>
  <c r="AA349" i="2"/>
  <c r="Y349" i="2"/>
  <c r="W349" i="2"/>
  <c r="U349" i="2"/>
  <c r="S349" i="2"/>
  <c r="Q349" i="2"/>
  <c r="O349" i="2"/>
  <c r="M349" i="2"/>
  <c r="K349" i="2"/>
  <c r="I349" i="2"/>
  <c r="G349" i="2"/>
  <c r="E349" i="2"/>
  <c r="BC348" i="2"/>
  <c r="BA348" i="2"/>
  <c r="AY348" i="2"/>
  <c r="AW348" i="2"/>
  <c r="AU348" i="2"/>
  <c r="AS348" i="2"/>
  <c r="AQ348" i="2"/>
  <c r="AO348" i="2"/>
  <c r="AM348" i="2"/>
  <c r="AK348" i="2"/>
  <c r="AI348" i="2"/>
  <c r="AG348" i="2"/>
  <c r="AE348" i="2"/>
  <c r="AC348" i="2"/>
  <c r="AA348" i="2"/>
  <c r="Y348" i="2"/>
  <c r="W348" i="2"/>
  <c r="U348" i="2"/>
  <c r="S348" i="2"/>
  <c r="Q348" i="2"/>
  <c r="O348" i="2"/>
  <c r="M348" i="2"/>
  <c r="K348" i="2"/>
  <c r="I348" i="2"/>
  <c r="G348" i="2"/>
  <c r="E348" i="2"/>
  <c r="BC347" i="2"/>
  <c r="BA347" i="2"/>
  <c r="AY347" i="2"/>
  <c r="AW347" i="2"/>
  <c r="AU347" i="2"/>
  <c r="AS347" i="2"/>
  <c r="AQ347" i="2"/>
  <c r="AO347" i="2"/>
  <c r="AM347" i="2"/>
  <c r="AK347" i="2"/>
  <c r="AI347" i="2"/>
  <c r="AG347" i="2"/>
  <c r="AE347" i="2"/>
  <c r="AC347" i="2"/>
  <c r="AA347" i="2"/>
  <c r="Y347" i="2"/>
  <c r="W347" i="2"/>
  <c r="U347" i="2"/>
  <c r="S347" i="2"/>
  <c r="Q347" i="2"/>
  <c r="O347" i="2"/>
  <c r="M347" i="2"/>
  <c r="K347" i="2"/>
  <c r="I347" i="2"/>
  <c r="G347" i="2"/>
  <c r="E347" i="2"/>
  <c r="BC346" i="2"/>
  <c r="BA346" i="2"/>
  <c r="AY346" i="2"/>
  <c r="AW346" i="2"/>
  <c r="AU346" i="2"/>
  <c r="AS346" i="2"/>
  <c r="AQ346" i="2"/>
  <c r="AO346" i="2"/>
  <c r="AM346" i="2"/>
  <c r="AK346" i="2"/>
  <c r="AI346" i="2"/>
  <c r="AG346" i="2"/>
  <c r="AE346" i="2"/>
  <c r="AC346" i="2"/>
  <c r="AA346" i="2"/>
  <c r="Y346" i="2"/>
  <c r="W346" i="2"/>
  <c r="U346" i="2"/>
  <c r="S346" i="2"/>
  <c r="Q346" i="2"/>
  <c r="O346" i="2"/>
  <c r="M346" i="2"/>
  <c r="K346" i="2"/>
  <c r="I346" i="2"/>
  <c r="G346" i="2"/>
  <c r="E346" i="2"/>
  <c r="CR342" i="2"/>
  <c r="AX340" i="2"/>
  <c r="AY340" i="2" s="1"/>
  <c r="AW340" i="2"/>
  <c r="AU340" i="2"/>
  <c r="AS340" i="2"/>
  <c r="AQ340" i="2"/>
  <c r="AO340" i="2"/>
  <c r="AM340" i="2"/>
  <c r="L340" i="2"/>
  <c r="J340" i="2"/>
  <c r="H340" i="2"/>
  <c r="F340" i="2"/>
  <c r="D340" i="2"/>
  <c r="C340" i="2"/>
  <c r="BC338" i="2"/>
  <c r="BA338" i="2"/>
  <c r="AY338" i="2"/>
  <c r="AW338" i="2"/>
  <c r="AU338" i="2"/>
  <c r="AS338" i="2"/>
  <c r="AQ338" i="2"/>
  <c r="AO338" i="2"/>
  <c r="AM338" i="2"/>
  <c r="AK338" i="2"/>
  <c r="AI338" i="2"/>
  <c r="AG338" i="2"/>
  <c r="AE338" i="2"/>
  <c r="AC338" i="2"/>
  <c r="AA338" i="2"/>
  <c r="Y338" i="2"/>
  <c r="W338" i="2"/>
  <c r="U338" i="2"/>
  <c r="S338" i="2"/>
  <c r="Q338" i="2"/>
  <c r="O338" i="2"/>
  <c r="M338" i="2"/>
  <c r="K338" i="2"/>
  <c r="I338" i="2"/>
  <c r="G338" i="2"/>
  <c r="E338" i="2"/>
  <c r="BC337" i="2"/>
  <c r="BA337" i="2"/>
  <c r="AY337" i="2"/>
  <c r="AW337" i="2"/>
  <c r="AU337" i="2"/>
  <c r="AS337" i="2"/>
  <c r="AQ337" i="2"/>
  <c r="AO337" i="2"/>
  <c r="AM337" i="2"/>
  <c r="AK337" i="2"/>
  <c r="AI337" i="2"/>
  <c r="AG337" i="2"/>
  <c r="AE337" i="2"/>
  <c r="AC337" i="2"/>
  <c r="AA337" i="2"/>
  <c r="Y337" i="2"/>
  <c r="W337" i="2"/>
  <c r="U337" i="2"/>
  <c r="S337" i="2"/>
  <c r="Q337" i="2"/>
  <c r="O337" i="2"/>
  <c r="M337" i="2"/>
  <c r="K337" i="2"/>
  <c r="I337" i="2"/>
  <c r="G337" i="2"/>
  <c r="E337" i="2"/>
  <c r="BC336" i="2"/>
  <c r="BA336" i="2"/>
  <c r="AY336" i="2"/>
  <c r="AW336" i="2"/>
  <c r="AU336" i="2"/>
  <c r="AS336" i="2"/>
  <c r="AQ336" i="2"/>
  <c r="AO336" i="2"/>
  <c r="AM336" i="2"/>
  <c r="AK336" i="2"/>
  <c r="AI336" i="2"/>
  <c r="AG336" i="2"/>
  <c r="AE336" i="2"/>
  <c r="AC336" i="2"/>
  <c r="AA336" i="2"/>
  <c r="Y336" i="2"/>
  <c r="W336" i="2"/>
  <c r="U336" i="2"/>
  <c r="S336" i="2"/>
  <c r="Q336" i="2"/>
  <c r="O336" i="2"/>
  <c r="M336" i="2"/>
  <c r="K336" i="2"/>
  <c r="I336" i="2"/>
  <c r="G336" i="2"/>
  <c r="E336" i="2"/>
  <c r="BC335" i="2"/>
  <c r="BA335" i="2"/>
  <c r="AY335" i="2"/>
  <c r="AW335" i="2"/>
  <c r="AU335" i="2"/>
  <c r="AS335" i="2"/>
  <c r="AQ335" i="2"/>
  <c r="AO335" i="2"/>
  <c r="AM335" i="2"/>
  <c r="AK335" i="2"/>
  <c r="AI335" i="2"/>
  <c r="AG335" i="2"/>
  <c r="AE335" i="2"/>
  <c r="AC335" i="2"/>
  <c r="AA335" i="2"/>
  <c r="Y335" i="2"/>
  <c r="W335" i="2"/>
  <c r="U335" i="2"/>
  <c r="S335" i="2"/>
  <c r="Q335" i="2"/>
  <c r="O335" i="2"/>
  <c r="M335" i="2"/>
  <c r="K335" i="2"/>
  <c r="I335" i="2"/>
  <c r="G335" i="2"/>
  <c r="E335" i="2"/>
  <c r="BC334" i="2"/>
  <c r="BA334" i="2"/>
  <c r="AY334" i="2"/>
  <c r="AW334" i="2"/>
  <c r="AU334" i="2"/>
  <c r="AS334" i="2"/>
  <c r="AQ334" i="2"/>
  <c r="AO334" i="2"/>
  <c r="AM334" i="2"/>
  <c r="AK334" i="2"/>
  <c r="AI334" i="2"/>
  <c r="AG334" i="2"/>
  <c r="AE334" i="2"/>
  <c r="AC334" i="2"/>
  <c r="AA334" i="2"/>
  <c r="Y334" i="2"/>
  <c r="W334" i="2"/>
  <c r="U334" i="2"/>
  <c r="S334" i="2"/>
  <c r="Q334" i="2"/>
  <c r="O334" i="2"/>
  <c r="M334" i="2"/>
  <c r="K334" i="2"/>
  <c r="I334" i="2"/>
  <c r="G334" i="2"/>
  <c r="E334" i="2"/>
  <c r="BC333" i="2"/>
  <c r="BA333" i="2"/>
  <c r="AY333" i="2"/>
  <c r="AW333" i="2"/>
  <c r="AU333" i="2"/>
  <c r="AS333" i="2"/>
  <c r="AQ333" i="2"/>
  <c r="AO333" i="2"/>
  <c r="AM333" i="2"/>
  <c r="AK333" i="2"/>
  <c r="AI333" i="2"/>
  <c r="AG333" i="2"/>
  <c r="AE333" i="2"/>
  <c r="AC333" i="2"/>
  <c r="AA333" i="2"/>
  <c r="Y333" i="2"/>
  <c r="W333" i="2"/>
  <c r="U333" i="2"/>
  <c r="S333" i="2"/>
  <c r="Q333" i="2"/>
  <c r="O333" i="2"/>
  <c r="M333" i="2"/>
  <c r="K333" i="2"/>
  <c r="I333" i="2"/>
  <c r="G333" i="2"/>
  <c r="E333" i="2"/>
  <c r="BC332" i="2"/>
  <c r="BA332" i="2"/>
  <c r="AY332" i="2"/>
  <c r="AW332" i="2"/>
  <c r="AU332" i="2"/>
  <c r="AS332" i="2"/>
  <c r="AQ332" i="2"/>
  <c r="AO332" i="2"/>
  <c r="AM332" i="2"/>
  <c r="AK332" i="2"/>
  <c r="AI332" i="2"/>
  <c r="AG332" i="2"/>
  <c r="AE332" i="2"/>
  <c r="AC332" i="2"/>
  <c r="AA332" i="2"/>
  <c r="Y332" i="2"/>
  <c r="W332" i="2"/>
  <c r="U332" i="2"/>
  <c r="S332" i="2"/>
  <c r="Q332" i="2"/>
  <c r="O332" i="2"/>
  <c r="M332" i="2"/>
  <c r="K332" i="2"/>
  <c r="I332" i="2"/>
  <c r="G332" i="2"/>
  <c r="E332" i="2"/>
  <c r="BC331" i="2"/>
  <c r="BA331" i="2"/>
  <c r="AY331" i="2"/>
  <c r="AW331" i="2"/>
  <c r="AU331" i="2"/>
  <c r="AS331" i="2"/>
  <c r="AQ331" i="2"/>
  <c r="AO331" i="2"/>
  <c r="AM331" i="2"/>
  <c r="AK331" i="2"/>
  <c r="AI331" i="2"/>
  <c r="AG331" i="2"/>
  <c r="AE331" i="2"/>
  <c r="AC331" i="2"/>
  <c r="AA331" i="2"/>
  <c r="Y331" i="2"/>
  <c r="W331" i="2"/>
  <c r="U331" i="2"/>
  <c r="S331" i="2"/>
  <c r="Q331" i="2"/>
  <c r="O331" i="2"/>
  <c r="M331" i="2"/>
  <c r="K331" i="2"/>
  <c r="I331" i="2"/>
  <c r="G331" i="2"/>
  <c r="E331" i="2"/>
  <c r="BC330" i="2"/>
  <c r="BA330" i="2"/>
  <c r="AY330" i="2"/>
  <c r="AW330" i="2"/>
  <c r="AU330" i="2"/>
  <c r="AS330" i="2"/>
  <c r="AQ330" i="2"/>
  <c r="AO330" i="2"/>
  <c r="AM330" i="2"/>
  <c r="AK330" i="2"/>
  <c r="AI330" i="2"/>
  <c r="AG330" i="2"/>
  <c r="AE330" i="2"/>
  <c r="AC330" i="2"/>
  <c r="AA330" i="2"/>
  <c r="Y330" i="2"/>
  <c r="W330" i="2"/>
  <c r="U330" i="2"/>
  <c r="S330" i="2"/>
  <c r="Q330" i="2"/>
  <c r="O330" i="2"/>
  <c r="M330" i="2"/>
  <c r="K330" i="2"/>
  <c r="I330" i="2"/>
  <c r="G330" i="2"/>
  <c r="E330" i="2"/>
  <c r="BC329" i="2"/>
  <c r="BA329" i="2"/>
  <c r="AY329" i="2"/>
  <c r="AW329" i="2"/>
  <c r="AU329" i="2"/>
  <c r="AS329" i="2"/>
  <c r="AQ329" i="2"/>
  <c r="AO329" i="2"/>
  <c r="AM329" i="2"/>
  <c r="AK329" i="2"/>
  <c r="AI329" i="2"/>
  <c r="AG329" i="2"/>
  <c r="AE329" i="2"/>
  <c r="AC329" i="2"/>
  <c r="AA329" i="2"/>
  <c r="Y329" i="2"/>
  <c r="W329" i="2"/>
  <c r="U329" i="2"/>
  <c r="S329" i="2"/>
  <c r="Q329" i="2"/>
  <c r="O329" i="2"/>
  <c r="M329" i="2"/>
  <c r="K329" i="2"/>
  <c r="I329" i="2"/>
  <c r="G329" i="2"/>
  <c r="E329" i="2"/>
  <c r="BC328" i="2"/>
  <c r="BA328" i="2"/>
  <c r="AY328" i="2"/>
  <c r="AW328" i="2"/>
  <c r="AU328" i="2"/>
  <c r="AS328" i="2"/>
  <c r="AQ328" i="2"/>
  <c r="AO328" i="2"/>
  <c r="AM328" i="2"/>
  <c r="AK328" i="2"/>
  <c r="AI328" i="2"/>
  <c r="AG328" i="2"/>
  <c r="AE328" i="2"/>
  <c r="AC328" i="2"/>
  <c r="AA328" i="2"/>
  <c r="Y328" i="2"/>
  <c r="W328" i="2"/>
  <c r="U328" i="2"/>
  <c r="S328" i="2"/>
  <c r="Q328" i="2"/>
  <c r="O328" i="2"/>
  <c r="M328" i="2"/>
  <c r="K328" i="2"/>
  <c r="I328" i="2"/>
  <c r="G328" i="2"/>
  <c r="E328" i="2"/>
  <c r="BC327" i="2"/>
  <c r="BA327" i="2"/>
  <c r="AY327" i="2"/>
  <c r="AW327" i="2"/>
  <c r="AU327" i="2"/>
  <c r="AS327" i="2"/>
  <c r="AQ327" i="2"/>
  <c r="AO327" i="2"/>
  <c r="AM327" i="2"/>
  <c r="AK327" i="2"/>
  <c r="AI327" i="2"/>
  <c r="AG327" i="2"/>
  <c r="AE327" i="2"/>
  <c r="AC327" i="2"/>
  <c r="AA327" i="2"/>
  <c r="Y327" i="2"/>
  <c r="W327" i="2"/>
  <c r="U327" i="2"/>
  <c r="S327" i="2"/>
  <c r="Q327" i="2"/>
  <c r="O327" i="2"/>
  <c r="M327" i="2"/>
  <c r="K327" i="2"/>
  <c r="I327" i="2"/>
  <c r="G327" i="2"/>
  <c r="E327" i="2"/>
  <c r="BC326" i="2"/>
  <c r="BA326" i="2"/>
  <c r="AY326" i="2"/>
  <c r="AW326" i="2"/>
  <c r="AU326" i="2"/>
  <c r="AS326" i="2"/>
  <c r="AQ326" i="2"/>
  <c r="AO326" i="2"/>
  <c r="AM326" i="2"/>
  <c r="AK326" i="2"/>
  <c r="AI326" i="2"/>
  <c r="AG326" i="2"/>
  <c r="AE326" i="2"/>
  <c r="AC326" i="2"/>
  <c r="AA326" i="2"/>
  <c r="Y326" i="2"/>
  <c r="W326" i="2"/>
  <c r="U326" i="2"/>
  <c r="S326" i="2"/>
  <c r="Q326" i="2"/>
  <c r="O326" i="2"/>
  <c r="M326" i="2"/>
  <c r="K326" i="2"/>
  <c r="I326" i="2"/>
  <c r="G326" i="2"/>
  <c r="E326" i="2"/>
  <c r="BC325" i="2"/>
  <c r="BA325" i="2"/>
  <c r="AY325" i="2"/>
  <c r="AW325" i="2"/>
  <c r="AU325" i="2"/>
  <c r="AS325" i="2"/>
  <c r="AQ325" i="2"/>
  <c r="AO325" i="2"/>
  <c r="AM325" i="2"/>
  <c r="AK325" i="2"/>
  <c r="AI325" i="2"/>
  <c r="AG325" i="2"/>
  <c r="AE325" i="2"/>
  <c r="AC325" i="2"/>
  <c r="AA325" i="2"/>
  <c r="Y325" i="2"/>
  <c r="W325" i="2"/>
  <c r="U325" i="2"/>
  <c r="S325" i="2"/>
  <c r="Q325" i="2"/>
  <c r="O325" i="2"/>
  <c r="M325" i="2"/>
  <c r="K325" i="2"/>
  <c r="I325" i="2"/>
  <c r="G325" i="2"/>
  <c r="E325" i="2"/>
  <c r="BC324" i="2"/>
  <c r="BA324" i="2"/>
  <c r="AY324" i="2"/>
  <c r="AW324" i="2"/>
  <c r="AU324" i="2"/>
  <c r="AS324" i="2"/>
  <c r="AQ324" i="2"/>
  <c r="AO324" i="2"/>
  <c r="AM324" i="2"/>
  <c r="AK324" i="2"/>
  <c r="AI324" i="2"/>
  <c r="AG324" i="2"/>
  <c r="AE324" i="2"/>
  <c r="AC324" i="2"/>
  <c r="AA324" i="2"/>
  <c r="Y324" i="2"/>
  <c r="W324" i="2"/>
  <c r="U324" i="2"/>
  <c r="S324" i="2"/>
  <c r="Q324" i="2"/>
  <c r="O324" i="2"/>
  <c r="M324" i="2"/>
  <c r="K324" i="2"/>
  <c r="I324" i="2"/>
  <c r="G324" i="2"/>
  <c r="E324" i="2"/>
  <c r="BC323" i="2"/>
  <c r="BA323" i="2"/>
  <c r="AY323" i="2"/>
  <c r="AW323" i="2"/>
  <c r="AU323" i="2"/>
  <c r="AS323" i="2"/>
  <c r="AQ323" i="2"/>
  <c r="AO323" i="2"/>
  <c r="AM323" i="2"/>
  <c r="AK323" i="2"/>
  <c r="AI323" i="2"/>
  <c r="AG323" i="2"/>
  <c r="AE323" i="2"/>
  <c r="AC323" i="2"/>
  <c r="AA323" i="2"/>
  <c r="Y323" i="2"/>
  <c r="W323" i="2"/>
  <c r="U323" i="2"/>
  <c r="S323" i="2"/>
  <c r="Q323" i="2"/>
  <c r="O323" i="2"/>
  <c r="M323" i="2"/>
  <c r="K323" i="2"/>
  <c r="I323" i="2"/>
  <c r="G323" i="2"/>
  <c r="E323" i="2"/>
  <c r="BC322" i="2"/>
  <c r="BA322" i="2"/>
  <c r="AY322" i="2"/>
  <c r="AW322" i="2"/>
  <c r="AU322" i="2"/>
  <c r="AS322" i="2"/>
  <c r="AQ322" i="2"/>
  <c r="AO322" i="2"/>
  <c r="AM322" i="2"/>
  <c r="AK322" i="2"/>
  <c r="AI322" i="2"/>
  <c r="AG322" i="2"/>
  <c r="AE322" i="2"/>
  <c r="AC322" i="2"/>
  <c r="AA322" i="2"/>
  <c r="Y322" i="2"/>
  <c r="W322" i="2"/>
  <c r="U322" i="2"/>
  <c r="S322" i="2"/>
  <c r="Q322" i="2"/>
  <c r="O322" i="2"/>
  <c r="M322" i="2"/>
  <c r="K322" i="2"/>
  <c r="I322" i="2"/>
  <c r="G322" i="2"/>
  <c r="E322" i="2"/>
  <c r="BC321" i="2"/>
  <c r="BA321" i="2"/>
  <c r="AY321" i="2"/>
  <c r="AW321" i="2"/>
  <c r="AU321" i="2"/>
  <c r="AS321" i="2"/>
  <c r="AQ321" i="2"/>
  <c r="AO321" i="2"/>
  <c r="AM321" i="2"/>
  <c r="AK321" i="2"/>
  <c r="AI321" i="2"/>
  <c r="AG321" i="2"/>
  <c r="AE321" i="2"/>
  <c r="AC321" i="2"/>
  <c r="AA321" i="2"/>
  <c r="Y321" i="2"/>
  <c r="W321" i="2"/>
  <c r="U321" i="2"/>
  <c r="S321" i="2"/>
  <c r="Q321" i="2"/>
  <c r="O321" i="2"/>
  <c r="M321" i="2"/>
  <c r="K321" i="2"/>
  <c r="I321" i="2"/>
  <c r="G321" i="2"/>
  <c r="E321" i="2"/>
  <c r="BC320" i="2"/>
  <c r="BA320" i="2"/>
  <c r="AY320" i="2"/>
  <c r="AW320" i="2"/>
  <c r="AU320" i="2"/>
  <c r="AS320" i="2"/>
  <c r="AQ320" i="2"/>
  <c r="AO320" i="2"/>
  <c r="AM320" i="2"/>
  <c r="AK320" i="2"/>
  <c r="AI320" i="2"/>
  <c r="AG320" i="2"/>
  <c r="AE320" i="2"/>
  <c r="AC320" i="2"/>
  <c r="AA320" i="2"/>
  <c r="Y320" i="2"/>
  <c r="W320" i="2"/>
  <c r="U320" i="2"/>
  <c r="S320" i="2"/>
  <c r="Q320" i="2"/>
  <c r="O320" i="2"/>
  <c r="M320" i="2"/>
  <c r="K320" i="2"/>
  <c r="I320" i="2"/>
  <c r="G320" i="2"/>
  <c r="E320" i="2"/>
  <c r="BC319" i="2"/>
  <c r="BA319" i="2"/>
  <c r="AY319" i="2"/>
  <c r="AW319" i="2"/>
  <c r="AU319" i="2"/>
  <c r="AS319" i="2"/>
  <c r="AQ319" i="2"/>
  <c r="AO319" i="2"/>
  <c r="AM319" i="2"/>
  <c r="AK319" i="2"/>
  <c r="AI319" i="2"/>
  <c r="AG319" i="2"/>
  <c r="AE319" i="2"/>
  <c r="AC319" i="2"/>
  <c r="AA319" i="2"/>
  <c r="Y319" i="2"/>
  <c r="W319" i="2"/>
  <c r="U319" i="2"/>
  <c r="S319" i="2"/>
  <c r="Q319" i="2"/>
  <c r="O319" i="2"/>
  <c r="M319" i="2"/>
  <c r="K319" i="2"/>
  <c r="I319" i="2"/>
  <c r="G319" i="2"/>
  <c r="E319" i="2"/>
  <c r="BC318" i="2"/>
  <c r="BA318" i="2"/>
  <c r="AY318" i="2"/>
  <c r="AW318" i="2"/>
  <c r="AU318" i="2"/>
  <c r="AS318" i="2"/>
  <c r="AQ318" i="2"/>
  <c r="AO318" i="2"/>
  <c r="AM318" i="2"/>
  <c r="AK318" i="2"/>
  <c r="AI318" i="2"/>
  <c r="AG318" i="2"/>
  <c r="AE318" i="2"/>
  <c r="AC318" i="2"/>
  <c r="AA318" i="2"/>
  <c r="Y318" i="2"/>
  <c r="W318" i="2"/>
  <c r="U318" i="2"/>
  <c r="S318" i="2"/>
  <c r="Q318" i="2"/>
  <c r="O318" i="2"/>
  <c r="M318" i="2"/>
  <c r="K318" i="2"/>
  <c r="I318" i="2"/>
  <c r="G318" i="2"/>
  <c r="E318" i="2"/>
  <c r="BC317" i="2"/>
  <c r="BA317" i="2"/>
  <c r="AY317" i="2"/>
  <c r="AW317" i="2"/>
  <c r="AU317" i="2"/>
  <c r="AS317" i="2"/>
  <c r="AQ317" i="2"/>
  <c r="AO317" i="2"/>
  <c r="AM317" i="2"/>
  <c r="AK317" i="2"/>
  <c r="AI317" i="2"/>
  <c r="AG317" i="2"/>
  <c r="AE317" i="2"/>
  <c r="AC317" i="2"/>
  <c r="AA317" i="2"/>
  <c r="Y317" i="2"/>
  <c r="W317" i="2"/>
  <c r="U317" i="2"/>
  <c r="S317" i="2"/>
  <c r="Q317" i="2"/>
  <c r="O317" i="2"/>
  <c r="M317" i="2"/>
  <c r="K317" i="2"/>
  <c r="I317" i="2"/>
  <c r="G317" i="2"/>
  <c r="E317" i="2"/>
  <c r="BC316" i="2"/>
  <c r="BA316" i="2"/>
  <c r="AY316" i="2"/>
  <c r="AW316" i="2"/>
  <c r="AU316" i="2"/>
  <c r="AS316" i="2"/>
  <c r="AQ316" i="2"/>
  <c r="AO316" i="2"/>
  <c r="AM316" i="2"/>
  <c r="AK316" i="2"/>
  <c r="AI316" i="2"/>
  <c r="AG316" i="2"/>
  <c r="AE316" i="2"/>
  <c r="AC316" i="2"/>
  <c r="AA316" i="2"/>
  <c r="Y316" i="2"/>
  <c r="W316" i="2"/>
  <c r="U316" i="2"/>
  <c r="S316" i="2"/>
  <c r="Q316" i="2"/>
  <c r="O316" i="2"/>
  <c r="M316" i="2"/>
  <c r="K316" i="2"/>
  <c r="I316" i="2"/>
  <c r="G316" i="2"/>
  <c r="E316" i="2"/>
  <c r="BC315" i="2"/>
  <c r="BA315" i="2"/>
  <c r="AY315" i="2"/>
  <c r="AW315" i="2"/>
  <c r="AU315" i="2"/>
  <c r="AS315" i="2"/>
  <c r="AQ315" i="2"/>
  <c r="AO315" i="2"/>
  <c r="AM315" i="2"/>
  <c r="AK315" i="2"/>
  <c r="AI315" i="2"/>
  <c r="AG315" i="2"/>
  <c r="AE315" i="2"/>
  <c r="AC315" i="2"/>
  <c r="AA315" i="2"/>
  <c r="Y315" i="2"/>
  <c r="W315" i="2"/>
  <c r="U315" i="2"/>
  <c r="S315" i="2"/>
  <c r="Q315" i="2"/>
  <c r="O315" i="2"/>
  <c r="M315" i="2"/>
  <c r="K315" i="2"/>
  <c r="I315" i="2"/>
  <c r="G315" i="2"/>
  <c r="E315" i="2"/>
  <c r="BC314" i="2"/>
  <c r="BA314" i="2"/>
  <c r="AY314" i="2"/>
  <c r="AW314" i="2"/>
  <c r="AU314" i="2"/>
  <c r="AS314" i="2"/>
  <c r="AQ314" i="2"/>
  <c r="AO314" i="2"/>
  <c r="AM314" i="2"/>
  <c r="AK314" i="2"/>
  <c r="AI314" i="2"/>
  <c r="AG314" i="2"/>
  <c r="AE314" i="2"/>
  <c r="AC314" i="2"/>
  <c r="AA314" i="2"/>
  <c r="Y314" i="2"/>
  <c r="W314" i="2"/>
  <c r="U314" i="2"/>
  <c r="S314" i="2"/>
  <c r="Q314" i="2"/>
  <c r="O314" i="2"/>
  <c r="M314" i="2"/>
  <c r="K314" i="2"/>
  <c r="I314" i="2"/>
  <c r="G314" i="2"/>
  <c r="E314" i="2"/>
  <c r="BC313" i="2"/>
  <c r="BA313" i="2"/>
  <c r="AY313" i="2"/>
  <c r="AW313" i="2"/>
  <c r="AU313" i="2"/>
  <c r="AS313" i="2"/>
  <c r="AQ313" i="2"/>
  <c r="AO313" i="2"/>
  <c r="AM313" i="2"/>
  <c r="AK313" i="2"/>
  <c r="AI313" i="2"/>
  <c r="AG313" i="2"/>
  <c r="AE313" i="2"/>
  <c r="AC313" i="2"/>
  <c r="AA313" i="2"/>
  <c r="Y313" i="2"/>
  <c r="W313" i="2"/>
  <c r="U313" i="2"/>
  <c r="S313" i="2"/>
  <c r="Q313" i="2"/>
  <c r="O313" i="2"/>
  <c r="M313" i="2"/>
  <c r="K313" i="2"/>
  <c r="I313" i="2"/>
  <c r="G313" i="2"/>
  <c r="E313" i="2"/>
  <c r="BC312" i="2"/>
  <c r="BA312" i="2"/>
  <c r="AY312" i="2"/>
  <c r="AW312" i="2"/>
  <c r="AU312" i="2"/>
  <c r="AS312" i="2"/>
  <c r="AQ312" i="2"/>
  <c r="AO312" i="2"/>
  <c r="AM312" i="2"/>
  <c r="AK312" i="2"/>
  <c r="AI312" i="2"/>
  <c r="AG312" i="2"/>
  <c r="AE312" i="2"/>
  <c r="AC312" i="2"/>
  <c r="AA312" i="2"/>
  <c r="Y312" i="2"/>
  <c r="W312" i="2"/>
  <c r="U312" i="2"/>
  <c r="S312" i="2"/>
  <c r="Q312" i="2"/>
  <c r="O312" i="2"/>
  <c r="M312" i="2"/>
  <c r="K312" i="2"/>
  <c r="I312" i="2"/>
  <c r="G312" i="2"/>
  <c r="E312" i="2"/>
  <c r="BC311" i="2"/>
  <c r="BA311" i="2"/>
  <c r="AY311" i="2"/>
  <c r="AW311" i="2"/>
  <c r="AU311" i="2"/>
  <c r="AS311" i="2"/>
  <c r="AQ311" i="2"/>
  <c r="AO311" i="2"/>
  <c r="AM311" i="2"/>
  <c r="AK311" i="2"/>
  <c r="AI311" i="2"/>
  <c r="AG311" i="2"/>
  <c r="AE311" i="2"/>
  <c r="AC311" i="2"/>
  <c r="AA311" i="2"/>
  <c r="Y311" i="2"/>
  <c r="W311" i="2"/>
  <c r="U311" i="2"/>
  <c r="S311" i="2"/>
  <c r="Q311" i="2"/>
  <c r="O311" i="2"/>
  <c r="M311" i="2"/>
  <c r="K311" i="2"/>
  <c r="I311" i="2"/>
  <c r="G311" i="2"/>
  <c r="E311" i="2"/>
  <c r="BC310" i="2"/>
  <c r="BA310" i="2"/>
  <c r="AY310" i="2"/>
  <c r="AW310" i="2"/>
  <c r="AU310" i="2"/>
  <c r="AS310" i="2"/>
  <c r="AQ310" i="2"/>
  <c r="AO310" i="2"/>
  <c r="AM310" i="2"/>
  <c r="AK310" i="2"/>
  <c r="AI310" i="2"/>
  <c r="AG310" i="2"/>
  <c r="AE310" i="2"/>
  <c r="AC310" i="2"/>
  <c r="AA310" i="2"/>
  <c r="Y310" i="2"/>
  <c r="W310" i="2"/>
  <c r="U310" i="2"/>
  <c r="S310" i="2"/>
  <c r="Q310" i="2"/>
  <c r="O310" i="2"/>
  <c r="M310" i="2"/>
  <c r="K310" i="2"/>
  <c r="I310" i="2"/>
  <c r="G310" i="2"/>
  <c r="E310" i="2"/>
  <c r="BC309" i="2"/>
  <c r="BA309" i="2"/>
  <c r="AY309" i="2"/>
  <c r="AW309" i="2"/>
  <c r="AU309" i="2"/>
  <c r="AS309" i="2"/>
  <c r="AQ309" i="2"/>
  <c r="AO309" i="2"/>
  <c r="AM309" i="2"/>
  <c r="AK309" i="2"/>
  <c r="AI309" i="2"/>
  <c r="AG309" i="2"/>
  <c r="AE309" i="2"/>
  <c r="AC309" i="2"/>
  <c r="AA309" i="2"/>
  <c r="Y309" i="2"/>
  <c r="W309" i="2"/>
  <c r="U309" i="2"/>
  <c r="S309" i="2"/>
  <c r="Q309" i="2"/>
  <c r="O309" i="2"/>
  <c r="M309" i="2"/>
  <c r="K309" i="2"/>
  <c r="I309" i="2"/>
  <c r="G309" i="2"/>
  <c r="E309" i="2"/>
  <c r="BC308" i="2"/>
  <c r="BA308" i="2"/>
  <c r="AY308" i="2"/>
  <c r="AW308" i="2"/>
  <c r="AU308" i="2"/>
  <c r="AS308" i="2"/>
  <c r="AQ308" i="2"/>
  <c r="AO308" i="2"/>
  <c r="AM308" i="2"/>
  <c r="AK308" i="2"/>
  <c r="AI308" i="2"/>
  <c r="AG308" i="2"/>
  <c r="AE308" i="2"/>
  <c r="AC308" i="2"/>
  <c r="AA308" i="2"/>
  <c r="Y308" i="2"/>
  <c r="W308" i="2"/>
  <c r="U308" i="2"/>
  <c r="S308" i="2"/>
  <c r="Q308" i="2"/>
  <c r="O308" i="2"/>
  <c r="M308" i="2"/>
  <c r="K308" i="2"/>
  <c r="I308" i="2"/>
  <c r="G308" i="2"/>
  <c r="E308" i="2"/>
  <c r="BC307" i="2"/>
  <c r="BA307" i="2"/>
  <c r="AY307" i="2"/>
  <c r="AW307" i="2"/>
  <c r="AU307" i="2"/>
  <c r="AS307" i="2"/>
  <c r="AQ307" i="2"/>
  <c r="AO307" i="2"/>
  <c r="AM307" i="2"/>
  <c r="AK307" i="2"/>
  <c r="AI307" i="2"/>
  <c r="AG307" i="2"/>
  <c r="AE307" i="2"/>
  <c r="AC307" i="2"/>
  <c r="AA307" i="2"/>
  <c r="Y307" i="2"/>
  <c r="W307" i="2"/>
  <c r="U307" i="2"/>
  <c r="S307" i="2"/>
  <c r="Q307" i="2"/>
  <c r="O307" i="2"/>
  <c r="M307" i="2"/>
  <c r="K307" i="2"/>
  <c r="I307" i="2"/>
  <c r="G307" i="2"/>
  <c r="E307" i="2"/>
  <c r="BC306" i="2"/>
  <c r="BA306" i="2"/>
  <c r="AY306" i="2"/>
  <c r="AW306" i="2"/>
  <c r="AU306" i="2"/>
  <c r="AS306" i="2"/>
  <c r="AQ306" i="2"/>
  <c r="AO306" i="2"/>
  <c r="AM306" i="2"/>
  <c r="AK306" i="2"/>
  <c r="AI306" i="2"/>
  <c r="AG306" i="2"/>
  <c r="AE306" i="2"/>
  <c r="AC306" i="2"/>
  <c r="AA306" i="2"/>
  <c r="Y306" i="2"/>
  <c r="W306" i="2"/>
  <c r="U306" i="2"/>
  <c r="S306" i="2"/>
  <c r="Q306" i="2"/>
  <c r="O306" i="2"/>
  <c r="M306" i="2"/>
  <c r="K306" i="2"/>
  <c r="I306" i="2"/>
  <c r="G306" i="2"/>
  <c r="E306" i="2"/>
  <c r="BC305" i="2"/>
  <c r="BA305" i="2"/>
  <c r="AY305" i="2"/>
  <c r="AW305" i="2"/>
  <c r="AU305" i="2"/>
  <c r="AS305" i="2"/>
  <c r="AQ305" i="2"/>
  <c r="AO305" i="2"/>
  <c r="AM305" i="2"/>
  <c r="AK305" i="2"/>
  <c r="AI305" i="2"/>
  <c r="AG305" i="2"/>
  <c r="AE305" i="2"/>
  <c r="AC305" i="2"/>
  <c r="AA305" i="2"/>
  <c r="Y305" i="2"/>
  <c r="W305" i="2"/>
  <c r="U305" i="2"/>
  <c r="S305" i="2"/>
  <c r="Q305" i="2"/>
  <c r="O305" i="2"/>
  <c r="M305" i="2"/>
  <c r="K305" i="2"/>
  <c r="I305" i="2"/>
  <c r="G305" i="2"/>
  <c r="E305" i="2"/>
  <c r="BC304" i="2"/>
  <c r="BA304" i="2"/>
  <c r="AY304" i="2"/>
  <c r="AW304" i="2"/>
  <c r="AU304" i="2"/>
  <c r="AS304" i="2"/>
  <c r="AQ304" i="2"/>
  <c r="AO304" i="2"/>
  <c r="AM304" i="2"/>
  <c r="AK304" i="2"/>
  <c r="AI304" i="2"/>
  <c r="AG304" i="2"/>
  <c r="AE304" i="2"/>
  <c r="AC304" i="2"/>
  <c r="AA304" i="2"/>
  <c r="Y304" i="2"/>
  <c r="W304" i="2"/>
  <c r="U304" i="2"/>
  <c r="S304" i="2"/>
  <c r="Q304" i="2"/>
  <c r="O304" i="2"/>
  <c r="M304" i="2"/>
  <c r="K304" i="2"/>
  <c r="I304" i="2"/>
  <c r="G304" i="2"/>
  <c r="E304" i="2"/>
  <c r="BC303" i="2"/>
  <c r="BA303" i="2"/>
  <c r="AY303" i="2"/>
  <c r="AW303" i="2"/>
  <c r="AU303" i="2"/>
  <c r="AS303" i="2"/>
  <c r="AQ303" i="2"/>
  <c r="AO303" i="2"/>
  <c r="AM303" i="2"/>
  <c r="AK303" i="2"/>
  <c r="AI303" i="2"/>
  <c r="AG303" i="2"/>
  <c r="AE303" i="2"/>
  <c r="AC303" i="2"/>
  <c r="AA303" i="2"/>
  <c r="Y303" i="2"/>
  <c r="W303" i="2"/>
  <c r="U303" i="2"/>
  <c r="S303" i="2"/>
  <c r="Q303" i="2"/>
  <c r="O303" i="2"/>
  <c r="M303" i="2"/>
  <c r="K303" i="2"/>
  <c r="I303" i="2"/>
  <c r="G303" i="2"/>
  <c r="E303" i="2"/>
  <c r="CR299" i="2"/>
  <c r="AX297" i="2"/>
  <c r="AW297" i="2"/>
  <c r="AU297" i="2"/>
  <c r="AS297" i="2"/>
  <c r="AQ297" i="2"/>
  <c r="AO297" i="2"/>
  <c r="AM297" i="2"/>
  <c r="L297" i="2"/>
  <c r="J297" i="2"/>
  <c r="H297" i="2"/>
  <c r="F297" i="2"/>
  <c r="D297" i="2"/>
  <c r="C297" i="2"/>
  <c r="BC295" i="2"/>
  <c r="BA295" i="2"/>
  <c r="AY295" i="2"/>
  <c r="AW295" i="2"/>
  <c r="AU295" i="2"/>
  <c r="AS295" i="2"/>
  <c r="AQ295" i="2"/>
  <c r="AO295" i="2"/>
  <c r="AM295" i="2"/>
  <c r="AK295" i="2"/>
  <c r="AI295" i="2"/>
  <c r="AG295" i="2"/>
  <c r="AE295" i="2"/>
  <c r="AC295" i="2"/>
  <c r="AA295" i="2"/>
  <c r="Y295" i="2"/>
  <c r="W295" i="2"/>
  <c r="U295" i="2"/>
  <c r="S295" i="2"/>
  <c r="Q295" i="2"/>
  <c r="O295" i="2"/>
  <c r="M295" i="2"/>
  <c r="K295" i="2"/>
  <c r="I295" i="2"/>
  <c r="G295" i="2"/>
  <c r="E295" i="2"/>
  <c r="BC294" i="2"/>
  <c r="BA294" i="2"/>
  <c r="AY294" i="2"/>
  <c r="AW294" i="2"/>
  <c r="AU294" i="2"/>
  <c r="AS294" i="2"/>
  <c r="AQ294" i="2"/>
  <c r="AO294" i="2"/>
  <c r="AM294" i="2"/>
  <c r="AK294" i="2"/>
  <c r="AI294" i="2"/>
  <c r="AG294" i="2"/>
  <c r="AE294" i="2"/>
  <c r="AC294" i="2"/>
  <c r="AA294" i="2"/>
  <c r="Y294" i="2"/>
  <c r="W294" i="2"/>
  <c r="U294" i="2"/>
  <c r="S294" i="2"/>
  <c r="Q294" i="2"/>
  <c r="O294" i="2"/>
  <c r="M294" i="2"/>
  <c r="K294" i="2"/>
  <c r="I294" i="2"/>
  <c r="G294" i="2"/>
  <c r="E294" i="2"/>
  <c r="BC293" i="2"/>
  <c r="BA293" i="2"/>
  <c r="AY293" i="2"/>
  <c r="AW293" i="2"/>
  <c r="AU293" i="2"/>
  <c r="AS293" i="2"/>
  <c r="AQ293" i="2"/>
  <c r="AO293" i="2"/>
  <c r="AM293" i="2"/>
  <c r="AK293" i="2"/>
  <c r="AI293" i="2"/>
  <c r="AG293" i="2"/>
  <c r="AE293" i="2"/>
  <c r="AC293" i="2"/>
  <c r="AA293" i="2"/>
  <c r="Y293" i="2"/>
  <c r="W293" i="2"/>
  <c r="U293" i="2"/>
  <c r="S293" i="2"/>
  <c r="Q293" i="2"/>
  <c r="O293" i="2"/>
  <c r="M293" i="2"/>
  <c r="K293" i="2"/>
  <c r="I293" i="2"/>
  <c r="G293" i="2"/>
  <c r="E293" i="2"/>
  <c r="BC292" i="2"/>
  <c r="BA292" i="2"/>
  <c r="AY292" i="2"/>
  <c r="AW292" i="2"/>
  <c r="AU292" i="2"/>
  <c r="AS292" i="2"/>
  <c r="AQ292" i="2"/>
  <c r="AO292" i="2"/>
  <c r="AM292" i="2"/>
  <c r="AK292" i="2"/>
  <c r="AI292" i="2"/>
  <c r="AG292" i="2"/>
  <c r="AE292" i="2"/>
  <c r="AC292" i="2"/>
  <c r="AA292" i="2"/>
  <c r="Y292" i="2"/>
  <c r="W292" i="2"/>
  <c r="U292" i="2"/>
  <c r="S292" i="2"/>
  <c r="Q292" i="2"/>
  <c r="O292" i="2"/>
  <c r="M292" i="2"/>
  <c r="K292" i="2"/>
  <c r="I292" i="2"/>
  <c r="G292" i="2"/>
  <c r="E292" i="2"/>
  <c r="BC291" i="2"/>
  <c r="BA291" i="2"/>
  <c r="AY291" i="2"/>
  <c r="AW291" i="2"/>
  <c r="AU291" i="2"/>
  <c r="AS291" i="2"/>
  <c r="AQ291" i="2"/>
  <c r="AO291" i="2"/>
  <c r="AM291" i="2"/>
  <c r="AK291" i="2"/>
  <c r="AI291" i="2"/>
  <c r="AG291" i="2"/>
  <c r="AE291" i="2"/>
  <c r="AC291" i="2"/>
  <c r="AA291" i="2"/>
  <c r="Y291" i="2"/>
  <c r="W291" i="2"/>
  <c r="U291" i="2"/>
  <c r="S291" i="2"/>
  <c r="Q291" i="2"/>
  <c r="O291" i="2"/>
  <c r="M291" i="2"/>
  <c r="K291" i="2"/>
  <c r="I291" i="2"/>
  <c r="G291" i="2"/>
  <c r="E291" i="2"/>
  <c r="BC290" i="2"/>
  <c r="BA290" i="2"/>
  <c r="AY290" i="2"/>
  <c r="AW290" i="2"/>
  <c r="AU290" i="2"/>
  <c r="AS290" i="2"/>
  <c r="AQ290" i="2"/>
  <c r="AO290" i="2"/>
  <c r="AM290" i="2"/>
  <c r="AK290" i="2"/>
  <c r="AI290" i="2"/>
  <c r="AG290" i="2"/>
  <c r="AE290" i="2"/>
  <c r="AC290" i="2"/>
  <c r="AA290" i="2"/>
  <c r="Y290" i="2"/>
  <c r="W290" i="2"/>
  <c r="U290" i="2"/>
  <c r="S290" i="2"/>
  <c r="Q290" i="2"/>
  <c r="O290" i="2"/>
  <c r="M290" i="2"/>
  <c r="K290" i="2"/>
  <c r="I290" i="2"/>
  <c r="G290" i="2"/>
  <c r="E290" i="2"/>
  <c r="BC289" i="2"/>
  <c r="BA289" i="2"/>
  <c r="AY289" i="2"/>
  <c r="AW289" i="2"/>
  <c r="AU289" i="2"/>
  <c r="AS289" i="2"/>
  <c r="AQ289" i="2"/>
  <c r="AO289" i="2"/>
  <c r="AM289" i="2"/>
  <c r="AK289" i="2"/>
  <c r="AI289" i="2"/>
  <c r="AG289" i="2"/>
  <c r="AE289" i="2"/>
  <c r="AC289" i="2"/>
  <c r="AA289" i="2"/>
  <c r="Y289" i="2"/>
  <c r="W289" i="2"/>
  <c r="U289" i="2"/>
  <c r="S289" i="2"/>
  <c r="Q289" i="2"/>
  <c r="O289" i="2"/>
  <c r="M289" i="2"/>
  <c r="K289" i="2"/>
  <c r="I289" i="2"/>
  <c r="G289" i="2"/>
  <c r="E289" i="2"/>
  <c r="BC288" i="2"/>
  <c r="BA288" i="2"/>
  <c r="AY288" i="2"/>
  <c r="AW288" i="2"/>
  <c r="AU288" i="2"/>
  <c r="AS288" i="2"/>
  <c r="AQ288" i="2"/>
  <c r="AO288" i="2"/>
  <c r="AM288" i="2"/>
  <c r="AK288" i="2"/>
  <c r="AI288" i="2"/>
  <c r="AG288" i="2"/>
  <c r="AE288" i="2"/>
  <c r="AC288" i="2"/>
  <c r="AA288" i="2"/>
  <c r="Y288" i="2"/>
  <c r="W288" i="2"/>
  <c r="U288" i="2"/>
  <c r="S288" i="2"/>
  <c r="Q288" i="2"/>
  <c r="O288" i="2"/>
  <c r="M288" i="2"/>
  <c r="K288" i="2"/>
  <c r="I288" i="2"/>
  <c r="G288" i="2"/>
  <c r="E288" i="2"/>
  <c r="BC287" i="2"/>
  <c r="BA287" i="2"/>
  <c r="AY287" i="2"/>
  <c r="AW287" i="2"/>
  <c r="AU287" i="2"/>
  <c r="AS287" i="2"/>
  <c r="AQ287" i="2"/>
  <c r="AO287" i="2"/>
  <c r="AM287" i="2"/>
  <c r="AK287" i="2"/>
  <c r="AI287" i="2"/>
  <c r="AG287" i="2"/>
  <c r="AE287" i="2"/>
  <c r="AC287" i="2"/>
  <c r="AA287" i="2"/>
  <c r="Y287" i="2"/>
  <c r="W287" i="2"/>
  <c r="U287" i="2"/>
  <c r="S287" i="2"/>
  <c r="Q287" i="2"/>
  <c r="O287" i="2"/>
  <c r="M287" i="2"/>
  <c r="K287" i="2"/>
  <c r="I287" i="2"/>
  <c r="G287" i="2"/>
  <c r="E287" i="2"/>
  <c r="BC286" i="2"/>
  <c r="BA286" i="2"/>
  <c r="AY286" i="2"/>
  <c r="AW286" i="2"/>
  <c r="AU286" i="2"/>
  <c r="AS286" i="2"/>
  <c r="AQ286" i="2"/>
  <c r="AO286" i="2"/>
  <c r="AM286" i="2"/>
  <c r="AK286" i="2"/>
  <c r="AI286" i="2"/>
  <c r="AG286" i="2"/>
  <c r="AE286" i="2"/>
  <c r="AC286" i="2"/>
  <c r="AA286" i="2"/>
  <c r="Y286" i="2"/>
  <c r="W286" i="2"/>
  <c r="U286" i="2"/>
  <c r="S286" i="2"/>
  <c r="Q286" i="2"/>
  <c r="O286" i="2"/>
  <c r="M286" i="2"/>
  <c r="K286" i="2"/>
  <c r="I286" i="2"/>
  <c r="G286" i="2"/>
  <c r="E286" i="2"/>
  <c r="BC285" i="2"/>
  <c r="BA285" i="2"/>
  <c r="AY285" i="2"/>
  <c r="AW285" i="2"/>
  <c r="AU285" i="2"/>
  <c r="AS285" i="2"/>
  <c r="AQ285" i="2"/>
  <c r="AO285" i="2"/>
  <c r="AM285" i="2"/>
  <c r="AK285" i="2"/>
  <c r="AI285" i="2"/>
  <c r="AG285" i="2"/>
  <c r="AE285" i="2"/>
  <c r="AC285" i="2"/>
  <c r="AA285" i="2"/>
  <c r="Y285" i="2"/>
  <c r="W285" i="2"/>
  <c r="U285" i="2"/>
  <c r="S285" i="2"/>
  <c r="Q285" i="2"/>
  <c r="O285" i="2"/>
  <c r="M285" i="2"/>
  <c r="K285" i="2"/>
  <c r="I285" i="2"/>
  <c r="G285" i="2"/>
  <c r="E285" i="2"/>
  <c r="BC284" i="2"/>
  <c r="BA284" i="2"/>
  <c r="AY284" i="2"/>
  <c r="AW284" i="2"/>
  <c r="AU284" i="2"/>
  <c r="AS284" i="2"/>
  <c r="AQ284" i="2"/>
  <c r="AO284" i="2"/>
  <c r="AM284" i="2"/>
  <c r="AK284" i="2"/>
  <c r="AI284" i="2"/>
  <c r="AG284" i="2"/>
  <c r="AE284" i="2"/>
  <c r="AC284" i="2"/>
  <c r="AA284" i="2"/>
  <c r="Y284" i="2"/>
  <c r="W284" i="2"/>
  <c r="U284" i="2"/>
  <c r="S284" i="2"/>
  <c r="Q284" i="2"/>
  <c r="O284" i="2"/>
  <c r="M284" i="2"/>
  <c r="K284" i="2"/>
  <c r="I284" i="2"/>
  <c r="G284" i="2"/>
  <c r="E284" i="2"/>
  <c r="BC283" i="2"/>
  <c r="BA283" i="2"/>
  <c r="AY283" i="2"/>
  <c r="AW283" i="2"/>
  <c r="AU283" i="2"/>
  <c r="AS283" i="2"/>
  <c r="AQ283" i="2"/>
  <c r="AO283" i="2"/>
  <c r="AM283" i="2"/>
  <c r="AK283" i="2"/>
  <c r="AI283" i="2"/>
  <c r="AG283" i="2"/>
  <c r="AE283" i="2"/>
  <c r="AC283" i="2"/>
  <c r="AA283" i="2"/>
  <c r="Y283" i="2"/>
  <c r="W283" i="2"/>
  <c r="U283" i="2"/>
  <c r="S283" i="2"/>
  <c r="Q283" i="2"/>
  <c r="O283" i="2"/>
  <c r="M283" i="2"/>
  <c r="K283" i="2"/>
  <c r="I283" i="2"/>
  <c r="G283" i="2"/>
  <c r="E283" i="2"/>
  <c r="BC282" i="2"/>
  <c r="BA282" i="2"/>
  <c r="AY282" i="2"/>
  <c r="AW282" i="2"/>
  <c r="AU282" i="2"/>
  <c r="AS282" i="2"/>
  <c r="AQ282" i="2"/>
  <c r="AO282" i="2"/>
  <c r="AM282" i="2"/>
  <c r="AK282" i="2"/>
  <c r="AI282" i="2"/>
  <c r="AG282" i="2"/>
  <c r="AE282" i="2"/>
  <c r="AC282" i="2"/>
  <c r="AA282" i="2"/>
  <c r="Y282" i="2"/>
  <c r="W282" i="2"/>
  <c r="U282" i="2"/>
  <c r="S282" i="2"/>
  <c r="Q282" i="2"/>
  <c r="O282" i="2"/>
  <c r="M282" i="2"/>
  <c r="K282" i="2"/>
  <c r="I282" i="2"/>
  <c r="G282" i="2"/>
  <c r="E282" i="2"/>
  <c r="BC281" i="2"/>
  <c r="BA281" i="2"/>
  <c r="AY281" i="2"/>
  <c r="AW281" i="2"/>
  <c r="AU281" i="2"/>
  <c r="AS281" i="2"/>
  <c r="AQ281" i="2"/>
  <c r="AO281" i="2"/>
  <c r="AM281" i="2"/>
  <c r="AK281" i="2"/>
  <c r="AI281" i="2"/>
  <c r="AG281" i="2"/>
  <c r="AE281" i="2"/>
  <c r="AC281" i="2"/>
  <c r="AA281" i="2"/>
  <c r="Y281" i="2"/>
  <c r="W281" i="2"/>
  <c r="U281" i="2"/>
  <c r="S281" i="2"/>
  <c r="Q281" i="2"/>
  <c r="O281" i="2"/>
  <c r="M281" i="2"/>
  <c r="K281" i="2"/>
  <c r="I281" i="2"/>
  <c r="G281" i="2"/>
  <c r="E281" i="2"/>
  <c r="BC280" i="2"/>
  <c r="BA280" i="2"/>
  <c r="AY280" i="2"/>
  <c r="AW280" i="2"/>
  <c r="AU280" i="2"/>
  <c r="AS280" i="2"/>
  <c r="AQ280" i="2"/>
  <c r="AO280" i="2"/>
  <c r="AM280" i="2"/>
  <c r="AK280" i="2"/>
  <c r="AI280" i="2"/>
  <c r="AG280" i="2"/>
  <c r="AE280" i="2"/>
  <c r="AC280" i="2"/>
  <c r="AA280" i="2"/>
  <c r="Y280" i="2"/>
  <c r="W280" i="2"/>
  <c r="U280" i="2"/>
  <c r="S280" i="2"/>
  <c r="Q280" i="2"/>
  <c r="O280" i="2"/>
  <c r="M280" i="2"/>
  <c r="K280" i="2"/>
  <c r="I280" i="2"/>
  <c r="G280" i="2"/>
  <c r="E280" i="2"/>
  <c r="BC279" i="2"/>
  <c r="BA279" i="2"/>
  <c r="AY279" i="2"/>
  <c r="AW279" i="2"/>
  <c r="AU279" i="2"/>
  <c r="AS279" i="2"/>
  <c r="AQ279" i="2"/>
  <c r="AO279" i="2"/>
  <c r="AM279" i="2"/>
  <c r="AK279" i="2"/>
  <c r="AI279" i="2"/>
  <c r="AG279" i="2"/>
  <c r="AE279" i="2"/>
  <c r="AC279" i="2"/>
  <c r="AA279" i="2"/>
  <c r="Y279" i="2"/>
  <c r="W279" i="2"/>
  <c r="U279" i="2"/>
  <c r="S279" i="2"/>
  <c r="Q279" i="2"/>
  <c r="O279" i="2"/>
  <c r="M279" i="2"/>
  <c r="K279" i="2"/>
  <c r="I279" i="2"/>
  <c r="G279" i="2"/>
  <c r="E279" i="2"/>
  <c r="BC278" i="2"/>
  <c r="BA278" i="2"/>
  <c r="AY278" i="2"/>
  <c r="AW278" i="2"/>
  <c r="AU278" i="2"/>
  <c r="AS278" i="2"/>
  <c r="AQ278" i="2"/>
  <c r="AO278" i="2"/>
  <c r="AM278" i="2"/>
  <c r="AK278" i="2"/>
  <c r="AI278" i="2"/>
  <c r="AG278" i="2"/>
  <c r="AE278" i="2"/>
  <c r="AC278" i="2"/>
  <c r="AA278" i="2"/>
  <c r="Y278" i="2"/>
  <c r="W278" i="2"/>
  <c r="U278" i="2"/>
  <c r="S278" i="2"/>
  <c r="Q278" i="2"/>
  <c r="O278" i="2"/>
  <c r="M278" i="2"/>
  <c r="K278" i="2"/>
  <c r="I278" i="2"/>
  <c r="G278" i="2"/>
  <c r="E278" i="2"/>
  <c r="BC277" i="2"/>
  <c r="BA277" i="2"/>
  <c r="AY277" i="2"/>
  <c r="AW277" i="2"/>
  <c r="AU277" i="2"/>
  <c r="AS277" i="2"/>
  <c r="AQ277" i="2"/>
  <c r="AO277" i="2"/>
  <c r="AM277" i="2"/>
  <c r="AK277" i="2"/>
  <c r="AI277" i="2"/>
  <c r="AG277" i="2"/>
  <c r="AE277" i="2"/>
  <c r="AC277" i="2"/>
  <c r="AA277" i="2"/>
  <c r="Y277" i="2"/>
  <c r="W277" i="2"/>
  <c r="U277" i="2"/>
  <c r="S277" i="2"/>
  <c r="Q277" i="2"/>
  <c r="O277" i="2"/>
  <c r="M277" i="2"/>
  <c r="K277" i="2"/>
  <c r="I277" i="2"/>
  <c r="G277" i="2"/>
  <c r="E277" i="2"/>
  <c r="CR273" i="2"/>
  <c r="AX271" i="2"/>
  <c r="AY271" i="2" s="1"/>
  <c r="AW271" i="2"/>
  <c r="AU271" i="2"/>
  <c r="AS271" i="2"/>
  <c r="AQ271" i="2"/>
  <c r="AO271" i="2"/>
  <c r="AM271" i="2"/>
  <c r="L271" i="2"/>
  <c r="J271" i="2"/>
  <c r="H271" i="2"/>
  <c r="F271" i="2"/>
  <c r="D271" i="2"/>
  <c r="C271" i="2"/>
  <c r="BC269" i="2"/>
  <c r="BA269" i="2"/>
  <c r="AY269" i="2"/>
  <c r="AW269" i="2"/>
  <c r="AU269" i="2"/>
  <c r="AS269" i="2"/>
  <c r="AQ269" i="2"/>
  <c r="AO269" i="2"/>
  <c r="AM269" i="2"/>
  <c r="AK269" i="2"/>
  <c r="AI269" i="2"/>
  <c r="AG269" i="2"/>
  <c r="AE269" i="2"/>
  <c r="AC269" i="2"/>
  <c r="AA269" i="2"/>
  <c r="Y269" i="2"/>
  <c r="W269" i="2"/>
  <c r="U269" i="2"/>
  <c r="S269" i="2"/>
  <c r="Q269" i="2"/>
  <c r="O269" i="2"/>
  <c r="M269" i="2"/>
  <c r="K269" i="2"/>
  <c r="I269" i="2"/>
  <c r="G269" i="2"/>
  <c r="E269" i="2"/>
  <c r="BC268" i="2"/>
  <c r="BA268" i="2"/>
  <c r="AY268" i="2"/>
  <c r="AW268" i="2"/>
  <c r="AU268" i="2"/>
  <c r="AS268" i="2"/>
  <c r="AQ268" i="2"/>
  <c r="AO268" i="2"/>
  <c r="AM268" i="2"/>
  <c r="AK268" i="2"/>
  <c r="AI268" i="2"/>
  <c r="AG268" i="2"/>
  <c r="AE268" i="2"/>
  <c r="AC268" i="2"/>
  <c r="AA268" i="2"/>
  <c r="Y268" i="2"/>
  <c r="W268" i="2"/>
  <c r="U268" i="2"/>
  <c r="S268" i="2"/>
  <c r="Q268" i="2"/>
  <c r="O268" i="2"/>
  <c r="M268" i="2"/>
  <c r="K268" i="2"/>
  <c r="I268" i="2"/>
  <c r="G268" i="2"/>
  <c r="E268" i="2"/>
  <c r="BC267" i="2"/>
  <c r="BA267" i="2"/>
  <c r="AY267" i="2"/>
  <c r="AW267" i="2"/>
  <c r="AU267" i="2"/>
  <c r="AS267" i="2"/>
  <c r="AQ267" i="2"/>
  <c r="AO267" i="2"/>
  <c r="AM267" i="2"/>
  <c r="AK267" i="2"/>
  <c r="AI267" i="2"/>
  <c r="AG267" i="2"/>
  <c r="AE267" i="2"/>
  <c r="AC267" i="2"/>
  <c r="AA267" i="2"/>
  <c r="Y267" i="2"/>
  <c r="W267" i="2"/>
  <c r="U267" i="2"/>
  <c r="S267" i="2"/>
  <c r="Q267" i="2"/>
  <c r="O267" i="2"/>
  <c r="M267" i="2"/>
  <c r="K267" i="2"/>
  <c r="I267" i="2"/>
  <c r="G267" i="2"/>
  <c r="E267" i="2"/>
  <c r="BC266" i="2"/>
  <c r="BA266" i="2"/>
  <c r="AY266" i="2"/>
  <c r="AW266" i="2"/>
  <c r="AU266" i="2"/>
  <c r="AS266" i="2"/>
  <c r="AQ266" i="2"/>
  <c r="AO266" i="2"/>
  <c r="AM266" i="2"/>
  <c r="AK266" i="2"/>
  <c r="AI266" i="2"/>
  <c r="AG266" i="2"/>
  <c r="AE266" i="2"/>
  <c r="AC266" i="2"/>
  <c r="AA266" i="2"/>
  <c r="Y266" i="2"/>
  <c r="W266" i="2"/>
  <c r="U266" i="2"/>
  <c r="S266" i="2"/>
  <c r="Q266" i="2"/>
  <c r="O266" i="2"/>
  <c r="M266" i="2"/>
  <c r="K266" i="2"/>
  <c r="I266" i="2"/>
  <c r="G266" i="2"/>
  <c r="E266" i="2"/>
  <c r="BC265" i="2"/>
  <c r="BA265" i="2"/>
  <c r="AY265" i="2"/>
  <c r="AW265" i="2"/>
  <c r="AU265" i="2"/>
  <c r="AS265" i="2"/>
  <c r="AQ265" i="2"/>
  <c r="AO265" i="2"/>
  <c r="AM265" i="2"/>
  <c r="AK265" i="2"/>
  <c r="AI265" i="2"/>
  <c r="AG265" i="2"/>
  <c r="AE265" i="2"/>
  <c r="AC265" i="2"/>
  <c r="AA265" i="2"/>
  <c r="Y265" i="2"/>
  <c r="W265" i="2"/>
  <c r="U265" i="2"/>
  <c r="S265" i="2"/>
  <c r="Q265" i="2"/>
  <c r="O265" i="2"/>
  <c r="M265" i="2"/>
  <c r="K265" i="2"/>
  <c r="I265" i="2"/>
  <c r="G265" i="2"/>
  <c r="E265" i="2"/>
  <c r="BC264" i="2"/>
  <c r="BA264" i="2"/>
  <c r="AY264" i="2"/>
  <c r="AW264" i="2"/>
  <c r="AU264" i="2"/>
  <c r="AS264" i="2"/>
  <c r="AQ264" i="2"/>
  <c r="AO264" i="2"/>
  <c r="AM264" i="2"/>
  <c r="AK264" i="2"/>
  <c r="AI264" i="2"/>
  <c r="AG264" i="2"/>
  <c r="AE264" i="2"/>
  <c r="AC264" i="2"/>
  <c r="AA264" i="2"/>
  <c r="Y264" i="2"/>
  <c r="W264" i="2"/>
  <c r="U264" i="2"/>
  <c r="S264" i="2"/>
  <c r="Q264" i="2"/>
  <c r="O264" i="2"/>
  <c r="M264" i="2"/>
  <c r="K264" i="2"/>
  <c r="I264" i="2"/>
  <c r="G264" i="2"/>
  <c r="E264" i="2"/>
  <c r="BC263" i="2"/>
  <c r="BA263" i="2"/>
  <c r="AY263" i="2"/>
  <c r="AW263" i="2"/>
  <c r="AU263" i="2"/>
  <c r="AS263" i="2"/>
  <c r="AQ263" i="2"/>
  <c r="AO263" i="2"/>
  <c r="AM263" i="2"/>
  <c r="AK263" i="2"/>
  <c r="AI263" i="2"/>
  <c r="AG263" i="2"/>
  <c r="AE263" i="2"/>
  <c r="AC263" i="2"/>
  <c r="AA263" i="2"/>
  <c r="Y263" i="2"/>
  <c r="W263" i="2"/>
  <c r="U263" i="2"/>
  <c r="S263" i="2"/>
  <c r="Q263" i="2"/>
  <c r="O263" i="2"/>
  <c r="M263" i="2"/>
  <c r="K263" i="2"/>
  <c r="I263" i="2"/>
  <c r="G263" i="2"/>
  <c r="E263" i="2"/>
  <c r="BC262" i="2"/>
  <c r="BA262" i="2"/>
  <c r="AY262" i="2"/>
  <c r="AW262" i="2"/>
  <c r="AU262" i="2"/>
  <c r="AS262" i="2"/>
  <c r="AQ262" i="2"/>
  <c r="AO262" i="2"/>
  <c r="AM262" i="2"/>
  <c r="AK262" i="2"/>
  <c r="AI262" i="2"/>
  <c r="AG262" i="2"/>
  <c r="AE262" i="2"/>
  <c r="AC262" i="2"/>
  <c r="AA262" i="2"/>
  <c r="Y262" i="2"/>
  <c r="W262" i="2"/>
  <c r="U262" i="2"/>
  <c r="S262" i="2"/>
  <c r="Q262" i="2"/>
  <c r="O262" i="2"/>
  <c r="M262" i="2"/>
  <c r="K262" i="2"/>
  <c r="I262" i="2"/>
  <c r="G262" i="2"/>
  <c r="E262" i="2"/>
  <c r="BC261" i="2"/>
  <c r="BA261" i="2"/>
  <c r="AY261" i="2"/>
  <c r="AW261" i="2"/>
  <c r="AU261" i="2"/>
  <c r="AS261" i="2"/>
  <c r="AQ261" i="2"/>
  <c r="AO261" i="2"/>
  <c r="AM261" i="2"/>
  <c r="AK261" i="2"/>
  <c r="AI261" i="2"/>
  <c r="AG261" i="2"/>
  <c r="AE261" i="2"/>
  <c r="AC261" i="2"/>
  <c r="AA261" i="2"/>
  <c r="Y261" i="2"/>
  <c r="W261" i="2"/>
  <c r="U261" i="2"/>
  <c r="S261" i="2"/>
  <c r="Q261" i="2"/>
  <c r="O261" i="2"/>
  <c r="M261" i="2"/>
  <c r="K261" i="2"/>
  <c r="I261" i="2"/>
  <c r="G261" i="2"/>
  <c r="E261" i="2"/>
  <c r="BC260" i="2"/>
  <c r="BA260" i="2"/>
  <c r="AY260" i="2"/>
  <c r="AW260" i="2"/>
  <c r="AU260" i="2"/>
  <c r="AS260" i="2"/>
  <c r="AQ260" i="2"/>
  <c r="AO260" i="2"/>
  <c r="AM260" i="2"/>
  <c r="AK260" i="2"/>
  <c r="AI260" i="2"/>
  <c r="AG260" i="2"/>
  <c r="AE260" i="2"/>
  <c r="AC260" i="2"/>
  <c r="AA260" i="2"/>
  <c r="Y260" i="2"/>
  <c r="W260" i="2"/>
  <c r="U260" i="2"/>
  <c r="S260" i="2"/>
  <c r="Q260" i="2"/>
  <c r="O260" i="2"/>
  <c r="M260" i="2"/>
  <c r="K260" i="2"/>
  <c r="I260" i="2"/>
  <c r="G260" i="2"/>
  <c r="E260" i="2"/>
  <c r="BC259" i="2"/>
  <c r="BA259" i="2"/>
  <c r="AY259" i="2"/>
  <c r="AW259" i="2"/>
  <c r="AU259" i="2"/>
  <c r="AS259" i="2"/>
  <c r="AQ259" i="2"/>
  <c r="AO259" i="2"/>
  <c r="AM259" i="2"/>
  <c r="AK259" i="2"/>
  <c r="AI259" i="2"/>
  <c r="AG259" i="2"/>
  <c r="AE259" i="2"/>
  <c r="AC259" i="2"/>
  <c r="AA259" i="2"/>
  <c r="Y259" i="2"/>
  <c r="W259" i="2"/>
  <c r="U259" i="2"/>
  <c r="S259" i="2"/>
  <c r="Q259" i="2"/>
  <c r="O259" i="2"/>
  <c r="M259" i="2"/>
  <c r="K259" i="2"/>
  <c r="I259" i="2"/>
  <c r="G259" i="2"/>
  <c r="E259" i="2"/>
  <c r="BC258" i="2"/>
  <c r="BA258" i="2"/>
  <c r="AY258" i="2"/>
  <c r="AW258" i="2"/>
  <c r="AU258" i="2"/>
  <c r="AS258" i="2"/>
  <c r="AQ258" i="2"/>
  <c r="AO258" i="2"/>
  <c r="AM258" i="2"/>
  <c r="AK258" i="2"/>
  <c r="AI258" i="2"/>
  <c r="AG258" i="2"/>
  <c r="AE258" i="2"/>
  <c r="AC258" i="2"/>
  <c r="AA258" i="2"/>
  <c r="Y258" i="2"/>
  <c r="W258" i="2"/>
  <c r="U258" i="2"/>
  <c r="S258" i="2"/>
  <c r="Q258" i="2"/>
  <c r="O258" i="2"/>
  <c r="M258" i="2"/>
  <c r="K258" i="2"/>
  <c r="I258" i="2"/>
  <c r="G258" i="2"/>
  <c r="E258" i="2"/>
  <c r="BC257" i="2"/>
  <c r="BA257" i="2"/>
  <c r="AY257" i="2"/>
  <c r="AW257" i="2"/>
  <c r="AU257" i="2"/>
  <c r="AS257" i="2"/>
  <c r="AQ257" i="2"/>
  <c r="AO257" i="2"/>
  <c r="AM257" i="2"/>
  <c r="AK257" i="2"/>
  <c r="AI257" i="2"/>
  <c r="AG257" i="2"/>
  <c r="AE257" i="2"/>
  <c r="AC257" i="2"/>
  <c r="AA257" i="2"/>
  <c r="Y257" i="2"/>
  <c r="W257" i="2"/>
  <c r="U257" i="2"/>
  <c r="S257" i="2"/>
  <c r="Q257" i="2"/>
  <c r="O257" i="2"/>
  <c r="M257" i="2"/>
  <c r="K257" i="2"/>
  <c r="I257" i="2"/>
  <c r="G257" i="2"/>
  <c r="E257" i="2"/>
  <c r="BC256" i="2"/>
  <c r="BA256" i="2"/>
  <c r="AY256" i="2"/>
  <c r="AW256" i="2"/>
  <c r="AU256" i="2"/>
  <c r="AS256" i="2"/>
  <c r="AQ256" i="2"/>
  <c r="AO256" i="2"/>
  <c r="AM256" i="2"/>
  <c r="AK256" i="2"/>
  <c r="AI256" i="2"/>
  <c r="AG256" i="2"/>
  <c r="AE256" i="2"/>
  <c r="AC256" i="2"/>
  <c r="AA256" i="2"/>
  <c r="Y256" i="2"/>
  <c r="W256" i="2"/>
  <c r="U256" i="2"/>
  <c r="S256" i="2"/>
  <c r="Q256" i="2"/>
  <c r="O256" i="2"/>
  <c r="M256" i="2"/>
  <c r="K256" i="2"/>
  <c r="I256" i="2"/>
  <c r="G256" i="2"/>
  <c r="E256" i="2"/>
  <c r="BC255" i="2"/>
  <c r="BA255" i="2"/>
  <c r="AY255" i="2"/>
  <c r="AW255" i="2"/>
  <c r="AU255" i="2"/>
  <c r="AS255" i="2"/>
  <c r="AQ255" i="2"/>
  <c r="AO255" i="2"/>
  <c r="AM255" i="2"/>
  <c r="AK255" i="2"/>
  <c r="AI255" i="2"/>
  <c r="AG255" i="2"/>
  <c r="AE255" i="2"/>
  <c r="AC255" i="2"/>
  <c r="AA255" i="2"/>
  <c r="Y255" i="2"/>
  <c r="W255" i="2"/>
  <c r="U255" i="2"/>
  <c r="S255" i="2"/>
  <c r="Q255" i="2"/>
  <c r="O255" i="2"/>
  <c r="M255" i="2"/>
  <c r="K255" i="2"/>
  <c r="I255" i="2"/>
  <c r="G255" i="2"/>
  <c r="E255" i="2"/>
  <c r="BC254" i="2"/>
  <c r="BA254" i="2"/>
  <c r="AY254" i="2"/>
  <c r="AW254" i="2"/>
  <c r="AU254" i="2"/>
  <c r="AS254" i="2"/>
  <c r="AQ254" i="2"/>
  <c r="AO254" i="2"/>
  <c r="AM254" i="2"/>
  <c r="AK254" i="2"/>
  <c r="AI254" i="2"/>
  <c r="AG254" i="2"/>
  <c r="AE254" i="2"/>
  <c r="AC254" i="2"/>
  <c r="AA254" i="2"/>
  <c r="Y254" i="2"/>
  <c r="W254" i="2"/>
  <c r="U254" i="2"/>
  <c r="S254" i="2"/>
  <c r="Q254" i="2"/>
  <c r="O254" i="2"/>
  <c r="M254" i="2"/>
  <c r="K254" i="2"/>
  <c r="I254" i="2"/>
  <c r="G254" i="2"/>
  <c r="E254" i="2"/>
  <c r="BC253" i="2"/>
  <c r="BA253" i="2"/>
  <c r="AY253" i="2"/>
  <c r="AW253" i="2"/>
  <c r="AU253" i="2"/>
  <c r="AS253" i="2"/>
  <c r="AQ253" i="2"/>
  <c r="AO253" i="2"/>
  <c r="AM253" i="2"/>
  <c r="AK253" i="2"/>
  <c r="AI253" i="2"/>
  <c r="AG253" i="2"/>
  <c r="AE253" i="2"/>
  <c r="AC253" i="2"/>
  <c r="AA253" i="2"/>
  <c r="Y253" i="2"/>
  <c r="W253" i="2"/>
  <c r="U253" i="2"/>
  <c r="S253" i="2"/>
  <c r="Q253" i="2"/>
  <c r="O253" i="2"/>
  <c r="M253" i="2"/>
  <c r="K253" i="2"/>
  <c r="I253" i="2"/>
  <c r="G253" i="2"/>
  <c r="E253" i="2"/>
  <c r="BC252" i="2"/>
  <c r="BA252" i="2"/>
  <c r="AY252" i="2"/>
  <c r="AW252" i="2"/>
  <c r="AU252" i="2"/>
  <c r="AS252" i="2"/>
  <c r="AQ252" i="2"/>
  <c r="AO252" i="2"/>
  <c r="AM252" i="2"/>
  <c r="AK252" i="2"/>
  <c r="AI252" i="2"/>
  <c r="AG252" i="2"/>
  <c r="AE252" i="2"/>
  <c r="AC252" i="2"/>
  <c r="AA252" i="2"/>
  <c r="Y252" i="2"/>
  <c r="W252" i="2"/>
  <c r="U252" i="2"/>
  <c r="S252" i="2"/>
  <c r="Q252" i="2"/>
  <c r="O252" i="2"/>
  <c r="M252" i="2"/>
  <c r="K252" i="2"/>
  <c r="I252" i="2"/>
  <c r="G252" i="2"/>
  <c r="E252" i="2"/>
  <c r="CR248" i="2"/>
  <c r="AX246" i="2"/>
  <c r="AY246" i="2"/>
  <c r="AW246" i="2"/>
  <c r="AU246" i="2"/>
  <c r="AS246" i="2"/>
  <c r="AQ246" i="2"/>
  <c r="AO246" i="2"/>
  <c r="AM246" i="2"/>
  <c r="L246" i="2"/>
  <c r="M246" i="2" s="1"/>
  <c r="J246" i="2"/>
  <c r="H246" i="2"/>
  <c r="F246" i="2"/>
  <c r="D246" i="2"/>
  <c r="C246" i="2"/>
  <c r="BC244" i="2"/>
  <c r="BA244" i="2"/>
  <c r="AY244" i="2"/>
  <c r="AW244" i="2"/>
  <c r="AU244" i="2"/>
  <c r="AS244" i="2"/>
  <c r="AQ244" i="2"/>
  <c r="AO244" i="2"/>
  <c r="AM244" i="2"/>
  <c r="AK244" i="2"/>
  <c r="AI244" i="2"/>
  <c r="AG244" i="2"/>
  <c r="AE244" i="2"/>
  <c r="AC244" i="2"/>
  <c r="AA244" i="2"/>
  <c r="Y244" i="2"/>
  <c r="W244" i="2"/>
  <c r="U244" i="2"/>
  <c r="S244" i="2"/>
  <c r="Q244" i="2"/>
  <c r="O244" i="2"/>
  <c r="M244" i="2"/>
  <c r="K244" i="2"/>
  <c r="I244" i="2"/>
  <c r="G244" i="2"/>
  <c r="E244" i="2"/>
  <c r="BC243" i="2"/>
  <c r="BA243" i="2"/>
  <c r="AY243" i="2"/>
  <c r="AW243" i="2"/>
  <c r="AU243" i="2"/>
  <c r="AS243" i="2"/>
  <c r="AQ243" i="2"/>
  <c r="AO243" i="2"/>
  <c r="AM243" i="2"/>
  <c r="AK243" i="2"/>
  <c r="AI243" i="2"/>
  <c r="AG243" i="2"/>
  <c r="AE243" i="2"/>
  <c r="AC243" i="2"/>
  <c r="AA243" i="2"/>
  <c r="Y243" i="2"/>
  <c r="W243" i="2"/>
  <c r="U243" i="2"/>
  <c r="S243" i="2"/>
  <c r="Q243" i="2"/>
  <c r="O243" i="2"/>
  <c r="M243" i="2"/>
  <c r="K243" i="2"/>
  <c r="I243" i="2"/>
  <c r="G243" i="2"/>
  <c r="E243" i="2"/>
  <c r="BC242" i="2"/>
  <c r="BA242" i="2"/>
  <c r="AY242" i="2"/>
  <c r="AW242" i="2"/>
  <c r="AU242" i="2"/>
  <c r="AS242" i="2"/>
  <c r="AQ242" i="2"/>
  <c r="AO242" i="2"/>
  <c r="AM242" i="2"/>
  <c r="AK242" i="2"/>
  <c r="AI242" i="2"/>
  <c r="AG242" i="2"/>
  <c r="AE242" i="2"/>
  <c r="AC242" i="2"/>
  <c r="AA242" i="2"/>
  <c r="Y242" i="2"/>
  <c r="W242" i="2"/>
  <c r="U242" i="2"/>
  <c r="S242" i="2"/>
  <c r="Q242" i="2"/>
  <c r="O242" i="2"/>
  <c r="M242" i="2"/>
  <c r="K242" i="2"/>
  <c r="I242" i="2"/>
  <c r="G242" i="2"/>
  <c r="E242" i="2"/>
  <c r="BC241" i="2"/>
  <c r="BA241" i="2"/>
  <c r="AY241" i="2"/>
  <c r="AW241" i="2"/>
  <c r="AU241" i="2"/>
  <c r="AS241" i="2"/>
  <c r="AQ241" i="2"/>
  <c r="AO241" i="2"/>
  <c r="AM241" i="2"/>
  <c r="AK241" i="2"/>
  <c r="AI241" i="2"/>
  <c r="AG241" i="2"/>
  <c r="AE241" i="2"/>
  <c r="AC241" i="2"/>
  <c r="AA241" i="2"/>
  <c r="Y241" i="2"/>
  <c r="W241" i="2"/>
  <c r="U241" i="2"/>
  <c r="S241" i="2"/>
  <c r="Q241" i="2"/>
  <c r="O241" i="2"/>
  <c r="M241" i="2"/>
  <c r="K241" i="2"/>
  <c r="I241" i="2"/>
  <c r="G241" i="2"/>
  <c r="E241" i="2"/>
  <c r="BC240" i="2"/>
  <c r="BA240" i="2"/>
  <c r="AY240" i="2"/>
  <c r="AW240" i="2"/>
  <c r="AU240" i="2"/>
  <c r="AS240" i="2"/>
  <c r="AQ240" i="2"/>
  <c r="AO240" i="2"/>
  <c r="AM240" i="2"/>
  <c r="AK240" i="2"/>
  <c r="AI240" i="2"/>
  <c r="AG240" i="2"/>
  <c r="AE240" i="2"/>
  <c r="AC240" i="2"/>
  <c r="AA240" i="2"/>
  <c r="Y240" i="2"/>
  <c r="W240" i="2"/>
  <c r="U240" i="2"/>
  <c r="S240" i="2"/>
  <c r="Q240" i="2"/>
  <c r="O240" i="2"/>
  <c r="M240" i="2"/>
  <c r="K240" i="2"/>
  <c r="I240" i="2"/>
  <c r="G240" i="2"/>
  <c r="E240" i="2"/>
  <c r="BC239" i="2"/>
  <c r="BA239" i="2"/>
  <c r="AY239" i="2"/>
  <c r="AW239" i="2"/>
  <c r="AU239" i="2"/>
  <c r="AS239" i="2"/>
  <c r="AQ239" i="2"/>
  <c r="AO239" i="2"/>
  <c r="AM239" i="2"/>
  <c r="AK239" i="2"/>
  <c r="AI239" i="2"/>
  <c r="AG239" i="2"/>
  <c r="AE239" i="2"/>
  <c r="AC239" i="2"/>
  <c r="AA239" i="2"/>
  <c r="Y239" i="2"/>
  <c r="W239" i="2"/>
  <c r="U239" i="2"/>
  <c r="S239" i="2"/>
  <c r="Q239" i="2"/>
  <c r="O239" i="2"/>
  <c r="M239" i="2"/>
  <c r="K239" i="2"/>
  <c r="I239" i="2"/>
  <c r="G239" i="2"/>
  <c r="E239" i="2"/>
  <c r="BC238" i="2"/>
  <c r="BA238" i="2"/>
  <c r="AY238" i="2"/>
  <c r="AW238" i="2"/>
  <c r="AU238" i="2"/>
  <c r="AS238" i="2"/>
  <c r="AQ238" i="2"/>
  <c r="AO238" i="2"/>
  <c r="AM238" i="2"/>
  <c r="AK238" i="2"/>
  <c r="AI238" i="2"/>
  <c r="AG238" i="2"/>
  <c r="AE238" i="2"/>
  <c r="AC238" i="2"/>
  <c r="AA238" i="2"/>
  <c r="Y238" i="2"/>
  <c r="W238" i="2"/>
  <c r="U238" i="2"/>
  <c r="S238" i="2"/>
  <c r="Q238" i="2"/>
  <c r="O238" i="2"/>
  <c r="M238" i="2"/>
  <c r="K238" i="2"/>
  <c r="I238" i="2"/>
  <c r="G238" i="2"/>
  <c r="E238" i="2"/>
  <c r="BC237" i="2"/>
  <c r="BA237" i="2"/>
  <c r="AY237" i="2"/>
  <c r="AW237" i="2"/>
  <c r="AU237" i="2"/>
  <c r="AS237" i="2"/>
  <c r="AQ237" i="2"/>
  <c r="AO237" i="2"/>
  <c r="AM237" i="2"/>
  <c r="AK237" i="2"/>
  <c r="AI237" i="2"/>
  <c r="AG237" i="2"/>
  <c r="AE237" i="2"/>
  <c r="AC237" i="2"/>
  <c r="AA237" i="2"/>
  <c r="Y237" i="2"/>
  <c r="W237" i="2"/>
  <c r="U237" i="2"/>
  <c r="S237" i="2"/>
  <c r="Q237" i="2"/>
  <c r="O237" i="2"/>
  <c r="M237" i="2"/>
  <c r="K237" i="2"/>
  <c r="I237" i="2"/>
  <c r="G237" i="2"/>
  <c r="E237" i="2"/>
  <c r="BC236" i="2"/>
  <c r="BA236" i="2"/>
  <c r="AY236" i="2"/>
  <c r="AW236" i="2"/>
  <c r="AU236" i="2"/>
  <c r="AS236" i="2"/>
  <c r="AQ236" i="2"/>
  <c r="AO236" i="2"/>
  <c r="AM236" i="2"/>
  <c r="AK236" i="2"/>
  <c r="AI236" i="2"/>
  <c r="AG236" i="2"/>
  <c r="AE236" i="2"/>
  <c r="AC236" i="2"/>
  <c r="AA236" i="2"/>
  <c r="Y236" i="2"/>
  <c r="W236" i="2"/>
  <c r="U236" i="2"/>
  <c r="S236" i="2"/>
  <c r="Q236" i="2"/>
  <c r="O236" i="2"/>
  <c r="M236" i="2"/>
  <c r="K236" i="2"/>
  <c r="I236" i="2"/>
  <c r="G236" i="2"/>
  <c r="E236" i="2"/>
  <c r="BC235" i="2"/>
  <c r="BA235" i="2"/>
  <c r="AY235" i="2"/>
  <c r="AW235" i="2"/>
  <c r="AU235" i="2"/>
  <c r="AS235" i="2"/>
  <c r="AQ235" i="2"/>
  <c r="AO235" i="2"/>
  <c r="AM235" i="2"/>
  <c r="AK235" i="2"/>
  <c r="AI235" i="2"/>
  <c r="AG235" i="2"/>
  <c r="AE235" i="2"/>
  <c r="AC235" i="2"/>
  <c r="AA235" i="2"/>
  <c r="Y235" i="2"/>
  <c r="W235" i="2"/>
  <c r="U235" i="2"/>
  <c r="S235" i="2"/>
  <c r="Q235" i="2"/>
  <c r="O235" i="2"/>
  <c r="M235" i="2"/>
  <c r="K235" i="2"/>
  <c r="I235" i="2"/>
  <c r="G235" i="2"/>
  <c r="E235" i="2"/>
  <c r="BC234" i="2"/>
  <c r="BA234" i="2"/>
  <c r="AY234" i="2"/>
  <c r="AW234" i="2"/>
  <c r="AU234" i="2"/>
  <c r="AS234" i="2"/>
  <c r="AQ234" i="2"/>
  <c r="AO234" i="2"/>
  <c r="AM234" i="2"/>
  <c r="AK234" i="2"/>
  <c r="AI234" i="2"/>
  <c r="AG234" i="2"/>
  <c r="AE234" i="2"/>
  <c r="AC234" i="2"/>
  <c r="AA234" i="2"/>
  <c r="Y234" i="2"/>
  <c r="W234" i="2"/>
  <c r="U234" i="2"/>
  <c r="S234" i="2"/>
  <c r="Q234" i="2"/>
  <c r="O234" i="2"/>
  <c r="M234" i="2"/>
  <c r="K234" i="2"/>
  <c r="I234" i="2"/>
  <c r="G234" i="2"/>
  <c r="E234" i="2"/>
  <c r="BC233" i="2"/>
  <c r="BA233" i="2"/>
  <c r="AY233" i="2"/>
  <c r="AW233" i="2"/>
  <c r="AU233" i="2"/>
  <c r="AS233" i="2"/>
  <c r="AQ233" i="2"/>
  <c r="AO233" i="2"/>
  <c r="AM233" i="2"/>
  <c r="AK233" i="2"/>
  <c r="AI233" i="2"/>
  <c r="AG233" i="2"/>
  <c r="AE233" i="2"/>
  <c r="AC233" i="2"/>
  <c r="AA233" i="2"/>
  <c r="Y233" i="2"/>
  <c r="W233" i="2"/>
  <c r="U233" i="2"/>
  <c r="S233" i="2"/>
  <c r="Q233" i="2"/>
  <c r="O233" i="2"/>
  <c r="M233" i="2"/>
  <c r="K233" i="2"/>
  <c r="I233" i="2"/>
  <c r="G233" i="2"/>
  <c r="E233" i="2"/>
  <c r="BC232" i="2"/>
  <c r="BA232" i="2"/>
  <c r="AY232" i="2"/>
  <c r="AW232" i="2"/>
  <c r="AU232" i="2"/>
  <c r="AS232" i="2"/>
  <c r="AQ232" i="2"/>
  <c r="AO232" i="2"/>
  <c r="AM232" i="2"/>
  <c r="AK232" i="2"/>
  <c r="AI232" i="2"/>
  <c r="AG232" i="2"/>
  <c r="AE232" i="2"/>
  <c r="AC232" i="2"/>
  <c r="AA232" i="2"/>
  <c r="Y232" i="2"/>
  <c r="W232" i="2"/>
  <c r="U232" i="2"/>
  <c r="S232" i="2"/>
  <c r="Q232" i="2"/>
  <c r="O232" i="2"/>
  <c r="M232" i="2"/>
  <c r="K232" i="2"/>
  <c r="I232" i="2"/>
  <c r="G232" i="2"/>
  <c r="E232" i="2"/>
  <c r="BC231" i="2"/>
  <c r="BA231" i="2"/>
  <c r="AY231" i="2"/>
  <c r="AW231" i="2"/>
  <c r="AU231" i="2"/>
  <c r="AS231" i="2"/>
  <c r="AQ231" i="2"/>
  <c r="AO231" i="2"/>
  <c r="AM231" i="2"/>
  <c r="AK231" i="2"/>
  <c r="AI231" i="2"/>
  <c r="AG231" i="2"/>
  <c r="AE231" i="2"/>
  <c r="AC231" i="2"/>
  <c r="AA231" i="2"/>
  <c r="Y231" i="2"/>
  <c r="W231" i="2"/>
  <c r="U231" i="2"/>
  <c r="S231" i="2"/>
  <c r="Q231" i="2"/>
  <c r="O231" i="2"/>
  <c r="M231" i="2"/>
  <c r="K231" i="2"/>
  <c r="I231" i="2"/>
  <c r="G231" i="2"/>
  <c r="E231" i="2"/>
  <c r="BC230" i="2"/>
  <c r="BA230" i="2"/>
  <c r="AY230" i="2"/>
  <c r="AW230" i="2"/>
  <c r="AU230" i="2"/>
  <c r="AS230" i="2"/>
  <c r="AQ230" i="2"/>
  <c r="AO230" i="2"/>
  <c r="AM230" i="2"/>
  <c r="AK230" i="2"/>
  <c r="AI230" i="2"/>
  <c r="AG230" i="2"/>
  <c r="AE230" i="2"/>
  <c r="AC230" i="2"/>
  <c r="AA230" i="2"/>
  <c r="Y230" i="2"/>
  <c r="W230" i="2"/>
  <c r="U230" i="2"/>
  <c r="S230" i="2"/>
  <c r="Q230" i="2"/>
  <c r="O230" i="2"/>
  <c r="M230" i="2"/>
  <c r="K230" i="2"/>
  <c r="I230" i="2"/>
  <c r="G230" i="2"/>
  <c r="E230" i="2"/>
  <c r="BC229" i="2"/>
  <c r="BA229" i="2"/>
  <c r="AY229" i="2"/>
  <c r="AW229" i="2"/>
  <c r="AU229" i="2"/>
  <c r="AS229" i="2"/>
  <c r="AQ229" i="2"/>
  <c r="AO229" i="2"/>
  <c r="AM229" i="2"/>
  <c r="AK229" i="2"/>
  <c r="AI229" i="2"/>
  <c r="AG229" i="2"/>
  <c r="AE229" i="2"/>
  <c r="AC229" i="2"/>
  <c r="AA229" i="2"/>
  <c r="Y229" i="2"/>
  <c r="W229" i="2"/>
  <c r="U229" i="2"/>
  <c r="S229" i="2"/>
  <c r="Q229" i="2"/>
  <c r="O229" i="2"/>
  <c r="M229" i="2"/>
  <c r="K229" i="2"/>
  <c r="I229" i="2"/>
  <c r="G229" i="2"/>
  <c r="E229" i="2"/>
  <c r="BC228" i="2"/>
  <c r="BA228" i="2"/>
  <c r="AY228" i="2"/>
  <c r="AW228" i="2"/>
  <c r="AU228" i="2"/>
  <c r="AS228" i="2"/>
  <c r="AQ228" i="2"/>
  <c r="AO228" i="2"/>
  <c r="AM228" i="2"/>
  <c r="AK228" i="2"/>
  <c r="AI228" i="2"/>
  <c r="AG228" i="2"/>
  <c r="AE228" i="2"/>
  <c r="AC228" i="2"/>
  <c r="AA228" i="2"/>
  <c r="Y228" i="2"/>
  <c r="W228" i="2"/>
  <c r="U228" i="2"/>
  <c r="S228" i="2"/>
  <c r="Q228" i="2"/>
  <c r="O228" i="2"/>
  <c r="M228" i="2"/>
  <c r="K228" i="2"/>
  <c r="I228" i="2"/>
  <c r="G228" i="2"/>
  <c r="E228" i="2"/>
  <c r="BC227" i="2"/>
  <c r="BA227" i="2"/>
  <c r="AY227" i="2"/>
  <c r="AW227" i="2"/>
  <c r="AU227" i="2"/>
  <c r="AS227" i="2"/>
  <c r="AQ227" i="2"/>
  <c r="AO227" i="2"/>
  <c r="AM227" i="2"/>
  <c r="AK227" i="2"/>
  <c r="AI227" i="2"/>
  <c r="AG227" i="2"/>
  <c r="AE227" i="2"/>
  <c r="AC227" i="2"/>
  <c r="AA227" i="2"/>
  <c r="Y227" i="2"/>
  <c r="W227" i="2"/>
  <c r="U227" i="2"/>
  <c r="S227" i="2"/>
  <c r="Q227" i="2"/>
  <c r="O227" i="2"/>
  <c r="M227" i="2"/>
  <c r="K227" i="2"/>
  <c r="I227" i="2"/>
  <c r="G227" i="2"/>
  <c r="E227" i="2"/>
  <c r="BC226" i="2"/>
  <c r="BA226" i="2"/>
  <c r="AY226" i="2"/>
  <c r="AW226" i="2"/>
  <c r="AU226" i="2"/>
  <c r="AS226" i="2"/>
  <c r="AQ226" i="2"/>
  <c r="AO226" i="2"/>
  <c r="AM226" i="2"/>
  <c r="AK226" i="2"/>
  <c r="AI226" i="2"/>
  <c r="AG226" i="2"/>
  <c r="AE226" i="2"/>
  <c r="AC226" i="2"/>
  <c r="AA226" i="2"/>
  <c r="Y226" i="2"/>
  <c r="W226" i="2"/>
  <c r="U226" i="2"/>
  <c r="S226" i="2"/>
  <c r="Q226" i="2"/>
  <c r="O226" i="2"/>
  <c r="M226" i="2"/>
  <c r="K226" i="2"/>
  <c r="I226" i="2"/>
  <c r="G226" i="2"/>
  <c r="E226" i="2"/>
  <c r="BC225" i="2"/>
  <c r="BA225" i="2"/>
  <c r="AY225" i="2"/>
  <c r="AW225" i="2"/>
  <c r="AU225" i="2"/>
  <c r="AS225" i="2"/>
  <c r="AQ225" i="2"/>
  <c r="AO225" i="2"/>
  <c r="AM225" i="2"/>
  <c r="AK225" i="2"/>
  <c r="AI225" i="2"/>
  <c r="AG225" i="2"/>
  <c r="AE225" i="2"/>
  <c r="AC225" i="2"/>
  <c r="AA225" i="2"/>
  <c r="Y225" i="2"/>
  <c r="W225" i="2"/>
  <c r="U225" i="2"/>
  <c r="S225" i="2"/>
  <c r="Q225" i="2"/>
  <c r="O225" i="2"/>
  <c r="M225" i="2"/>
  <c r="K225" i="2"/>
  <c r="I225" i="2"/>
  <c r="G225" i="2"/>
  <c r="E225" i="2"/>
  <c r="BC224" i="2"/>
  <c r="BA224" i="2"/>
  <c r="AY224" i="2"/>
  <c r="AW224" i="2"/>
  <c r="AU224" i="2"/>
  <c r="AS224" i="2"/>
  <c r="AQ224" i="2"/>
  <c r="AO224" i="2"/>
  <c r="AM224" i="2"/>
  <c r="AK224" i="2"/>
  <c r="AI224" i="2"/>
  <c r="AG224" i="2"/>
  <c r="AE224" i="2"/>
  <c r="AC224" i="2"/>
  <c r="AA224" i="2"/>
  <c r="Y224" i="2"/>
  <c r="W224" i="2"/>
  <c r="U224" i="2"/>
  <c r="S224" i="2"/>
  <c r="M224" i="2"/>
  <c r="K224" i="2"/>
  <c r="I224" i="2"/>
  <c r="G224" i="2"/>
  <c r="E224" i="2"/>
  <c r="BC223" i="2"/>
  <c r="BA223" i="2"/>
  <c r="AY223" i="2"/>
  <c r="AW223" i="2"/>
  <c r="AU223" i="2"/>
  <c r="AS223" i="2"/>
  <c r="AQ223" i="2"/>
  <c r="AO223" i="2"/>
  <c r="AM223" i="2"/>
  <c r="AK223" i="2"/>
  <c r="AI223" i="2"/>
  <c r="AG223" i="2"/>
  <c r="AE223" i="2"/>
  <c r="AC223" i="2"/>
  <c r="AA223" i="2"/>
  <c r="Y223" i="2"/>
  <c r="W223" i="2"/>
  <c r="U223" i="2"/>
  <c r="S223" i="2"/>
  <c r="Q223" i="2"/>
  <c r="O223" i="2"/>
  <c r="M223" i="2"/>
  <c r="K223" i="2"/>
  <c r="I223" i="2"/>
  <c r="G223" i="2"/>
  <c r="E223" i="2"/>
  <c r="BC222" i="2"/>
  <c r="BA222" i="2"/>
  <c r="AY222" i="2"/>
  <c r="AW222" i="2"/>
  <c r="AU222" i="2"/>
  <c r="AS222" i="2"/>
  <c r="AQ222" i="2"/>
  <c r="AO222" i="2"/>
  <c r="AM222" i="2"/>
  <c r="AK222" i="2"/>
  <c r="AI222" i="2"/>
  <c r="AG222" i="2"/>
  <c r="AE222" i="2"/>
  <c r="AC222" i="2"/>
  <c r="AA222" i="2"/>
  <c r="Y222" i="2"/>
  <c r="W222" i="2"/>
  <c r="U222" i="2"/>
  <c r="S222" i="2"/>
  <c r="Q222" i="2"/>
  <c r="O222" i="2"/>
  <c r="M222" i="2"/>
  <c r="K222" i="2"/>
  <c r="I222" i="2"/>
  <c r="G222" i="2"/>
  <c r="E222" i="2"/>
  <c r="BC221" i="2"/>
  <c r="BA221" i="2"/>
  <c r="AY221" i="2"/>
  <c r="AW221" i="2"/>
  <c r="AU221" i="2"/>
  <c r="AS221" i="2"/>
  <c r="AQ221" i="2"/>
  <c r="AO221" i="2"/>
  <c r="AM221" i="2"/>
  <c r="AK221" i="2"/>
  <c r="AI221" i="2"/>
  <c r="AG221" i="2"/>
  <c r="AE221" i="2"/>
  <c r="AC221" i="2"/>
  <c r="AA221" i="2"/>
  <c r="Y221" i="2"/>
  <c r="W221" i="2"/>
  <c r="U221" i="2"/>
  <c r="S221" i="2"/>
  <c r="Q221" i="2"/>
  <c r="O221" i="2"/>
  <c r="M221" i="2"/>
  <c r="K221" i="2"/>
  <c r="I221" i="2"/>
  <c r="G221" i="2"/>
  <c r="E221" i="2"/>
  <c r="BC220" i="2"/>
  <c r="BA220" i="2"/>
  <c r="AY220" i="2"/>
  <c r="AW220" i="2"/>
  <c r="AU220" i="2"/>
  <c r="AS220" i="2"/>
  <c r="AQ220" i="2"/>
  <c r="AO220" i="2"/>
  <c r="AM220" i="2"/>
  <c r="AK220" i="2"/>
  <c r="AI220" i="2"/>
  <c r="AG220" i="2"/>
  <c r="AE220" i="2"/>
  <c r="AC220" i="2"/>
  <c r="AA220" i="2"/>
  <c r="Y220" i="2"/>
  <c r="W220" i="2"/>
  <c r="U220" i="2"/>
  <c r="S220" i="2"/>
  <c r="Q220" i="2"/>
  <c r="O220" i="2"/>
  <c r="M220" i="2"/>
  <c r="K220" i="2"/>
  <c r="I220" i="2"/>
  <c r="G220" i="2"/>
  <c r="E220" i="2"/>
  <c r="BC219" i="2"/>
  <c r="BA219" i="2"/>
  <c r="AY219" i="2"/>
  <c r="AW219" i="2"/>
  <c r="AU219" i="2"/>
  <c r="AS219" i="2"/>
  <c r="AQ219" i="2"/>
  <c r="AO219" i="2"/>
  <c r="AM219" i="2"/>
  <c r="AK219" i="2"/>
  <c r="AI219" i="2"/>
  <c r="AG219" i="2"/>
  <c r="AE219" i="2"/>
  <c r="AC219" i="2"/>
  <c r="AA219" i="2"/>
  <c r="Y219" i="2"/>
  <c r="W219" i="2"/>
  <c r="U219" i="2"/>
  <c r="S219" i="2"/>
  <c r="Q219" i="2"/>
  <c r="O219" i="2"/>
  <c r="M219" i="2"/>
  <c r="K219" i="2"/>
  <c r="I219" i="2"/>
  <c r="G219" i="2"/>
  <c r="E219" i="2"/>
  <c r="BC218" i="2"/>
  <c r="BA218" i="2"/>
  <c r="AY218" i="2"/>
  <c r="AW218" i="2"/>
  <c r="AU218" i="2"/>
  <c r="AS218" i="2"/>
  <c r="AQ218" i="2"/>
  <c r="AO218" i="2"/>
  <c r="AM218" i="2"/>
  <c r="AK218" i="2"/>
  <c r="AI218" i="2"/>
  <c r="AG218" i="2"/>
  <c r="AE218" i="2"/>
  <c r="AC218" i="2"/>
  <c r="AA218" i="2"/>
  <c r="Y218" i="2"/>
  <c r="W218" i="2"/>
  <c r="U218" i="2"/>
  <c r="S218" i="2"/>
  <c r="Q218" i="2"/>
  <c r="O218" i="2"/>
  <c r="M218" i="2"/>
  <c r="K218" i="2"/>
  <c r="I218" i="2"/>
  <c r="G218" i="2"/>
  <c r="E218" i="2"/>
  <c r="BC217" i="2"/>
  <c r="BA217" i="2"/>
  <c r="AY217" i="2"/>
  <c r="AW217" i="2"/>
  <c r="AU217" i="2"/>
  <c r="AS217" i="2"/>
  <c r="AQ217" i="2"/>
  <c r="AO217" i="2"/>
  <c r="AM217" i="2"/>
  <c r="AK217" i="2"/>
  <c r="AI217" i="2"/>
  <c r="AG217" i="2"/>
  <c r="AE217" i="2"/>
  <c r="AC217" i="2"/>
  <c r="AA217" i="2"/>
  <c r="Y217" i="2"/>
  <c r="W217" i="2"/>
  <c r="U217" i="2"/>
  <c r="S217" i="2"/>
  <c r="Q217" i="2"/>
  <c r="O217" i="2"/>
  <c r="M217" i="2"/>
  <c r="K217" i="2"/>
  <c r="I217" i="2"/>
  <c r="G217" i="2"/>
  <c r="E217" i="2"/>
  <c r="BC216" i="2"/>
  <c r="BA216" i="2"/>
  <c r="AY216" i="2"/>
  <c r="AW216" i="2"/>
  <c r="AU216" i="2"/>
  <c r="AS216" i="2"/>
  <c r="AQ216" i="2"/>
  <c r="AO216" i="2"/>
  <c r="AM216" i="2"/>
  <c r="AK216" i="2"/>
  <c r="AI216" i="2"/>
  <c r="AG216" i="2"/>
  <c r="AE216" i="2"/>
  <c r="AC216" i="2"/>
  <c r="AA216" i="2"/>
  <c r="Y216" i="2"/>
  <c r="W216" i="2"/>
  <c r="U216" i="2"/>
  <c r="S216" i="2"/>
  <c r="Q216" i="2"/>
  <c r="O216" i="2"/>
  <c r="M216" i="2"/>
  <c r="K216" i="2"/>
  <c r="I216" i="2"/>
  <c r="G216" i="2"/>
  <c r="E216" i="2"/>
  <c r="CR212" i="2"/>
  <c r="AX210" i="2"/>
  <c r="AY210" i="2"/>
  <c r="AW210" i="2"/>
  <c r="AU210" i="2"/>
  <c r="AS210" i="2"/>
  <c r="AQ210" i="2"/>
  <c r="AO210" i="2"/>
  <c r="AM210" i="2"/>
  <c r="L210" i="2"/>
  <c r="O210" i="2"/>
  <c r="J210" i="2"/>
  <c r="H210" i="2"/>
  <c r="F210" i="2"/>
  <c r="D210" i="2"/>
  <c r="C210" i="2"/>
  <c r="BC208" i="2"/>
  <c r="BA208" i="2"/>
  <c r="AY208" i="2"/>
  <c r="AW208" i="2"/>
  <c r="AU208" i="2"/>
  <c r="AS208" i="2"/>
  <c r="AQ208" i="2"/>
  <c r="AO208" i="2"/>
  <c r="AM208" i="2"/>
  <c r="AK208" i="2"/>
  <c r="AI208" i="2"/>
  <c r="AG208" i="2"/>
  <c r="AE208" i="2"/>
  <c r="AC208" i="2"/>
  <c r="AA208" i="2"/>
  <c r="Y208" i="2"/>
  <c r="W208" i="2"/>
  <c r="U208" i="2"/>
  <c r="S208" i="2"/>
  <c r="Q208" i="2"/>
  <c r="O208" i="2"/>
  <c r="M208" i="2"/>
  <c r="K208" i="2"/>
  <c r="I208" i="2"/>
  <c r="G208" i="2"/>
  <c r="E208" i="2"/>
  <c r="BC207" i="2"/>
  <c r="BA207" i="2"/>
  <c r="AY207" i="2"/>
  <c r="AW207" i="2"/>
  <c r="AU207" i="2"/>
  <c r="AS207" i="2"/>
  <c r="AQ207" i="2"/>
  <c r="AO207" i="2"/>
  <c r="AM207" i="2"/>
  <c r="AK207" i="2"/>
  <c r="AI207" i="2"/>
  <c r="AG207" i="2"/>
  <c r="AE207" i="2"/>
  <c r="AC207" i="2"/>
  <c r="AA207" i="2"/>
  <c r="Y207" i="2"/>
  <c r="W207" i="2"/>
  <c r="U207" i="2"/>
  <c r="S207" i="2"/>
  <c r="Q207" i="2"/>
  <c r="O207" i="2"/>
  <c r="M207" i="2"/>
  <c r="K207" i="2"/>
  <c r="I207" i="2"/>
  <c r="G207" i="2"/>
  <c r="E207" i="2"/>
  <c r="BC206" i="2"/>
  <c r="BA206" i="2"/>
  <c r="AY206" i="2"/>
  <c r="AW206" i="2"/>
  <c r="AU206" i="2"/>
  <c r="AS206" i="2"/>
  <c r="AQ206" i="2"/>
  <c r="AO206" i="2"/>
  <c r="AM206" i="2"/>
  <c r="AK206" i="2"/>
  <c r="AI206" i="2"/>
  <c r="AG206" i="2"/>
  <c r="AE206" i="2"/>
  <c r="AC206" i="2"/>
  <c r="AA206" i="2"/>
  <c r="Y206" i="2"/>
  <c r="W206" i="2"/>
  <c r="U206" i="2"/>
  <c r="S206" i="2"/>
  <c r="Q206" i="2"/>
  <c r="O206" i="2"/>
  <c r="M206" i="2"/>
  <c r="K206" i="2"/>
  <c r="I206" i="2"/>
  <c r="G206" i="2"/>
  <c r="E206" i="2"/>
  <c r="BC205" i="2"/>
  <c r="BA205" i="2"/>
  <c r="AY205" i="2"/>
  <c r="AW205" i="2"/>
  <c r="AU205" i="2"/>
  <c r="AS205" i="2"/>
  <c r="AQ205" i="2"/>
  <c r="AO205" i="2"/>
  <c r="AM205" i="2"/>
  <c r="AK205" i="2"/>
  <c r="AI205" i="2"/>
  <c r="AG205" i="2"/>
  <c r="AE205" i="2"/>
  <c r="AC205" i="2"/>
  <c r="AA205" i="2"/>
  <c r="Y205" i="2"/>
  <c r="W205" i="2"/>
  <c r="U205" i="2"/>
  <c r="S205" i="2"/>
  <c r="Q205" i="2"/>
  <c r="O205" i="2"/>
  <c r="M205" i="2"/>
  <c r="K205" i="2"/>
  <c r="I205" i="2"/>
  <c r="G205" i="2"/>
  <c r="E205" i="2"/>
  <c r="BC204" i="2"/>
  <c r="BA204" i="2"/>
  <c r="AY204" i="2"/>
  <c r="AW204" i="2"/>
  <c r="AU204" i="2"/>
  <c r="AS204" i="2"/>
  <c r="AQ204" i="2"/>
  <c r="AO204" i="2"/>
  <c r="AM204" i="2"/>
  <c r="AK204" i="2"/>
  <c r="AI204" i="2"/>
  <c r="AG204" i="2"/>
  <c r="AE204" i="2"/>
  <c r="AC204" i="2"/>
  <c r="AA204" i="2"/>
  <c r="Y204" i="2"/>
  <c r="W204" i="2"/>
  <c r="U204" i="2"/>
  <c r="S204" i="2"/>
  <c r="Q204" i="2"/>
  <c r="O204" i="2"/>
  <c r="M204" i="2"/>
  <c r="K204" i="2"/>
  <c r="I204" i="2"/>
  <c r="G204" i="2"/>
  <c r="E204" i="2"/>
  <c r="BC203" i="2"/>
  <c r="BA203" i="2"/>
  <c r="AY203" i="2"/>
  <c r="AW203" i="2"/>
  <c r="AU203" i="2"/>
  <c r="AS203" i="2"/>
  <c r="AQ203" i="2"/>
  <c r="AO203" i="2"/>
  <c r="AM203" i="2"/>
  <c r="AK203" i="2"/>
  <c r="AI203" i="2"/>
  <c r="AG203" i="2"/>
  <c r="AE203" i="2"/>
  <c r="AC203" i="2"/>
  <c r="AA203" i="2"/>
  <c r="Y203" i="2"/>
  <c r="W203" i="2"/>
  <c r="U203" i="2"/>
  <c r="S203" i="2"/>
  <c r="Q203" i="2"/>
  <c r="O203" i="2"/>
  <c r="M203" i="2"/>
  <c r="K203" i="2"/>
  <c r="I203" i="2"/>
  <c r="G203" i="2"/>
  <c r="E203" i="2"/>
  <c r="BC202" i="2"/>
  <c r="BA202" i="2"/>
  <c r="AY202" i="2"/>
  <c r="AW202" i="2"/>
  <c r="AU202" i="2"/>
  <c r="AS202" i="2"/>
  <c r="AQ202" i="2"/>
  <c r="AO202" i="2"/>
  <c r="AM202" i="2"/>
  <c r="AK202" i="2"/>
  <c r="AI202" i="2"/>
  <c r="AG202" i="2"/>
  <c r="AE202" i="2"/>
  <c r="AC202" i="2"/>
  <c r="AA202" i="2"/>
  <c r="Y202" i="2"/>
  <c r="W202" i="2"/>
  <c r="U202" i="2"/>
  <c r="S202" i="2"/>
  <c r="Q202" i="2"/>
  <c r="O202" i="2"/>
  <c r="M202" i="2"/>
  <c r="K202" i="2"/>
  <c r="I202" i="2"/>
  <c r="G202" i="2"/>
  <c r="E202" i="2"/>
  <c r="BC201" i="2"/>
  <c r="BA201" i="2"/>
  <c r="AY201" i="2"/>
  <c r="AW201" i="2"/>
  <c r="AU201" i="2"/>
  <c r="AS201" i="2"/>
  <c r="AQ201" i="2"/>
  <c r="AO201" i="2"/>
  <c r="AM201" i="2"/>
  <c r="AK201" i="2"/>
  <c r="AI201" i="2"/>
  <c r="AG201" i="2"/>
  <c r="AE201" i="2"/>
  <c r="AC201" i="2"/>
  <c r="AA201" i="2"/>
  <c r="Y201" i="2"/>
  <c r="W201" i="2"/>
  <c r="U201" i="2"/>
  <c r="S201" i="2"/>
  <c r="Q201" i="2"/>
  <c r="O201" i="2"/>
  <c r="M201" i="2"/>
  <c r="K201" i="2"/>
  <c r="I201" i="2"/>
  <c r="G201" i="2"/>
  <c r="E201" i="2"/>
  <c r="BC200" i="2"/>
  <c r="BA200" i="2"/>
  <c r="AY200" i="2"/>
  <c r="AW200" i="2"/>
  <c r="AU200" i="2"/>
  <c r="AS200" i="2"/>
  <c r="AQ200" i="2"/>
  <c r="AO200" i="2"/>
  <c r="AM200" i="2"/>
  <c r="AK200" i="2"/>
  <c r="AI200" i="2"/>
  <c r="AG200" i="2"/>
  <c r="AE200" i="2"/>
  <c r="AC200" i="2"/>
  <c r="AA200" i="2"/>
  <c r="Y200" i="2"/>
  <c r="W200" i="2"/>
  <c r="U200" i="2"/>
  <c r="S200" i="2"/>
  <c r="Q200" i="2"/>
  <c r="O200" i="2"/>
  <c r="M200" i="2"/>
  <c r="K200" i="2"/>
  <c r="I200" i="2"/>
  <c r="G200" i="2"/>
  <c r="E200" i="2"/>
  <c r="BC199" i="2"/>
  <c r="BA199" i="2"/>
  <c r="AY199" i="2"/>
  <c r="AW199" i="2"/>
  <c r="AU199" i="2"/>
  <c r="AS199" i="2"/>
  <c r="AQ199" i="2"/>
  <c r="AO199" i="2"/>
  <c r="AM199" i="2"/>
  <c r="AK199" i="2"/>
  <c r="AI199" i="2"/>
  <c r="AG199" i="2"/>
  <c r="AE199" i="2"/>
  <c r="AC199" i="2"/>
  <c r="AA199" i="2"/>
  <c r="Y199" i="2"/>
  <c r="W199" i="2"/>
  <c r="U199" i="2"/>
  <c r="S199" i="2"/>
  <c r="Q199" i="2"/>
  <c r="O199" i="2"/>
  <c r="M199" i="2"/>
  <c r="K199" i="2"/>
  <c r="I199" i="2"/>
  <c r="G199" i="2"/>
  <c r="E199" i="2"/>
  <c r="BC198" i="2"/>
  <c r="BA198" i="2"/>
  <c r="AY198" i="2"/>
  <c r="AW198" i="2"/>
  <c r="AU198" i="2"/>
  <c r="AS198" i="2"/>
  <c r="AQ198" i="2"/>
  <c r="AO198" i="2"/>
  <c r="AM198" i="2"/>
  <c r="AK198" i="2"/>
  <c r="AI198" i="2"/>
  <c r="AG198" i="2"/>
  <c r="AE198" i="2"/>
  <c r="AC198" i="2"/>
  <c r="AA198" i="2"/>
  <c r="Y198" i="2"/>
  <c r="W198" i="2"/>
  <c r="U198" i="2"/>
  <c r="S198" i="2"/>
  <c r="Q198" i="2"/>
  <c r="O198" i="2"/>
  <c r="M198" i="2"/>
  <c r="K198" i="2"/>
  <c r="I198" i="2"/>
  <c r="G198" i="2"/>
  <c r="E198" i="2"/>
  <c r="BC197" i="2"/>
  <c r="BA197" i="2"/>
  <c r="AY197" i="2"/>
  <c r="AW197" i="2"/>
  <c r="AU197" i="2"/>
  <c r="AS197" i="2"/>
  <c r="AQ197" i="2"/>
  <c r="AO197" i="2"/>
  <c r="AM197" i="2"/>
  <c r="AK197" i="2"/>
  <c r="AI197" i="2"/>
  <c r="AG197" i="2"/>
  <c r="AE197" i="2"/>
  <c r="AC197" i="2"/>
  <c r="AA197" i="2"/>
  <c r="Y197" i="2"/>
  <c r="W197" i="2"/>
  <c r="U197" i="2"/>
  <c r="S197" i="2"/>
  <c r="Q197" i="2"/>
  <c r="O197" i="2"/>
  <c r="M197" i="2"/>
  <c r="K197" i="2"/>
  <c r="I197" i="2"/>
  <c r="G197" i="2"/>
  <c r="E197" i="2"/>
  <c r="BC196" i="2"/>
  <c r="BA196" i="2"/>
  <c r="AY196" i="2"/>
  <c r="AW196" i="2"/>
  <c r="AU196" i="2"/>
  <c r="AS196" i="2"/>
  <c r="AQ196" i="2"/>
  <c r="AO196" i="2"/>
  <c r="AM196" i="2"/>
  <c r="AK196" i="2"/>
  <c r="AI196" i="2"/>
  <c r="AG196" i="2"/>
  <c r="AE196" i="2"/>
  <c r="AC196" i="2"/>
  <c r="AA196" i="2"/>
  <c r="Y196" i="2"/>
  <c r="W196" i="2"/>
  <c r="U196" i="2"/>
  <c r="S196" i="2"/>
  <c r="Q196" i="2"/>
  <c r="O196" i="2"/>
  <c r="M196" i="2"/>
  <c r="K196" i="2"/>
  <c r="I196" i="2"/>
  <c r="G196" i="2"/>
  <c r="E196" i="2"/>
  <c r="BC195" i="2"/>
  <c r="BA195" i="2"/>
  <c r="AY195" i="2"/>
  <c r="AW195" i="2"/>
  <c r="AU195" i="2"/>
  <c r="AS195" i="2"/>
  <c r="AQ195" i="2"/>
  <c r="AO195" i="2"/>
  <c r="AM195" i="2"/>
  <c r="AK195" i="2"/>
  <c r="AI195" i="2"/>
  <c r="AG195" i="2"/>
  <c r="AE195" i="2"/>
  <c r="AC195" i="2"/>
  <c r="AA195" i="2"/>
  <c r="Y195" i="2"/>
  <c r="W195" i="2"/>
  <c r="U195" i="2"/>
  <c r="S195" i="2"/>
  <c r="Q195" i="2"/>
  <c r="O195" i="2"/>
  <c r="M195" i="2"/>
  <c r="K195" i="2"/>
  <c r="I195" i="2"/>
  <c r="G195" i="2"/>
  <c r="E195" i="2"/>
  <c r="BC194" i="2"/>
  <c r="BA194" i="2"/>
  <c r="AY194" i="2"/>
  <c r="AW194" i="2"/>
  <c r="AU194" i="2"/>
  <c r="AS194" i="2"/>
  <c r="AQ194" i="2"/>
  <c r="AO194" i="2"/>
  <c r="AM194" i="2"/>
  <c r="AK194" i="2"/>
  <c r="AI194" i="2"/>
  <c r="AG194" i="2"/>
  <c r="AE194" i="2"/>
  <c r="AC194" i="2"/>
  <c r="AA194" i="2"/>
  <c r="Y194" i="2"/>
  <c r="W194" i="2"/>
  <c r="U194" i="2"/>
  <c r="S194" i="2"/>
  <c r="Q194" i="2"/>
  <c r="O194" i="2"/>
  <c r="M194" i="2"/>
  <c r="K194" i="2"/>
  <c r="I194" i="2"/>
  <c r="G194" i="2"/>
  <c r="E194" i="2"/>
  <c r="BC193" i="2"/>
  <c r="BA193" i="2"/>
  <c r="AY193" i="2"/>
  <c r="AW193" i="2"/>
  <c r="AU193" i="2"/>
  <c r="AS193" i="2"/>
  <c r="AQ193" i="2"/>
  <c r="AO193" i="2"/>
  <c r="AM193" i="2"/>
  <c r="AK193" i="2"/>
  <c r="AI193" i="2"/>
  <c r="AG193" i="2"/>
  <c r="AE193" i="2"/>
  <c r="AC193" i="2"/>
  <c r="AA193" i="2"/>
  <c r="Y193" i="2"/>
  <c r="W193" i="2"/>
  <c r="U193" i="2"/>
  <c r="S193" i="2"/>
  <c r="Q193" i="2"/>
  <c r="O193" i="2"/>
  <c r="M193" i="2"/>
  <c r="K193" i="2"/>
  <c r="I193" i="2"/>
  <c r="G193" i="2"/>
  <c r="E193" i="2"/>
  <c r="BC192" i="2"/>
  <c r="BA192" i="2"/>
  <c r="AY192" i="2"/>
  <c r="AW192" i="2"/>
  <c r="AU192" i="2"/>
  <c r="AS192" i="2"/>
  <c r="AQ192" i="2"/>
  <c r="AO192" i="2"/>
  <c r="AM192" i="2"/>
  <c r="AK192" i="2"/>
  <c r="AI192" i="2"/>
  <c r="AG192" i="2"/>
  <c r="AE192" i="2"/>
  <c r="AC192" i="2"/>
  <c r="AA192" i="2"/>
  <c r="Y192" i="2"/>
  <c r="W192" i="2"/>
  <c r="U192" i="2"/>
  <c r="S192" i="2"/>
  <c r="Q192" i="2"/>
  <c r="O192" i="2"/>
  <c r="M192" i="2"/>
  <c r="K192" i="2"/>
  <c r="I192" i="2"/>
  <c r="G192" i="2"/>
  <c r="E192" i="2"/>
  <c r="BC191" i="2"/>
  <c r="BA191" i="2"/>
  <c r="AY191" i="2"/>
  <c r="AW191" i="2"/>
  <c r="AU191" i="2"/>
  <c r="AS191" i="2"/>
  <c r="AQ191" i="2"/>
  <c r="AO191" i="2"/>
  <c r="AM191" i="2"/>
  <c r="AK191" i="2"/>
  <c r="AI191" i="2"/>
  <c r="AG191" i="2"/>
  <c r="AE191" i="2"/>
  <c r="AC191" i="2"/>
  <c r="AA191" i="2"/>
  <c r="Y191" i="2"/>
  <c r="W191" i="2"/>
  <c r="U191" i="2"/>
  <c r="S191" i="2"/>
  <c r="Q191" i="2"/>
  <c r="O191" i="2"/>
  <c r="M191" i="2"/>
  <c r="K191" i="2"/>
  <c r="I191" i="2"/>
  <c r="G191" i="2"/>
  <c r="E191" i="2"/>
  <c r="BC190" i="2"/>
  <c r="BA190" i="2"/>
  <c r="AY190" i="2"/>
  <c r="AW190" i="2"/>
  <c r="AU190" i="2"/>
  <c r="AS190" i="2"/>
  <c r="AQ190" i="2"/>
  <c r="AO190" i="2"/>
  <c r="AM190" i="2"/>
  <c r="AK190" i="2"/>
  <c r="AI190" i="2"/>
  <c r="AG190" i="2"/>
  <c r="AE190" i="2"/>
  <c r="AC190" i="2"/>
  <c r="AA190" i="2"/>
  <c r="Y190" i="2"/>
  <c r="W190" i="2"/>
  <c r="U190" i="2"/>
  <c r="S190" i="2"/>
  <c r="Q190" i="2"/>
  <c r="O190" i="2"/>
  <c r="M190" i="2"/>
  <c r="K190" i="2"/>
  <c r="I190" i="2"/>
  <c r="G190" i="2"/>
  <c r="E190" i="2"/>
  <c r="BC189" i="2"/>
  <c r="BA189" i="2"/>
  <c r="AY189" i="2"/>
  <c r="AW189" i="2"/>
  <c r="AU189" i="2"/>
  <c r="AS189" i="2"/>
  <c r="AQ189" i="2"/>
  <c r="AO189" i="2"/>
  <c r="AM189" i="2"/>
  <c r="AK189" i="2"/>
  <c r="AI189" i="2"/>
  <c r="AG189" i="2"/>
  <c r="AE189" i="2"/>
  <c r="AC189" i="2"/>
  <c r="AA189" i="2"/>
  <c r="Y189" i="2"/>
  <c r="W189" i="2"/>
  <c r="U189" i="2"/>
  <c r="S189" i="2"/>
  <c r="Q189" i="2"/>
  <c r="O189" i="2"/>
  <c r="M189" i="2"/>
  <c r="K189" i="2"/>
  <c r="I189" i="2"/>
  <c r="G189" i="2"/>
  <c r="E189" i="2"/>
  <c r="BC188" i="2"/>
  <c r="BA188" i="2"/>
  <c r="AY188" i="2"/>
  <c r="AW188" i="2"/>
  <c r="AU188" i="2"/>
  <c r="AS188" i="2"/>
  <c r="AQ188" i="2"/>
  <c r="AO188" i="2"/>
  <c r="AM188" i="2"/>
  <c r="AK188" i="2"/>
  <c r="AI188" i="2"/>
  <c r="AG188" i="2"/>
  <c r="AE188" i="2"/>
  <c r="AC188" i="2"/>
  <c r="AA188" i="2"/>
  <c r="Y188" i="2"/>
  <c r="W188" i="2"/>
  <c r="U188" i="2"/>
  <c r="S188" i="2"/>
  <c r="Q188" i="2"/>
  <c r="O188" i="2"/>
  <c r="M188" i="2"/>
  <c r="K188" i="2"/>
  <c r="I188" i="2"/>
  <c r="G188" i="2"/>
  <c r="E188" i="2"/>
  <c r="BC187" i="2"/>
  <c r="BA187" i="2"/>
  <c r="AY187" i="2"/>
  <c r="AW187" i="2"/>
  <c r="AU187" i="2"/>
  <c r="AS187" i="2"/>
  <c r="AQ187" i="2"/>
  <c r="AO187" i="2"/>
  <c r="AM187" i="2"/>
  <c r="AK187" i="2"/>
  <c r="AI187" i="2"/>
  <c r="AG187" i="2"/>
  <c r="AE187" i="2"/>
  <c r="AC187" i="2"/>
  <c r="AA187" i="2"/>
  <c r="Y187" i="2"/>
  <c r="W187" i="2"/>
  <c r="U187" i="2"/>
  <c r="S187" i="2"/>
  <c r="Q187" i="2"/>
  <c r="O187" i="2"/>
  <c r="M187" i="2"/>
  <c r="K187" i="2"/>
  <c r="I187" i="2"/>
  <c r="G187" i="2"/>
  <c r="E187" i="2"/>
  <c r="BC186" i="2"/>
  <c r="BA186" i="2"/>
  <c r="AY186" i="2"/>
  <c r="AW186" i="2"/>
  <c r="AU186" i="2"/>
  <c r="AS186" i="2"/>
  <c r="AQ186" i="2"/>
  <c r="AO186" i="2"/>
  <c r="AM186" i="2"/>
  <c r="AK186" i="2"/>
  <c r="AI186" i="2"/>
  <c r="AG186" i="2"/>
  <c r="AE186" i="2"/>
  <c r="AC186" i="2"/>
  <c r="AA186" i="2"/>
  <c r="Y186" i="2"/>
  <c r="W186" i="2"/>
  <c r="U186" i="2"/>
  <c r="S186" i="2"/>
  <c r="Q186" i="2"/>
  <c r="O186" i="2"/>
  <c r="M186" i="2"/>
  <c r="K186" i="2"/>
  <c r="I186" i="2"/>
  <c r="G186" i="2"/>
  <c r="E186" i="2"/>
  <c r="BC185" i="2"/>
  <c r="BA185" i="2"/>
  <c r="AY185" i="2"/>
  <c r="AW185" i="2"/>
  <c r="AU185" i="2"/>
  <c r="AS185" i="2"/>
  <c r="AQ185" i="2"/>
  <c r="AO185" i="2"/>
  <c r="AM185" i="2"/>
  <c r="AK185" i="2"/>
  <c r="AI185" i="2"/>
  <c r="AG185" i="2"/>
  <c r="AE185" i="2"/>
  <c r="AC185" i="2"/>
  <c r="AA185" i="2"/>
  <c r="Y185" i="2"/>
  <c r="W185" i="2"/>
  <c r="U185" i="2"/>
  <c r="S185" i="2"/>
  <c r="Q185" i="2"/>
  <c r="O185" i="2"/>
  <c r="M185" i="2"/>
  <c r="K185" i="2"/>
  <c r="I185" i="2"/>
  <c r="G185" i="2"/>
  <c r="E185" i="2"/>
  <c r="BC184" i="2"/>
  <c r="BA184" i="2"/>
  <c r="AY184" i="2"/>
  <c r="AW184" i="2"/>
  <c r="AU184" i="2"/>
  <c r="AS184" i="2"/>
  <c r="AQ184" i="2"/>
  <c r="AO184" i="2"/>
  <c r="AM184" i="2"/>
  <c r="AK184" i="2"/>
  <c r="AI184" i="2"/>
  <c r="AG184" i="2"/>
  <c r="AE184" i="2"/>
  <c r="AC184" i="2"/>
  <c r="AA184" i="2"/>
  <c r="Y184" i="2"/>
  <c r="W184" i="2"/>
  <c r="U184" i="2"/>
  <c r="S184" i="2"/>
  <c r="Q184" i="2"/>
  <c r="O184" i="2"/>
  <c r="M184" i="2"/>
  <c r="K184" i="2"/>
  <c r="I184" i="2"/>
  <c r="G184" i="2"/>
  <c r="E184" i="2"/>
  <c r="BC183" i="2"/>
  <c r="BA183" i="2"/>
  <c r="AY183" i="2"/>
  <c r="AW183" i="2"/>
  <c r="AU183" i="2"/>
  <c r="AS183" i="2"/>
  <c r="AQ183" i="2"/>
  <c r="AO183" i="2"/>
  <c r="AM183" i="2"/>
  <c r="AK183" i="2"/>
  <c r="AI183" i="2"/>
  <c r="AG183" i="2"/>
  <c r="AE183" i="2"/>
  <c r="AC183" i="2"/>
  <c r="AA183" i="2"/>
  <c r="Y183" i="2"/>
  <c r="W183" i="2"/>
  <c r="U183" i="2"/>
  <c r="S183" i="2"/>
  <c r="Q183" i="2"/>
  <c r="O183" i="2"/>
  <c r="M183" i="2"/>
  <c r="K183" i="2"/>
  <c r="I183" i="2"/>
  <c r="G183" i="2"/>
  <c r="E183" i="2"/>
  <c r="BC182" i="2"/>
  <c r="BA182" i="2"/>
  <c r="AY182" i="2"/>
  <c r="AW182" i="2"/>
  <c r="AU182" i="2"/>
  <c r="AS182" i="2"/>
  <c r="AQ182" i="2"/>
  <c r="AO182" i="2"/>
  <c r="AM182" i="2"/>
  <c r="AK182" i="2"/>
  <c r="AI182" i="2"/>
  <c r="AG182" i="2"/>
  <c r="AE182" i="2"/>
  <c r="AC182" i="2"/>
  <c r="AA182" i="2"/>
  <c r="Y182" i="2"/>
  <c r="W182" i="2"/>
  <c r="U182" i="2"/>
  <c r="S182" i="2"/>
  <c r="Q182" i="2"/>
  <c r="O182" i="2"/>
  <c r="M182" i="2"/>
  <c r="K182" i="2"/>
  <c r="I182" i="2"/>
  <c r="G182" i="2"/>
  <c r="E182" i="2"/>
  <c r="BC181" i="2"/>
  <c r="BA181" i="2"/>
  <c r="AY181" i="2"/>
  <c r="AW181" i="2"/>
  <c r="AU181" i="2"/>
  <c r="AS181" i="2"/>
  <c r="AQ181" i="2"/>
  <c r="AO181" i="2"/>
  <c r="AM181" i="2"/>
  <c r="AK181" i="2"/>
  <c r="AI181" i="2"/>
  <c r="AG181" i="2"/>
  <c r="AE181" i="2"/>
  <c r="AC181" i="2"/>
  <c r="AA181" i="2"/>
  <c r="Y181" i="2"/>
  <c r="W181" i="2"/>
  <c r="U181" i="2"/>
  <c r="S181" i="2"/>
  <c r="Q181" i="2"/>
  <c r="O181" i="2"/>
  <c r="M181" i="2"/>
  <c r="K181" i="2"/>
  <c r="I181" i="2"/>
  <c r="G181" i="2"/>
  <c r="E181" i="2"/>
  <c r="BC180" i="2"/>
  <c r="BA180" i="2"/>
  <c r="AY180" i="2"/>
  <c r="AW180" i="2"/>
  <c r="AU180" i="2"/>
  <c r="AS180" i="2"/>
  <c r="AQ180" i="2"/>
  <c r="AO180" i="2"/>
  <c r="AM180" i="2"/>
  <c r="AK180" i="2"/>
  <c r="AI180" i="2"/>
  <c r="AG180" i="2"/>
  <c r="AE180" i="2"/>
  <c r="AC180" i="2"/>
  <c r="AA180" i="2"/>
  <c r="Y180" i="2"/>
  <c r="W180" i="2"/>
  <c r="U180" i="2"/>
  <c r="S180" i="2"/>
  <c r="Q180" i="2"/>
  <c r="O180" i="2"/>
  <c r="M180" i="2"/>
  <c r="K180" i="2"/>
  <c r="I180" i="2"/>
  <c r="G180" i="2"/>
  <c r="E180" i="2"/>
  <c r="BC179" i="2"/>
  <c r="BA179" i="2"/>
  <c r="AY179" i="2"/>
  <c r="AW179" i="2"/>
  <c r="AU179" i="2"/>
  <c r="AS179" i="2"/>
  <c r="AQ179" i="2"/>
  <c r="AO179" i="2"/>
  <c r="AM179" i="2"/>
  <c r="AK179" i="2"/>
  <c r="AI179" i="2"/>
  <c r="AG179" i="2"/>
  <c r="AE179" i="2"/>
  <c r="AC179" i="2"/>
  <c r="AA179" i="2"/>
  <c r="Y179" i="2"/>
  <c r="W179" i="2"/>
  <c r="U179" i="2"/>
  <c r="S179" i="2"/>
  <c r="Q179" i="2"/>
  <c r="O179" i="2"/>
  <c r="M179" i="2"/>
  <c r="K179" i="2"/>
  <c r="I179" i="2"/>
  <c r="G179" i="2"/>
  <c r="E179" i="2"/>
  <c r="BC178" i="2"/>
  <c r="BA178" i="2"/>
  <c r="AY178" i="2"/>
  <c r="AW178" i="2"/>
  <c r="AU178" i="2"/>
  <c r="AS178" i="2"/>
  <c r="AQ178" i="2"/>
  <c r="AO178" i="2"/>
  <c r="AM178" i="2"/>
  <c r="AK178" i="2"/>
  <c r="AI178" i="2"/>
  <c r="AG178" i="2"/>
  <c r="AE178" i="2"/>
  <c r="AC178" i="2"/>
  <c r="AA178" i="2"/>
  <c r="Y178" i="2"/>
  <c r="W178" i="2"/>
  <c r="U178" i="2"/>
  <c r="S178" i="2"/>
  <c r="Q178" i="2"/>
  <c r="O178" i="2"/>
  <c r="M178" i="2"/>
  <c r="K178" i="2"/>
  <c r="I178" i="2"/>
  <c r="G178" i="2"/>
  <c r="E178" i="2"/>
  <c r="BC177" i="2"/>
  <c r="BA177" i="2"/>
  <c r="AY177" i="2"/>
  <c r="AW177" i="2"/>
  <c r="AU177" i="2"/>
  <c r="AS177" i="2"/>
  <c r="AQ177" i="2"/>
  <c r="AO177" i="2"/>
  <c r="AM177" i="2"/>
  <c r="AK177" i="2"/>
  <c r="AI177" i="2"/>
  <c r="AG177" i="2"/>
  <c r="AE177" i="2"/>
  <c r="AC177" i="2"/>
  <c r="AA177" i="2"/>
  <c r="Y177" i="2"/>
  <c r="W177" i="2"/>
  <c r="U177" i="2"/>
  <c r="S177" i="2"/>
  <c r="Q177" i="2"/>
  <c r="O177" i="2"/>
  <c r="M177" i="2"/>
  <c r="K177" i="2"/>
  <c r="I177" i="2"/>
  <c r="G177" i="2"/>
  <c r="E177" i="2"/>
  <c r="BC176" i="2"/>
  <c r="BA176" i="2"/>
  <c r="AY176" i="2"/>
  <c r="AW176" i="2"/>
  <c r="AU176" i="2"/>
  <c r="AS176" i="2"/>
  <c r="AQ176" i="2"/>
  <c r="AO176" i="2"/>
  <c r="AM176" i="2"/>
  <c r="AK176" i="2"/>
  <c r="AI176" i="2"/>
  <c r="AG176" i="2"/>
  <c r="AE176" i="2"/>
  <c r="AC176" i="2"/>
  <c r="AA176" i="2"/>
  <c r="Y176" i="2"/>
  <c r="W176" i="2"/>
  <c r="U176" i="2"/>
  <c r="S176" i="2"/>
  <c r="Q176" i="2"/>
  <c r="O176" i="2"/>
  <c r="M176" i="2"/>
  <c r="K176" i="2"/>
  <c r="I176" i="2"/>
  <c r="G176" i="2"/>
  <c r="E176" i="2"/>
  <c r="BC175" i="2"/>
  <c r="BA175" i="2"/>
  <c r="AY175" i="2"/>
  <c r="AW175" i="2"/>
  <c r="AU175" i="2"/>
  <c r="AS175" i="2"/>
  <c r="AQ175" i="2"/>
  <c r="AO175" i="2"/>
  <c r="AM175" i="2"/>
  <c r="AK175" i="2"/>
  <c r="AI175" i="2"/>
  <c r="AG175" i="2"/>
  <c r="AE175" i="2"/>
  <c r="AC175" i="2"/>
  <c r="AA175" i="2"/>
  <c r="Y175" i="2"/>
  <c r="W175" i="2"/>
  <c r="U175" i="2"/>
  <c r="S175" i="2"/>
  <c r="Q175" i="2"/>
  <c r="O175" i="2"/>
  <c r="M175" i="2"/>
  <c r="K175" i="2"/>
  <c r="I175" i="2"/>
  <c r="G175" i="2"/>
  <c r="E175" i="2"/>
  <c r="BC174" i="2"/>
  <c r="BA174" i="2"/>
  <c r="AY174" i="2"/>
  <c r="AW174" i="2"/>
  <c r="AU174" i="2"/>
  <c r="AS174" i="2"/>
  <c r="AQ174" i="2"/>
  <c r="AO174" i="2"/>
  <c r="AM174" i="2"/>
  <c r="AK174" i="2"/>
  <c r="AI174" i="2"/>
  <c r="AG174" i="2"/>
  <c r="AE174" i="2"/>
  <c r="AC174" i="2"/>
  <c r="AA174" i="2"/>
  <c r="Y174" i="2"/>
  <c r="W174" i="2"/>
  <c r="U174" i="2"/>
  <c r="S174" i="2"/>
  <c r="Q174" i="2"/>
  <c r="O174" i="2"/>
  <c r="M174" i="2"/>
  <c r="K174" i="2"/>
  <c r="I174" i="2"/>
  <c r="G174" i="2"/>
  <c r="E174" i="2"/>
  <c r="BC173" i="2"/>
  <c r="BA173" i="2"/>
  <c r="AY173" i="2"/>
  <c r="AW173" i="2"/>
  <c r="AU173" i="2"/>
  <c r="AS173" i="2"/>
  <c r="AQ173" i="2"/>
  <c r="AO173" i="2"/>
  <c r="AM173" i="2"/>
  <c r="AK173" i="2"/>
  <c r="AI173" i="2"/>
  <c r="AG173" i="2"/>
  <c r="AE173" i="2"/>
  <c r="AC173" i="2"/>
  <c r="AA173" i="2"/>
  <c r="Y173" i="2"/>
  <c r="W173" i="2"/>
  <c r="U173" i="2"/>
  <c r="S173" i="2"/>
  <c r="Q173" i="2"/>
  <c r="O173" i="2"/>
  <c r="M173" i="2"/>
  <c r="K173" i="2"/>
  <c r="I173" i="2"/>
  <c r="G173" i="2"/>
  <c r="E173" i="2"/>
  <c r="BC172" i="2"/>
  <c r="BA172" i="2"/>
  <c r="AY172" i="2"/>
  <c r="AW172" i="2"/>
  <c r="AU172" i="2"/>
  <c r="AS172" i="2"/>
  <c r="AQ172" i="2"/>
  <c r="AO172" i="2"/>
  <c r="AM172" i="2"/>
  <c r="AK172" i="2"/>
  <c r="AI172" i="2"/>
  <c r="AG172" i="2"/>
  <c r="AE172" i="2"/>
  <c r="AC172" i="2"/>
  <c r="AA172" i="2"/>
  <c r="Y172" i="2"/>
  <c r="W172" i="2"/>
  <c r="U172" i="2"/>
  <c r="S172" i="2"/>
  <c r="Q172" i="2"/>
  <c r="O172" i="2"/>
  <c r="M172" i="2"/>
  <c r="K172" i="2"/>
  <c r="I172" i="2"/>
  <c r="G172" i="2"/>
  <c r="E172" i="2"/>
  <c r="CR168" i="2"/>
  <c r="AX166" i="2"/>
  <c r="AY166" i="2" s="1"/>
  <c r="AW166" i="2"/>
  <c r="AU166" i="2"/>
  <c r="AS166" i="2"/>
  <c r="AQ166" i="2"/>
  <c r="AO166" i="2"/>
  <c r="AM166" i="2"/>
  <c r="L166" i="2"/>
  <c r="J166" i="2"/>
  <c r="H166" i="2"/>
  <c r="F166" i="2"/>
  <c r="D166" i="2"/>
  <c r="C166" i="2"/>
  <c r="BC164" i="2"/>
  <c r="BA164" i="2"/>
  <c r="AY164" i="2"/>
  <c r="AW164" i="2"/>
  <c r="AU164" i="2"/>
  <c r="AS164" i="2"/>
  <c r="AQ164" i="2"/>
  <c r="AO164" i="2"/>
  <c r="AM164" i="2"/>
  <c r="AK164" i="2"/>
  <c r="AI164" i="2"/>
  <c r="AG164" i="2"/>
  <c r="AE164" i="2"/>
  <c r="AC164" i="2"/>
  <c r="AA164" i="2"/>
  <c r="Y164" i="2"/>
  <c r="W164" i="2"/>
  <c r="U164" i="2"/>
  <c r="S164" i="2"/>
  <c r="Q164" i="2"/>
  <c r="O164" i="2"/>
  <c r="M164" i="2"/>
  <c r="K164" i="2"/>
  <c r="I164" i="2"/>
  <c r="G164" i="2"/>
  <c r="E164" i="2"/>
  <c r="BC163" i="2"/>
  <c r="BA163" i="2"/>
  <c r="AY163" i="2"/>
  <c r="AW163" i="2"/>
  <c r="AU163" i="2"/>
  <c r="AS163" i="2"/>
  <c r="AQ163" i="2"/>
  <c r="AO163" i="2"/>
  <c r="AM163" i="2"/>
  <c r="AK163" i="2"/>
  <c r="AI163" i="2"/>
  <c r="AG163" i="2"/>
  <c r="AE163" i="2"/>
  <c r="AC163" i="2"/>
  <c r="AA163" i="2"/>
  <c r="Y163" i="2"/>
  <c r="W163" i="2"/>
  <c r="U163" i="2"/>
  <c r="S163" i="2"/>
  <c r="Q163" i="2"/>
  <c r="O163" i="2"/>
  <c r="M163" i="2"/>
  <c r="K163" i="2"/>
  <c r="I163" i="2"/>
  <c r="G163" i="2"/>
  <c r="E163" i="2"/>
  <c r="BC162" i="2"/>
  <c r="BA162" i="2"/>
  <c r="AY162" i="2"/>
  <c r="AW162" i="2"/>
  <c r="AU162" i="2"/>
  <c r="AS162" i="2"/>
  <c r="AQ162" i="2"/>
  <c r="AO162" i="2"/>
  <c r="AM162" i="2"/>
  <c r="AK162" i="2"/>
  <c r="AI162" i="2"/>
  <c r="AG162" i="2"/>
  <c r="AE162" i="2"/>
  <c r="AC162" i="2"/>
  <c r="AA162" i="2"/>
  <c r="Y162" i="2"/>
  <c r="W162" i="2"/>
  <c r="U162" i="2"/>
  <c r="S162" i="2"/>
  <c r="Q162" i="2"/>
  <c r="O162" i="2"/>
  <c r="M162" i="2"/>
  <c r="K162" i="2"/>
  <c r="I162" i="2"/>
  <c r="G162" i="2"/>
  <c r="E162" i="2"/>
  <c r="BC161" i="2"/>
  <c r="BA161" i="2"/>
  <c r="AY161" i="2"/>
  <c r="AW161" i="2"/>
  <c r="AU161" i="2"/>
  <c r="AS161" i="2"/>
  <c r="AQ161" i="2"/>
  <c r="AO161" i="2"/>
  <c r="AM161" i="2"/>
  <c r="AK161" i="2"/>
  <c r="AI161" i="2"/>
  <c r="AG161" i="2"/>
  <c r="AE161" i="2"/>
  <c r="AC161" i="2"/>
  <c r="AA161" i="2"/>
  <c r="Y161" i="2"/>
  <c r="W161" i="2"/>
  <c r="U161" i="2"/>
  <c r="S161" i="2"/>
  <c r="Q161" i="2"/>
  <c r="O161" i="2"/>
  <c r="M161" i="2"/>
  <c r="K161" i="2"/>
  <c r="I161" i="2"/>
  <c r="G161" i="2"/>
  <c r="E161" i="2"/>
  <c r="BC160" i="2"/>
  <c r="BA160" i="2"/>
  <c r="AY160" i="2"/>
  <c r="AW160" i="2"/>
  <c r="AU160" i="2"/>
  <c r="AS160" i="2"/>
  <c r="AQ160" i="2"/>
  <c r="AO160" i="2"/>
  <c r="AM160" i="2"/>
  <c r="AK160" i="2"/>
  <c r="AI160" i="2"/>
  <c r="AG160" i="2"/>
  <c r="AE160" i="2"/>
  <c r="AC160" i="2"/>
  <c r="AA160" i="2"/>
  <c r="Y160" i="2"/>
  <c r="W160" i="2"/>
  <c r="U160" i="2"/>
  <c r="S160" i="2"/>
  <c r="Q160" i="2"/>
  <c r="O160" i="2"/>
  <c r="M160" i="2"/>
  <c r="K160" i="2"/>
  <c r="I160" i="2"/>
  <c r="G160" i="2"/>
  <c r="E160" i="2"/>
  <c r="BC159" i="2"/>
  <c r="BA159" i="2"/>
  <c r="AY159" i="2"/>
  <c r="AW159" i="2"/>
  <c r="AU159" i="2"/>
  <c r="AS159" i="2"/>
  <c r="AQ159" i="2"/>
  <c r="AO159" i="2"/>
  <c r="AM159" i="2"/>
  <c r="AK159" i="2"/>
  <c r="AI159" i="2"/>
  <c r="AG159" i="2"/>
  <c r="AE159" i="2"/>
  <c r="AC159" i="2"/>
  <c r="AA159" i="2"/>
  <c r="Y159" i="2"/>
  <c r="W159" i="2"/>
  <c r="U159" i="2"/>
  <c r="S159" i="2"/>
  <c r="Q159" i="2"/>
  <c r="O159" i="2"/>
  <c r="M159" i="2"/>
  <c r="K159" i="2"/>
  <c r="I159" i="2"/>
  <c r="G159" i="2"/>
  <c r="E159" i="2"/>
  <c r="BC158" i="2"/>
  <c r="BA158" i="2"/>
  <c r="AY158" i="2"/>
  <c r="AW158" i="2"/>
  <c r="AU158" i="2"/>
  <c r="AS158" i="2"/>
  <c r="AQ158" i="2"/>
  <c r="AO158" i="2"/>
  <c r="AM158" i="2"/>
  <c r="AK158" i="2"/>
  <c r="AI158" i="2"/>
  <c r="AG158" i="2"/>
  <c r="AE158" i="2"/>
  <c r="AC158" i="2"/>
  <c r="AA158" i="2"/>
  <c r="Y158" i="2"/>
  <c r="W158" i="2"/>
  <c r="U158" i="2"/>
  <c r="S158" i="2"/>
  <c r="Q158" i="2"/>
  <c r="O158" i="2"/>
  <c r="M158" i="2"/>
  <c r="K158" i="2"/>
  <c r="I158" i="2"/>
  <c r="G158" i="2"/>
  <c r="E158" i="2"/>
  <c r="BC157" i="2"/>
  <c r="BA157" i="2"/>
  <c r="AY157" i="2"/>
  <c r="AW157" i="2"/>
  <c r="AU157" i="2"/>
  <c r="AS157" i="2"/>
  <c r="AQ157" i="2"/>
  <c r="AO157" i="2"/>
  <c r="AM157" i="2"/>
  <c r="AK157" i="2"/>
  <c r="AI157" i="2"/>
  <c r="AG157" i="2"/>
  <c r="AE157" i="2"/>
  <c r="AC157" i="2"/>
  <c r="AA157" i="2"/>
  <c r="Y157" i="2"/>
  <c r="W157" i="2"/>
  <c r="U157" i="2"/>
  <c r="S157" i="2"/>
  <c r="Q157" i="2"/>
  <c r="O157" i="2"/>
  <c r="M157" i="2"/>
  <c r="K157" i="2"/>
  <c r="I157" i="2"/>
  <c r="G157" i="2"/>
  <c r="E157" i="2"/>
  <c r="BC156" i="2"/>
  <c r="BA156" i="2"/>
  <c r="AY156" i="2"/>
  <c r="AW156" i="2"/>
  <c r="AU156" i="2"/>
  <c r="AS156" i="2"/>
  <c r="AQ156" i="2"/>
  <c r="AO156" i="2"/>
  <c r="AM156" i="2"/>
  <c r="AK156" i="2"/>
  <c r="AI156" i="2"/>
  <c r="AG156" i="2"/>
  <c r="AE156" i="2"/>
  <c r="AC156" i="2"/>
  <c r="AA156" i="2"/>
  <c r="Y156" i="2"/>
  <c r="W156" i="2"/>
  <c r="U156" i="2"/>
  <c r="S156" i="2"/>
  <c r="Q156" i="2"/>
  <c r="O156" i="2"/>
  <c r="M156" i="2"/>
  <c r="K156" i="2"/>
  <c r="I156" i="2"/>
  <c r="G156" i="2"/>
  <c r="E156" i="2"/>
  <c r="BC155" i="2"/>
  <c r="BA155" i="2"/>
  <c r="AY155" i="2"/>
  <c r="AW155" i="2"/>
  <c r="AU155" i="2"/>
  <c r="AS155" i="2"/>
  <c r="AQ155" i="2"/>
  <c r="AO155" i="2"/>
  <c r="AM155" i="2"/>
  <c r="AK155" i="2"/>
  <c r="AI155" i="2"/>
  <c r="AG155" i="2"/>
  <c r="AE155" i="2"/>
  <c r="AC155" i="2"/>
  <c r="AA155" i="2"/>
  <c r="Y155" i="2"/>
  <c r="W155" i="2"/>
  <c r="U155" i="2"/>
  <c r="S155" i="2"/>
  <c r="Q155" i="2"/>
  <c r="O155" i="2"/>
  <c r="M155" i="2"/>
  <c r="K155" i="2"/>
  <c r="I155" i="2"/>
  <c r="G155" i="2"/>
  <c r="E155" i="2"/>
  <c r="AG154" i="2"/>
  <c r="AE154" i="2"/>
  <c r="AC154" i="2"/>
  <c r="AA154" i="2"/>
  <c r="Y154" i="2"/>
  <c r="W154" i="2"/>
  <c r="U154" i="2"/>
  <c r="S154" i="2"/>
  <c r="Q154" i="2"/>
  <c r="O154" i="2"/>
  <c r="M154" i="2"/>
  <c r="K154" i="2"/>
  <c r="I154" i="2"/>
  <c r="G154" i="2"/>
  <c r="E154" i="2"/>
  <c r="BC153" i="2"/>
  <c r="BA153" i="2"/>
  <c r="AY153" i="2"/>
  <c r="AW153" i="2"/>
  <c r="AU153" i="2"/>
  <c r="AS153" i="2"/>
  <c r="AQ153" i="2"/>
  <c r="AO153" i="2"/>
  <c r="AM153" i="2"/>
  <c r="AK153" i="2"/>
  <c r="AI153" i="2"/>
  <c r="AG153" i="2"/>
  <c r="AE153" i="2"/>
  <c r="AC153" i="2"/>
  <c r="AA153" i="2"/>
  <c r="Y153" i="2"/>
  <c r="W153" i="2"/>
  <c r="U153" i="2"/>
  <c r="S153" i="2"/>
  <c r="Q153" i="2"/>
  <c r="O153" i="2"/>
  <c r="M153" i="2"/>
  <c r="K153" i="2"/>
  <c r="I153" i="2"/>
  <c r="G153" i="2"/>
  <c r="E153" i="2"/>
  <c r="BC152" i="2"/>
  <c r="BA152" i="2"/>
  <c r="AY152" i="2"/>
  <c r="AW152" i="2"/>
  <c r="AU152" i="2"/>
  <c r="AS152" i="2"/>
  <c r="AQ152" i="2"/>
  <c r="AO152" i="2"/>
  <c r="AM152" i="2"/>
  <c r="AK152" i="2"/>
  <c r="AI152" i="2"/>
  <c r="AG152" i="2"/>
  <c r="AE152" i="2"/>
  <c r="AC152" i="2"/>
  <c r="AA152" i="2"/>
  <c r="Y152" i="2"/>
  <c r="W152" i="2"/>
  <c r="U152" i="2"/>
  <c r="S152" i="2"/>
  <c r="Q152" i="2"/>
  <c r="O152" i="2"/>
  <c r="M152" i="2"/>
  <c r="K152" i="2"/>
  <c r="I152" i="2"/>
  <c r="G152" i="2"/>
  <c r="E152" i="2"/>
  <c r="BC151" i="2"/>
  <c r="BA151" i="2"/>
  <c r="AY151" i="2"/>
  <c r="AW151" i="2"/>
  <c r="AU151" i="2"/>
  <c r="AS151" i="2"/>
  <c r="AQ151" i="2"/>
  <c r="AO151" i="2"/>
  <c r="AM151" i="2"/>
  <c r="AK151" i="2"/>
  <c r="AI151" i="2"/>
  <c r="AG151" i="2"/>
  <c r="AE151" i="2"/>
  <c r="AC151" i="2"/>
  <c r="AA151" i="2"/>
  <c r="Y151" i="2"/>
  <c r="W151" i="2"/>
  <c r="U151" i="2"/>
  <c r="S151" i="2"/>
  <c r="Q151" i="2"/>
  <c r="O151" i="2"/>
  <c r="M151" i="2"/>
  <c r="K151" i="2"/>
  <c r="I151" i="2"/>
  <c r="G151" i="2"/>
  <c r="E151" i="2"/>
  <c r="BC150" i="2"/>
  <c r="BA150" i="2"/>
  <c r="AY150" i="2"/>
  <c r="AW150" i="2"/>
  <c r="AU150" i="2"/>
  <c r="AS150" i="2"/>
  <c r="AQ150" i="2"/>
  <c r="AO150" i="2"/>
  <c r="AM150" i="2"/>
  <c r="AK150" i="2"/>
  <c r="AI150" i="2"/>
  <c r="AG150" i="2"/>
  <c r="AE150" i="2"/>
  <c r="AC150" i="2"/>
  <c r="AA150" i="2"/>
  <c r="Y150" i="2"/>
  <c r="W150" i="2"/>
  <c r="U150" i="2"/>
  <c r="S150" i="2"/>
  <c r="Q150" i="2"/>
  <c r="O150" i="2"/>
  <c r="M150" i="2"/>
  <c r="K150" i="2"/>
  <c r="I150" i="2"/>
  <c r="G150" i="2"/>
  <c r="E150" i="2"/>
  <c r="BC149" i="2"/>
  <c r="BA149" i="2"/>
  <c r="AY149" i="2"/>
  <c r="AW149" i="2"/>
  <c r="AU149" i="2"/>
  <c r="AS149" i="2"/>
  <c r="AQ149" i="2"/>
  <c r="AO149" i="2"/>
  <c r="AM149" i="2"/>
  <c r="AK149" i="2"/>
  <c r="AI149" i="2"/>
  <c r="AG149" i="2"/>
  <c r="AE149" i="2"/>
  <c r="AC149" i="2"/>
  <c r="AA149" i="2"/>
  <c r="Y149" i="2"/>
  <c r="W149" i="2"/>
  <c r="U149" i="2"/>
  <c r="S149" i="2"/>
  <c r="Q149" i="2"/>
  <c r="O149" i="2"/>
  <c r="M149" i="2"/>
  <c r="K149" i="2"/>
  <c r="I149" i="2"/>
  <c r="G149" i="2"/>
  <c r="E149" i="2"/>
  <c r="BC148" i="2"/>
  <c r="BA148" i="2"/>
  <c r="AY148" i="2"/>
  <c r="AW148" i="2"/>
  <c r="AU148" i="2"/>
  <c r="AS148" i="2"/>
  <c r="AQ148" i="2"/>
  <c r="AO148" i="2"/>
  <c r="AM148" i="2"/>
  <c r="AK148" i="2"/>
  <c r="AI148" i="2"/>
  <c r="AG148" i="2"/>
  <c r="AE148" i="2"/>
  <c r="AC148" i="2"/>
  <c r="AA148" i="2"/>
  <c r="Y148" i="2"/>
  <c r="W148" i="2"/>
  <c r="U148" i="2"/>
  <c r="S148" i="2"/>
  <c r="Q148" i="2"/>
  <c r="O148" i="2"/>
  <c r="M148" i="2"/>
  <c r="K148" i="2"/>
  <c r="I148" i="2"/>
  <c r="G148" i="2"/>
  <c r="E148" i="2"/>
  <c r="BC147" i="2"/>
  <c r="BA147" i="2"/>
  <c r="AY147" i="2"/>
  <c r="AW147" i="2"/>
  <c r="AU147" i="2"/>
  <c r="AS147" i="2"/>
  <c r="AQ147" i="2"/>
  <c r="AO147" i="2"/>
  <c r="AM147" i="2"/>
  <c r="AK147" i="2"/>
  <c r="AI147" i="2"/>
  <c r="AG147" i="2"/>
  <c r="AE147" i="2"/>
  <c r="AC147" i="2"/>
  <c r="AA147" i="2"/>
  <c r="Y147" i="2"/>
  <c r="W147" i="2"/>
  <c r="U147" i="2"/>
  <c r="S147" i="2"/>
  <c r="Q147" i="2"/>
  <c r="O147" i="2"/>
  <c r="M147" i="2"/>
  <c r="K147" i="2"/>
  <c r="I147" i="2"/>
  <c r="G147" i="2"/>
  <c r="E147" i="2"/>
  <c r="BC146" i="2"/>
  <c r="BA146" i="2"/>
  <c r="AY146" i="2"/>
  <c r="AW146" i="2"/>
  <c r="AU146" i="2"/>
  <c r="AS146" i="2"/>
  <c r="AQ146" i="2"/>
  <c r="AO146" i="2"/>
  <c r="AM146" i="2"/>
  <c r="AK146" i="2"/>
  <c r="AI146" i="2"/>
  <c r="AG146" i="2"/>
  <c r="AE146" i="2"/>
  <c r="AC146" i="2"/>
  <c r="AA146" i="2"/>
  <c r="Y146" i="2"/>
  <c r="W146" i="2"/>
  <c r="U146" i="2"/>
  <c r="S146" i="2"/>
  <c r="Q146" i="2"/>
  <c r="O146" i="2"/>
  <c r="M146" i="2"/>
  <c r="K146" i="2"/>
  <c r="I146" i="2"/>
  <c r="G146" i="2"/>
  <c r="E146" i="2"/>
  <c r="BC145" i="2"/>
  <c r="BA145" i="2"/>
  <c r="AY145" i="2"/>
  <c r="AW145" i="2"/>
  <c r="AU145" i="2"/>
  <c r="AS145" i="2"/>
  <c r="AQ145" i="2"/>
  <c r="AO145" i="2"/>
  <c r="AM145" i="2"/>
  <c r="AK145" i="2"/>
  <c r="AI145" i="2"/>
  <c r="AG145" i="2"/>
  <c r="AE145" i="2"/>
  <c r="AC145" i="2"/>
  <c r="AA145" i="2"/>
  <c r="Y145" i="2"/>
  <c r="W145" i="2"/>
  <c r="U145" i="2"/>
  <c r="S145" i="2"/>
  <c r="Q145" i="2"/>
  <c r="O145" i="2"/>
  <c r="M145" i="2"/>
  <c r="K145" i="2"/>
  <c r="I145" i="2"/>
  <c r="G145" i="2"/>
  <c r="E145" i="2"/>
  <c r="BC144" i="2"/>
  <c r="BA144" i="2"/>
  <c r="AY144" i="2"/>
  <c r="AW144" i="2"/>
  <c r="AU144" i="2"/>
  <c r="AS144" i="2"/>
  <c r="AQ144" i="2"/>
  <c r="AO144" i="2"/>
  <c r="AM144" i="2"/>
  <c r="AK144" i="2"/>
  <c r="AI144" i="2"/>
  <c r="AG144" i="2"/>
  <c r="AE144" i="2"/>
  <c r="AC144" i="2"/>
  <c r="AA144" i="2"/>
  <c r="Y144" i="2"/>
  <c r="W144" i="2"/>
  <c r="U144" i="2"/>
  <c r="S144" i="2"/>
  <c r="Q144" i="2"/>
  <c r="O144" i="2"/>
  <c r="M144" i="2"/>
  <c r="K144" i="2"/>
  <c r="I144" i="2"/>
  <c r="G144" i="2"/>
  <c r="E144" i="2"/>
  <c r="BC143" i="2"/>
  <c r="BA143" i="2"/>
  <c r="AY143" i="2"/>
  <c r="AW143" i="2"/>
  <c r="AU143" i="2"/>
  <c r="AS143" i="2"/>
  <c r="AQ143" i="2"/>
  <c r="AO143" i="2"/>
  <c r="AM143" i="2"/>
  <c r="AK143" i="2"/>
  <c r="AI143" i="2"/>
  <c r="AG143" i="2"/>
  <c r="AE143" i="2"/>
  <c r="AC143" i="2"/>
  <c r="AA143" i="2"/>
  <c r="Y143" i="2"/>
  <c r="W143" i="2"/>
  <c r="U143" i="2"/>
  <c r="S143" i="2"/>
  <c r="Q143" i="2"/>
  <c r="O143" i="2"/>
  <c r="M143" i="2"/>
  <c r="K143" i="2"/>
  <c r="I143" i="2"/>
  <c r="G143" i="2"/>
  <c r="E143" i="2"/>
  <c r="CR140" i="2"/>
  <c r="AX137" i="2"/>
  <c r="AY137" i="2" s="1"/>
  <c r="AW137" i="2"/>
  <c r="AU137" i="2"/>
  <c r="AS137" i="2"/>
  <c r="AQ137" i="2"/>
  <c r="AO137" i="2"/>
  <c r="AM137" i="2"/>
  <c r="L137" i="2"/>
  <c r="J137" i="2"/>
  <c r="H137" i="2"/>
  <c r="F137" i="2"/>
  <c r="D137" i="2"/>
  <c r="C137" i="2"/>
  <c r="BC135" i="2"/>
  <c r="BA135" i="2"/>
  <c r="AY135" i="2"/>
  <c r="AW135" i="2"/>
  <c r="AU135" i="2"/>
  <c r="AS135" i="2"/>
  <c r="AQ135" i="2"/>
  <c r="AO135" i="2"/>
  <c r="AM135" i="2"/>
  <c r="AK135" i="2"/>
  <c r="AI135" i="2"/>
  <c r="AG135" i="2"/>
  <c r="AE135" i="2"/>
  <c r="AC135" i="2"/>
  <c r="AA135" i="2"/>
  <c r="Y135" i="2"/>
  <c r="W135" i="2"/>
  <c r="U135" i="2"/>
  <c r="S135" i="2"/>
  <c r="Q135" i="2"/>
  <c r="O135" i="2"/>
  <c r="M135" i="2"/>
  <c r="K135" i="2"/>
  <c r="I135" i="2"/>
  <c r="G135" i="2"/>
  <c r="E135" i="2"/>
  <c r="BC134" i="2"/>
  <c r="BA134" i="2"/>
  <c r="AY134" i="2"/>
  <c r="AW134" i="2"/>
  <c r="AU134" i="2"/>
  <c r="AS134" i="2"/>
  <c r="AQ134" i="2"/>
  <c r="AO134" i="2"/>
  <c r="AM134" i="2"/>
  <c r="AK134" i="2"/>
  <c r="AI134" i="2"/>
  <c r="AG134" i="2"/>
  <c r="AE134" i="2"/>
  <c r="AC134" i="2"/>
  <c r="AA134" i="2"/>
  <c r="Y134" i="2"/>
  <c r="W134" i="2"/>
  <c r="U134" i="2"/>
  <c r="S134" i="2"/>
  <c r="Q134" i="2"/>
  <c r="O134" i="2"/>
  <c r="M134" i="2"/>
  <c r="K134" i="2"/>
  <c r="I134" i="2"/>
  <c r="G134" i="2"/>
  <c r="E134" i="2"/>
  <c r="BC133" i="2"/>
  <c r="BA133" i="2"/>
  <c r="AY133" i="2"/>
  <c r="AW133" i="2"/>
  <c r="AU133" i="2"/>
  <c r="AS133" i="2"/>
  <c r="AQ133" i="2"/>
  <c r="AO133" i="2"/>
  <c r="AM133" i="2"/>
  <c r="AK133" i="2"/>
  <c r="AI133" i="2"/>
  <c r="AG133" i="2"/>
  <c r="AE133" i="2"/>
  <c r="AC133" i="2"/>
  <c r="AA133" i="2"/>
  <c r="Y133" i="2"/>
  <c r="W133" i="2"/>
  <c r="U133" i="2"/>
  <c r="S133" i="2"/>
  <c r="Q133" i="2"/>
  <c r="O133" i="2"/>
  <c r="M133" i="2"/>
  <c r="K133" i="2"/>
  <c r="I133" i="2"/>
  <c r="G133" i="2"/>
  <c r="E133" i="2"/>
  <c r="BC132" i="2"/>
  <c r="BA132" i="2"/>
  <c r="AY132" i="2"/>
  <c r="AW132" i="2"/>
  <c r="AU132" i="2"/>
  <c r="AS132" i="2"/>
  <c r="AQ132" i="2"/>
  <c r="AO132" i="2"/>
  <c r="AM132" i="2"/>
  <c r="AK132" i="2"/>
  <c r="AI132" i="2"/>
  <c r="AG132" i="2"/>
  <c r="AE132" i="2"/>
  <c r="AC132" i="2"/>
  <c r="AA132" i="2"/>
  <c r="Y132" i="2"/>
  <c r="W132" i="2"/>
  <c r="U132" i="2"/>
  <c r="S132" i="2"/>
  <c r="Q132" i="2"/>
  <c r="O132" i="2"/>
  <c r="M132" i="2"/>
  <c r="K132" i="2"/>
  <c r="I132" i="2"/>
  <c r="G132" i="2"/>
  <c r="E132" i="2"/>
  <c r="BC131" i="2"/>
  <c r="BA131" i="2"/>
  <c r="AY131" i="2"/>
  <c r="AW131" i="2"/>
  <c r="AU131" i="2"/>
  <c r="AS131" i="2"/>
  <c r="AQ131" i="2"/>
  <c r="AO131" i="2"/>
  <c r="AM131" i="2"/>
  <c r="AK131" i="2"/>
  <c r="AI131" i="2"/>
  <c r="AG131" i="2"/>
  <c r="AE131" i="2"/>
  <c r="AC131" i="2"/>
  <c r="AA131" i="2"/>
  <c r="Y131" i="2"/>
  <c r="W131" i="2"/>
  <c r="U131" i="2"/>
  <c r="S131" i="2"/>
  <c r="Q131" i="2"/>
  <c r="O131" i="2"/>
  <c r="M131" i="2"/>
  <c r="K131" i="2"/>
  <c r="I131" i="2"/>
  <c r="G131" i="2"/>
  <c r="E131" i="2"/>
  <c r="BC130" i="2"/>
  <c r="BA130" i="2"/>
  <c r="AY130" i="2"/>
  <c r="AW130" i="2"/>
  <c r="AU130" i="2"/>
  <c r="AS130" i="2"/>
  <c r="AQ130" i="2"/>
  <c r="AO130" i="2"/>
  <c r="AM130" i="2"/>
  <c r="AK130" i="2"/>
  <c r="AI130" i="2"/>
  <c r="AG130" i="2"/>
  <c r="AE130" i="2"/>
  <c r="AC130" i="2"/>
  <c r="AA130" i="2"/>
  <c r="Y130" i="2"/>
  <c r="W130" i="2"/>
  <c r="U130" i="2"/>
  <c r="S130" i="2"/>
  <c r="Q130" i="2"/>
  <c r="O130" i="2"/>
  <c r="M130" i="2"/>
  <c r="K130" i="2"/>
  <c r="I130" i="2"/>
  <c r="G130" i="2"/>
  <c r="E130" i="2"/>
  <c r="BC129" i="2"/>
  <c r="BA129" i="2"/>
  <c r="AY129" i="2"/>
  <c r="AW129" i="2"/>
  <c r="AU129" i="2"/>
  <c r="AS129" i="2"/>
  <c r="AQ129" i="2"/>
  <c r="AO129" i="2"/>
  <c r="AM129" i="2"/>
  <c r="AK129" i="2"/>
  <c r="AI129" i="2"/>
  <c r="AG129" i="2"/>
  <c r="AE129" i="2"/>
  <c r="AC129" i="2"/>
  <c r="AA129" i="2"/>
  <c r="Y129" i="2"/>
  <c r="W129" i="2"/>
  <c r="U129" i="2"/>
  <c r="S129" i="2"/>
  <c r="Q129" i="2"/>
  <c r="O129" i="2"/>
  <c r="M129" i="2"/>
  <c r="K129" i="2"/>
  <c r="I129" i="2"/>
  <c r="G129" i="2"/>
  <c r="E129" i="2"/>
  <c r="BC128" i="2"/>
  <c r="BA128" i="2"/>
  <c r="AY128" i="2"/>
  <c r="AW128" i="2"/>
  <c r="AU128" i="2"/>
  <c r="AS128" i="2"/>
  <c r="AQ128" i="2"/>
  <c r="AO128" i="2"/>
  <c r="AM128" i="2"/>
  <c r="AK128" i="2"/>
  <c r="AI128" i="2"/>
  <c r="AG128" i="2"/>
  <c r="AE128" i="2"/>
  <c r="AC128" i="2"/>
  <c r="AA128" i="2"/>
  <c r="Y128" i="2"/>
  <c r="W128" i="2"/>
  <c r="U128" i="2"/>
  <c r="S128" i="2"/>
  <c r="Q128" i="2"/>
  <c r="O128" i="2"/>
  <c r="M128" i="2"/>
  <c r="K128" i="2"/>
  <c r="I128" i="2"/>
  <c r="G128" i="2"/>
  <c r="E128" i="2"/>
  <c r="BC127" i="2"/>
  <c r="BA127" i="2"/>
  <c r="AY127" i="2"/>
  <c r="AW127" i="2"/>
  <c r="AU127" i="2"/>
  <c r="AS127" i="2"/>
  <c r="AQ127" i="2"/>
  <c r="AO127" i="2"/>
  <c r="AM127" i="2"/>
  <c r="AK127" i="2"/>
  <c r="AI127" i="2"/>
  <c r="AG127" i="2"/>
  <c r="AE127" i="2"/>
  <c r="AC127" i="2"/>
  <c r="AA127" i="2"/>
  <c r="Y127" i="2"/>
  <c r="W127" i="2"/>
  <c r="U127" i="2"/>
  <c r="S127" i="2"/>
  <c r="Q127" i="2"/>
  <c r="O127" i="2"/>
  <c r="M127" i="2"/>
  <c r="K127" i="2"/>
  <c r="I127" i="2"/>
  <c r="G127" i="2"/>
  <c r="E127" i="2"/>
  <c r="BC126" i="2"/>
  <c r="BA126" i="2"/>
  <c r="AY126" i="2"/>
  <c r="AW126" i="2"/>
  <c r="AU126" i="2"/>
  <c r="AS126" i="2"/>
  <c r="AQ126" i="2"/>
  <c r="AO126" i="2"/>
  <c r="AM126" i="2"/>
  <c r="AK126" i="2"/>
  <c r="AI126" i="2"/>
  <c r="AG126" i="2"/>
  <c r="AE126" i="2"/>
  <c r="AC126" i="2"/>
  <c r="AA126" i="2"/>
  <c r="Y126" i="2"/>
  <c r="W126" i="2"/>
  <c r="U126" i="2"/>
  <c r="S126" i="2"/>
  <c r="Q126" i="2"/>
  <c r="O126" i="2"/>
  <c r="M126" i="2"/>
  <c r="K126" i="2"/>
  <c r="I126" i="2"/>
  <c r="G126" i="2"/>
  <c r="E126" i="2"/>
  <c r="BC125" i="2"/>
  <c r="BA125" i="2"/>
  <c r="AY125" i="2"/>
  <c r="AW125" i="2"/>
  <c r="AU125" i="2"/>
  <c r="AS125" i="2"/>
  <c r="AQ125" i="2"/>
  <c r="AO125" i="2"/>
  <c r="AM125" i="2"/>
  <c r="AK125" i="2"/>
  <c r="AI125" i="2"/>
  <c r="AG125" i="2"/>
  <c r="AE125" i="2"/>
  <c r="AC125" i="2"/>
  <c r="AA125" i="2"/>
  <c r="Y125" i="2"/>
  <c r="W125" i="2"/>
  <c r="U125" i="2"/>
  <c r="S125" i="2"/>
  <c r="Q125" i="2"/>
  <c r="O125" i="2"/>
  <c r="M125" i="2"/>
  <c r="K125" i="2"/>
  <c r="I125" i="2"/>
  <c r="G125" i="2"/>
  <c r="E125" i="2"/>
  <c r="BC124" i="2"/>
  <c r="BA124" i="2"/>
  <c r="AY124" i="2"/>
  <c r="AW124" i="2"/>
  <c r="AU124" i="2"/>
  <c r="AS124" i="2"/>
  <c r="AQ124" i="2"/>
  <c r="AO124" i="2"/>
  <c r="AM124" i="2"/>
  <c r="AK124" i="2"/>
  <c r="AI124" i="2"/>
  <c r="AG124" i="2"/>
  <c r="AE124" i="2"/>
  <c r="AC124" i="2"/>
  <c r="AA124" i="2"/>
  <c r="Y124" i="2"/>
  <c r="W124" i="2"/>
  <c r="U124" i="2"/>
  <c r="S124" i="2"/>
  <c r="Q124" i="2"/>
  <c r="O124" i="2"/>
  <c r="M124" i="2"/>
  <c r="K124" i="2"/>
  <c r="I124" i="2"/>
  <c r="G124" i="2"/>
  <c r="E124" i="2"/>
  <c r="BC123" i="2"/>
  <c r="BA123" i="2"/>
  <c r="AY123" i="2"/>
  <c r="AW123" i="2"/>
  <c r="AU123" i="2"/>
  <c r="AS123" i="2"/>
  <c r="AQ123" i="2"/>
  <c r="AO123" i="2"/>
  <c r="AM123" i="2"/>
  <c r="AK123" i="2"/>
  <c r="AI123" i="2"/>
  <c r="AG123" i="2"/>
  <c r="AE123" i="2"/>
  <c r="AC123" i="2"/>
  <c r="AA123" i="2"/>
  <c r="Y123" i="2"/>
  <c r="W123" i="2"/>
  <c r="U123" i="2"/>
  <c r="S123" i="2"/>
  <c r="Q123" i="2"/>
  <c r="O123" i="2"/>
  <c r="M123" i="2"/>
  <c r="K123" i="2"/>
  <c r="I123" i="2"/>
  <c r="G123" i="2"/>
  <c r="E123" i="2"/>
  <c r="BC122" i="2"/>
  <c r="BA122" i="2"/>
  <c r="AY122" i="2"/>
  <c r="AW122" i="2"/>
  <c r="AU122" i="2"/>
  <c r="AS122" i="2"/>
  <c r="AQ122" i="2"/>
  <c r="AO122" i="2"/>
  <c r="AM122" i="2"/>
  <c r="AK122" i="2"/>
  <c r="AI122" i="2"/>
  <c r="AG122" i="2"/>
  <c r="AE122" i="2"/>
  <c r="AC122" i="2"/>
  <c r="AA122" i="2"/>
  <c r="Y122" i="2"/>
  <c r="W122" i="2"/>
  <c r="U122" i="2"/>
  <c r="BC121" i="2"/>
  <c r="BA121" i="2"/>
  <c r="AY121" i="2"/>
  <c r="AW121" i="2"/>
  <c r="AU121" i="2"/>
  <c r="AS121" i="2"/>
  <c r="AQ121" i="2"/>
  <c r="AO121" i="2"/>
  <c r="AM121" i="2"/>
  <c r="AK121" i="2"/>
  <c r="AI121" i="2"/>
  <c r="AG121" i="2"/>
  <c r="AE121" i="2"/>
  <c r="AC121" i="2"/>
  <c r="AA121" i="2"/>
  <c r="Y121" i="2"/>
  <c r="W121" i="2"/>
  <c r="U121" i="2"/>
  <c r="S121" i="2"/>
  <c r="Q121" i="2"/>
  <c r="O121" i="2"/>
  <c r="M121" i="2"/>
  <c r="K121" i="2"/>
  <c r="I121" i="2"/>
  <c r="G121" i="2"/>
  <c r="E121" i="2"/>
  <c r="BC120" i="2"/>
  <c r="BA120" i="2"/>
  <c r="AY120" i="2"/>
  <c r="AW120" i="2"/>
  <c r="AU120" i="2"/>
  <c r="AS120" i="2"/>
  <c r="AQ120" i="2"/>
  <c r="AO120" i="2"/>
  <c r="AM120" i="2"/>
  <c r="AK120" i="2"/>
  <c r="AI120" i="2"/>
  <c r="AG120" i="2"/>
  <c r="AE120" i="2"/>
  <c r="AC120" i="2"/>
  <c r="AA120" i="2"/>
  <c r="Y120" i="2"/>
  <c r="W120" i="2"/>
  <c r="U120" i="2"/>
  <c r="S120" i="2"/>
  <c r="Q120" i="2"/>
  <c r="O120" i="2"/>
  <c r="M120" i="2"/>
  <c r="K120" i="2"/>
  <c r="I120" i="2"/>
  <c r="G120" i="2"/>
  <c r="E120" i="2"/>
  <c r="BC119" i="2"/>
  <c r="BA119" i="2"/>
  <c r="AY119" i="2"/>
  <c r="AW119" i="2"/>
  <c r="AU119" i="2"/>
  <c r="AS119" i="2"/>
  <c r="AQ119" i="2"/>
  <c r="AO119" i="2"/>
  <c r="AM119" i="2"/>
  <c r="AK119" i="2"/>
  <c r="AI119" i="2"/>
  <c r="AG119" i="2"/>
  <c r="AE119" i="2"/>
  <c r="AC119" i="2"/>
  <c r="AA119" i="2"/>
  <c r="Y119" i="2"/>
  <c r="W119" i="2"/>
  <c r="U119" i="2"/>
  <c r="S119" i="2"/>
  <c r="Q119" i="2"/>
  <c r="O119" i="2"/>
  <c r="M119" i="2"/>
  <c r="K119" i="2"/>
  <c r="I119" i="2"/>
  <c r="G119" i="2"/>
  <c r="E119" i="2"/>
  <c r="BC118" i="2"/>
  <c r="BA118" i="2"/>
  <c r="AY118" i="2"/>
  <c r="AW118" i="2"/>
  <c r="AU118" i="2"/>
  <c r="AS118" i="2"/>
  <c r="AQ118" i="2"/>
  <c r="AO118" i="2"/>
  <c r="AM118" i="2"/>
  <c r="AK118" i="2"/>
  <c r="AI118" i="2"/>
  <c r="AG118" i="2"/>
  <c r="AE118" i="2"/>
  <c r="AC118" i="2"/>
  <c r="AA118" i="2"/>
  <c r="Y118" i="2"/>
  <c r="W118" i="2"/>
  <c r="U118" i="2"/>
  <c r="S118" i="2"/>
  <c r="Q118" i="2"/>
  <c r="O118" i="2"/>
  <c r="M118" i="2"/>
  <c r="K118" i="2"/>
  <c r="I118" i="2"/>
  <c r="G118" i="2"/>
  <c r="E118" i="2"/>
  <c r="BC117" i="2"/>
  <c r="BA117" i="2"/>
  <c r="AY117" i="2"/>
  <c r="AW117" i="2"/>
  <c r="AU117" i="2"/>
  <c r="AS117" i="2"/>
  <c r="AQ117" i="2"/>
  <c r="AO117" i="2"/>
  <c r="AM117" i="2"/>
  <c r="AK117" i="2"/>
  <c r="AI117" i="2"/>
  <c r="AG117" i="2"/>
  <c r="AE117" i="2"/>
  <c r="BC116" i="2"/>
  <c r="BA116" i="2"/>
  <c r="AY116" i="2"/>
  <c r="AW116" i="2"/>
  <c r="AU116" i="2"/>
  <c r="AS116" i="2"/>
  <c r="AQ116" i="2"/>
  <c r="AO116" i="2"/>
  <c r="AM116" i="2"/>
  <c r="AK116" i="2"/>
  <c r="AI116" i="2"/>
  <c r="AG116" i="2"/>
  <c r="AE116" i="2"/>
  <c r="AC116" i="2"/>
  <c r="AA116" i="2"/>
  <c r="Y116" i="2"/>
  <c r="W116" i="2"/>
  <c r="U116" i="2"/>
  <c r="S116" i="2"/>
  <c r="Q116" i="2"/>
  <c r="O116" i="2"/>
  <c r="M116" i="2"/>
  <c r="K116" i="2"/>
  <c r="I116" i="2"/>
  <c r="G116" i="2"/>
  <c r="E116" i="2"/>
  <c r="BC115" i="2"/>
  <c r="BA115" i="2"/>
  <c r="AY115" i="2"/>
  <c r="AW115" i="2"/>
  <c r="AU115" i="2"/>
  <c r="AS115" i="2"/>
  <c r="AQ115" i="2"/>
  <c r="AO115" i="2"/>
  <c r="AM115" i="2"/>
  <c r="AK115" i="2"/>
  <c r="AI115" i="2"/>
  <c r="AG115" i="2"/>
  <c r="AE115" i="2"/>
  <c r="AC115" i="2"/>
  <c r="AA115" i="2"/>
  <c r="Y115" i="2"/>
  <c r="W115" i="2"/>
  <c r="U115" i="2"/>
  <c r="S115" i="2"/>
  <c r="Q115" i="2"/>
  <c r="O115" i="2"/>
  <c r="M115" i="2"/>
  <c r="K115" i="2"/>
  <c r="I115" i="2"/>
  <c r="G115" i="2"/>
  <c r="E115" i="2"/>
  <c r="BC114" i="2"/>
  <c r="BA114" i="2"/>
  <c r="AY114" i="2"/>
  <c r="AW114" i="2"/>
  <c r="AU114" i="2"/>
  <c r="AS114" i="2"/>
  <c r="AQ114" i="2"/>
  <c r="AO114" i="2"/>
  <c r="AM114" i="2"/>
  <c r="AK114" i="2"/>
  <c r="AI114" i="2"/>
  <c r="AG114" i="2"/>
  <c r="AE114" i="2"/>
  <c r="AC114" i="2"/>
  <c r="AA114" i="2"/>
  <c r="Y114" i="2"/>
  <c r="W114" i="2"/>
  <c r="U114" i="2"/>
  <c r="S114" i="2"/>
  <c r="Q114" i="2"/>
  <c r="O114" i="2"/>
  <c r="M114" i="2"/>
  <c r="K114" i="2"/>
  <c r="I114" i="2"/>
  <c r="G114" i="2"/>
  <c r="E114" i="2"/>
  <c r="BC113" i="2"/>
  <c r="BA113" i="2"/>
  <c r="AY113" i="2"/>
  <c r="AW113" i="2"/>
  <c r="BC112" i="2"/>
  <c r="BA112" i="2"/>
  <c r="AY112" i="2"/>
  <c r="AW112" i="2"/>
  <c r="AU112" i="2"/>
  <c r="AS112" i="2"/>
  <c r="AQ112" i="2"/>
  <c r="AO112" i="2"/>
  <c r="AM112" i="2"/>
  <c r="AK112" i="2"/>
  <c r="AI112" i="2"/>
  <c r="AG112" i="2"/>
  <c r="AE112" i="2"/>
  <c r="AC112" i="2"/>
  <c r="AA112" i="2"/>
  <c r="Y112" i="2"/>
  <c r="W112" i="2"/>
  <c r="U112" i="2"/>
  <c r="S112" i="2"/>
  <c r="Q112" i="2"/>
  <c r="O112" i="2"/>
  <c r="M112" i="2"/>
  <c r="K112" i="2"/>
  <c r="I112" i="2"/>
  <c r="G112" i="2"/>
  <c r="E112" i="2"/>
  <c r="BC111" i="2"/>
  <c r="BA111" i="2"/>
  <c r="AY111" i="2"/>
  <c r="AW111" i="2"/>
  <c r="AU111" i="2"/>
  <c r="AS111" i="2"/>
  <c r="AQ111" i="2"/>
  <c r="AO111" i="2"/>
  <c r="AM111" i="2"/>
  <c r="AK111" i="2"/>
  <c r="AI111" i="2"/>
  <c r="AG111" i="2"/>
  <c r="AE111" i="2"/>
  <c r="AC111" i="2"/>
  <c r="AA111" i="2"/>
  <c r="Y111" i="2"/>
  <c r="W111" i="2"/>
  <c r="U111" i="2"/>
  <c r="S111" i="2"/>
  <c r="Q111" i="2"/>
  <c r="O111" i="2"/>
  <c r="M111" i="2"/>
  <c r="K111" i="2"/>
  <c r="I111" i="2"/>
  <c r="G111" i="2"/>
  <c r="E111" i="2"/>
  <c r="BC110" i="2"/>
  <c r="BA110" i="2"/>
  <c r="AY110" i="2"/>
  <c r="AW110" i="2"/>
  <c r="AU110" i="2"/>
  <c r="AS110" i="2"/>
  <c r="AQ110" i="2"/>
  <c r="AO110" i="2"/>
  <c r="AM110" i="2"/>
  <c r="AK110" i="2"/>
  <c r="AI110" i="2"/>
  <c r="AG110" i="2"/>
  <c r="AE110" i="2"/>
  <c r="AC110" i="2"/>
  <c r="AA110" i="2"/>
  <c r="Y110" i="2"/>
  <c r="W110" i="2"/>
  <c r="U110" i="2"/>
  <c r="S110" i="2"/>
  <c r="Q110" i="2"/>
  <c r="O110" i="2"/>
  <c r="M110" i="2"/>
  <c r="K110" i="2"/>
  <c r="I110" i="2"/>
  <c r="G110" i="2"/>
  <c r="E110" i="2"/>
  <c r="BC109" i="2"/>
  <c r="BA109" i="2"/>
  <c r="AY109" i="2"/>
  <c r="AW109" i="2"/>
  <c r="AU109" i="2"/>
  <c r="AS109" i="2"/>
  <c r="AQ109" i="2"/>
  <c r="AO109" i="2"/>
  <c r="AM109" i="2"/>
  <c r="AK109" i="2"/>
  <c r="AI109" i="2"/>
  <c r="AG109" i="2"/>
  <c r="AE109" i="2"/>
  <c r="AC109" i="2"/>
  <c r="AA109" i="2"/>
  <c r="Y109" i="2"/>
  <c r="W109" i="2"/>
  <c r="U109" i="2"/>
  <c r="S109" i="2"/>
  <c r="Q109" i="2"/>
  <c r="O109" i="2"/>
  <c r="M109" i="2"/>
  <c r="K109" i="2"/>
  <c r="I109" i="2"/>
  <c r="G109" i="2"/>
  <c r="E109" i="2"/>
  <c r="BC108" i="2"/>
  <c r="BA108" i="2"/>
  <c r="AY108" i="2"/>
  <c r="AW108" i="2"/>
  <c r="AU108" i="2"/>
  <c r="AS108" i="2"/>
  <c r="AQ108" i="2"/>
  <c r="AO108" i="2"/>
  <c r="AM108" i="2"/>
  <c r="AK108" i="2"/>
  <c r="AI108" i="2"/>
  <c r="AG108" i="2"/>
  <c r="AE108" i="2"/>
  <c r="AC108" i="2"/>
  <c r="AA108" i="2"/>
  <c r="Y108" i="2"/>
  <c r="W108" i="2"/>
  <c r="U108" i="2"/>
  <c r="S108" i="2"/>
  <c r="Q108" i="2"/>
  <c r="O108" i="2"/>
  <c r="M108" i="2"/>
  <c r="K108" i="2"/>
  <c r="I108" i="2"/>
  <c r="G108" i="2"/>
  <c r="E108" i="2"/>
  <c r="CR104" i="2"/>
  <c r="AX102" i="2"/>
  <c r="AY102" i="2" s="1"/>
  <c r="AW102" i="2"/>
  <c r="AU102" i="2"/>
  <c r="AS102" i="2"/>
  <c r="AQ102" i="2"/>
  <c r="AO102" i="2"/>
  <c r="AM102" i="2"/>
  <c r="L102" i="2"/>
  <c r="J102" i="2"/>
  <c r="H102" i="2"/>
  <c r="F102" i="2"/>
  <c r="D102" i="2"/>
  <c r="C102" i="2"/>
  <c r="E102" i="2"/>
  <c r="BC100" i="2"/>
  <c r="BA100" i="2"/>
  <c r="AY100" i="2"/>
  <c r="AW100" i="2"/>
  <c r="AU100" i="2"/>
  <c r="AS100" i="2"/>
  <c r="AQ100" i="2"/>
  <c r="AO100" i="2"/>
  <c r="AM100" i="2"/>
  <c r="AK100" i="2"/>
  <c r="AI100" i="2"/>
  <c r="AG100" i="2"/>
  <c r="AE100" i="2"/>
  <c r="AC100" i="2"/>
  <c r="AA100" i="2"/>
  <c r="Y100" i="2"/>
  <c r="W100" i="2"/>
  <c r="U100" i="2"/>
  <c r="S100" i="2"/>
  <c r="Q100" i="2"/>
  <c r="O100" i="2"/>
  <c r="M100" i="2"/>
  <c r="K100" i="2"/>
  <c r="I100" i="2"/>
  <c r="G100" i="2"/>
  <c r="E100" i="2"/>
  <c r="BC99" i="2"/>
  <c r="BA99" i="2"/>
  <c r="AY99" i="2"/>
  <c r="AW99" i="2"/>
  <c r="AU99" i="2"/>
  <c r="AS99" i="2"/>
  <c r="AQ99" i="2"/>
  <c r="AO99" i="2"/>
  <c r="AM99" i="2"/>
  <c r="AK99" i="2"/>
  <c r="AI99" i="2"/>
  <c r="AG99" i="2"/>
  <c r="AE99" i="2"/>
  <c r="AC99" i="2"/>
  <c r="AA99" i="2"/>
  <c r="Y99" i="2"/>
  <c r="W99" i="2"/>
  <c r="U99" i="2"/>
  <c r="S99" i="2"/>
  <c r="Q99" i="2"/>
  <c r="O99" i="2"/>
  <c r="M99" i="2"/>
  <c r="K99" i="2"/>
  <c r="I99" i="2"/>
  <c r="G99" i="2"/>
  <c r="E99" i="2"/>
  <c r="BC98" i="2"/>
  <c r="BA98" i="2"/>
  <c r="AY98" i="2"/>
  <c r="AW98" i="2"/>
  <c r="AU98" i="2"/>
  <c r="AS98" i="2"/>
  <c r="AQ98" i="2"/>
  <c r="AO98" i="2"/>
  <c r="AM98" i="2"/>
  <c r="AK98" i="2"/>
  <c r="AI98" i="2"/>
  <c r="AG98" i="2"/>
  <c r="AE98" i="2"/>
  <c r="AC98" i="2"/>
  <c r="AA98" i="2"/>
  <c r="Y98" i="2"/>
  <c r="W98" i="2"/>
  <c r="U98" i="2"/>
  <c r="S98" i="2"/>
  <c r="Q98" i="2"/>
  <c r="O98" i="2"/>
  <c r="M98" i="2"/>
  <c r="K98" i="2"/>
  <c r="I98" i="2"/>
  <c r="G98" i="2"/>
  <c r="E98" i="2"/>
  <c r="BC97" i="2"/>
  <c r="BA97" i="2"/>
  <c r="AY97" i="2"/>
  <c r="AW97" i="2"/>
  <c r="AU97" i="2"/>
  <c r="AS97" i="2"/>
  <c r="AQ97" i="2"/>
  <c r="AO97" i="2"/>
  <c r="AM97" i="2"/>
  <c r="AK97" i="2"/>
  <c r="AI97" i="2"/>
  <c r="AG97" i="2"/>
  <c r="AE97" i="2"/>
  <c r="AC97" i="2"/>
  <c r="AA97" i="2"/>
  <c r="Y97" i="2"/>
  <c r="W97" i="2"/>
  <c r="U97" i="2"/>
  <c r="S97" i="2"/>
  <c r="Q97" i="2"/>
  <c r="O97" i="2"/>
  <c r="M97" i="2"/>
  <c r="K97" i="2"/>
  <c r="I97" i="2"/>
  <c r="G97" i="2"/>
  <c r="E97" i="2"/>
  <c r="BC96" i="2"/>
  <c r="BA96" i="2"/>
  <c r="AY96" i="2"/>
  <c r="AW96" i="2"/>
  <c r="AU96" i="2"/>
  <c r="AS96" i="2"/>
  <c r="AQ96" i="2"/>
  <c r="AO96" i="2"/>
  <c r="AM96" i="2"/>
  <c r="AK96" i="2"/>
  <c r="AI96" i="2"/>
  <c r="AG96" i="2"/>
  <c r="AE96" i="2"/>
  <c r="AC96" i="2"/>
  <c r="AA96" i="2"/>
  <c r="Y96" i="2"/>
  <c r="W96" i="2"/>
  <c r="U96" i="2"/>
  <c r="S96" i="2"/>
  <c r="Q96" i="2"/>
  <c r="O96" i="2"/>
  <c r="M96" i="2"/>
  <c r="K96" i="2"/>
  <c r="I96" i="2"/>
  <c r="G96" i="2"/>
  <c r="E96" i="2"/>
  <c r="BC95" i="2"/>
  <c r="BA95" i="2"/>
  <c r="AY95" i="2"/>
  <c r="AW95" i="2"/>
  <c r="AU95" i="2"/>
  <c r="AS95" i="2"/>
  <c r="AQ95" i="2"/>
  <c r="AO95" i="2"/>
  <c r="AM95" i="2"/>
  <c r="AK95" i="2"/>
  <c r="AI95" i="2"/>
  <c r="AG95" i="2"/>
  <c r="AE95" i="2"/>
  <c r="AC95" i="2"/>
  <c r="AA95" i="2"/>
  <c r="Y95" i="2"/>
  <c r="W95" i="2"/>
  <c r="U95" i="2"/>
  <c r="S95" i="2"/>
  <c r="Q95" i="2"/>
  <c r="O95" i="2"/>
  <c r="M95" i="2"/>
  <c r="K95" i="2"/>
  <c r="I95" i="2"/>
  <c r="G95" i="2"/>
  <c r="E95" i="2"/>
  <c r="BC94" i="2"/>
  <c r="BA94" i="2"/>
  <c r="AY94" i="2"/>
  <c r="AW94" i="2"/>
  <c r="AU94" i="2"/>
  <c r="AS94" i="2"/>
  <c r="AQ94" i="2"/>
  <c r="AO94" i="2"/>
  <c r="AM94" i="2"/>
  <c r="AK94" i="2"/>
  <c r="AI94" i="2"/>
  <c r="AG94" i="2"/>
  <c r="AE94" i="2"/>
  <c r="AC94" i="2"/>
  <c r="AA94" i="2"/>
  <c r="Y94" i="2"/>
  <c r="W94" i="2"/>
  <c r="U94" i="2"/>
  <c r="S94" i="2"/>
  <c r="Q94" i="2"/>
  <c r="O94" i="2"/>
  <c r="M94" i="2"/>
  <c r="K94" i="2"/>
  <c r="I94" i="2"/>
  <c r="G94" i="2"/>
  <c r="E94" i="2"/>
  <c r="BC93" i="2"/>
  <c r="BA93" i="2"/>
  <c r="AY93" i="2"/>
  <c r="AW93" i="2"/>
  <c r="AU93" i="2"/>
  <c r="AS93" i="2"/>
  <c r="AQ93" i="2"/>
  <c r="AO93" i="2"/>
  <c r="AM93" i="2"/>
  <c r="AK93" i="2"/>
  <c r="AI93" i="2"/>
  <c r="AG93" i="2"/>
  <c r="AE93" i="2"/>
  <c r="AC93" i="2"/>
  <c r="AA93" i="2"/>
  <c r="Y93" i="2"/>
  <c r="W93" i="2"/>
  <c r="U93" i="2"/>
  <c r="S93" i="2"/>
  <c r="Q93" i="2"/>
  <c r="O93" i="2"/>
  <c r="M93" i="2"/>
  <c r="K93" i="2"/>
  <c r="I93" i="2"/>
  <c r="G93" i="2"/>
  <c r="E93" i="2"/>
  <c r="BC92" i="2"/>
  <c r="BA92" i="2"/>
  <c r="AY92" i="2"/>
  <c r="AW92" i="2"/>
  <c r="AU92" i="2"/>
  <c r="AS92" i="2"/>
  <c r="AQ92" i="2"/>
  <c r="AO92" i="2"/>
  <c r="AM92" i="2"/>
  <c r="AK92" i="2"/>
  <c r="AI92" i="2"/>
  <c r="AG92" i="2"/>
  <c r="AE92" i="2"/>
  <c r="AC92" i="2"/>
  <c r="AA92" i="2"/>
  <c r="Y92" i="2"/>
  <c r="W92" i="2"/>
  <c r="U92" i="2"/>
  <c r="S92" i="2"/>
  <c r="Q92" i="2"/>
  <c r="O92" i="2"/>
  <c r="M92" i="2"/>
  <c r="K92" i="2"/>
  <c r="I92" i="2"/>
  <c r="G92" i="2"/>
  <c r="E92" i="2"/>
  <c r="BC91" i="2"/>
  <c r="BA91" i="2"/>
  <c r="AY91" i="2"/>
  <c r="AW91" i="2"/>
  <c r="AU91" i="2"/>
  <c r="AS91" i="2"/>
  <c r="AQ91" i="2"/>
  <c r="AO91" i="2"/>
  <c r="AM91" i="2"/>
  <c r="AK91" i="2"/>
  <c r="AI91" i="2"/>
  <c r="AG91" i="2"/>
  <c r="AE91" i="2"/>
  <c r="AC91" i="2"/>
  <c r="AA91" i="2"/>
  <c r="Y91" i="2"/>
  <c r="W91" i="2"/>
  <c r="U91" i="2"/>
  <c r="S91" i="2"/>
  <c r="Q91" i="2"/>
  <c r="O91" i="2"/>
  <c r="M91" i="2"/>
  <c r="K91" i="2"/>
  <c r="I91" i="2"/>
  <c r="G91" i="2"/>
  <c r="E91" i="2"/>
  <c r="BC90" i="2"/>
  <c r="BA90" i="2"/>
  <c r="AY90" i="2"/>
  <c r="AW90" i="2"/>
  <c r="AU90" i="2"/>
  <c r="AS90" i="2"/>
  <c r="AQ90" i="2"/>
  <c r="AO90" i="2"/>
  <c r="AM90" i="2"/>
  <c r="AK90" i="2"/>
  <c r="AI90" i="2"/>
  <c r="AG90" i="2"/>
  <c r="AE90" i="2"/>
  <c r="AC90" i="2"/>
  <c r="AA90" i="2"/>
  <c r="Y90" i="2"/>
  <c r="W90" i="2"/>
  <c r="U90" i="2"/>
  <c r="S90" i="2"/>
  <c r="Q90" i="2"/>
  <c r="O90" i="2"/>
  <c r="M90" i="2"/>
  <c r="K90" i="2"/>
  <c r="I90" i="2"/>
  <c r="G90" i="2"/>
  <c r="E90" i="2"/>
  <c r="BC89" i="2"/>
  <c r="BA89" i="2"/>
  <c r="AY89" i="2"/>
  <c r="AW89" i="2"/>
  <c r="AU89" i="2"/>
  <c r="AS89" i="2"/>
  <c r="AQ89" i="2"/>
  <c r="AO89" i="2"/>
  <c r="AM89" i="2"/>
  <c r="AK89" i="2"/>
  <c r="AI89" i="2"/>
  <c r="AG89" i="2"/>
  <c r="AE89" i="2"/>
  <c r="AC89" i="2"/>
  <c r="AA89" i="2"/>
  <c r="Y89" i="2"/>
  <c r="W89" i="2"/>
  <c r="U89" i="2"/>
  <c r="S89" i="2"/>
  <c r="Q89" i="2"/>
  <c r="O89" i="2"/>
  <c r="M89" i="2"/>
  <c r="K89" i="2"/>
  <c r="I89" i="2"/>
  <c r="G89" i="2"/>
  <c r="E89" i="2"/>
  <c r="BC88" i="2"/>
  <c r="BA88" i="2"/>
  <c r="AY88" i="2"/>
  <c r="AW88" i="2"/>
  <c r="AU88" i="2"/>
  <c r="AS88" i="2"/>
  <c r="AQ88" i="2"/>
  <c r="AO88" i="2"/>
  <c r="AM88" i="2"/>
  <c r="AK88" i="2"/>
  <c r="AI88" i="2"/>
  <c r="AG88" i="2"/>
  <c r="AE88" i="2"/>
  <c r="AC88" i="2"/>
  <c r="AA88" i="2"/>
  <c r="Y88" i="2"/>
  <c r="W88" i="2"/>
  <c r="U88" i="2"/>
  <c r="S88" i="2"/>
  <c r="Q88" i="2"/>
  <c r="O88" i="2"/>
  <c r="M88" i="2"/>
  <c r="K88" i="2"/>
  <c r="I88" i="2"/>
  <c r="G88" i="2"/>
  <c r="E88" i="2"/>
  <c r="BC87" i="2"/>
  <c r="BA87" i="2"/>
  <c r="AY87" i="2"/>
  <c r="AW87" i="2"/>
  <c r="AU87" i="2"/>
  <c r="AS87" i="2"/>
  <c r="AQ87" i="2"/>
  <c r="AO87" i="2"/>
  <c r="AM87" i="2"/>
  <c r="AK87" i="2"/>
  <c r="AI87" i="2"/>
  <c r="AG87" i="2"/>
  <c r="AE87" i="2"/>
  <c r="AC87" i="2"/>
  <c r="AA87" i="2"/>
  <c r="Y87" i="2"/>
  <c r="W87" i="2"/>
  <c r="U87" i="2"/>
  <c r="S87" i="2"/>
  <c r="Q87" i="2"/>
  <c r="O87" i="2"/>
  <c r="M87" i="2"/>
  <c r="K87" i="2"/>
  <c r="I87" i="2"/>
  <c r="G87" i="2"/>
  <c r="E87" i="2"/>
  <c r="BC86" i="2"/>
  <c r="BA86" i="2"/>
  <c r="AY86" i="2"/>
  <c r="AW86" i="2"/>
  <c r="AU86" i="2"/>
  <c r="AS86" i="2"/>
  <c r="AQ86" i="2"/>
  <c r="AO86" i="2"/>
  <c r="AM86" i="2"/>
  <c r="AK86" i="2"/>
  <c r="AI86" i="2"/>
  <c r="AG86" i="2"/>
  <c r="AE86" i="2"/>
  <c r="AC86" i="2"/>
  <c r="AA86" i="2"/>
  <c r="Y86" i="2"/>
  <c r="W86" i="2"/>
  <c r="U86" i="2"/>
  <c r="S86" i="2"/>
  <c r="Q86" i="2"/>
  <c r="O86" i="2"/>
  <c r="M86" i="2"/>
  <c r="K86" i="2"/>
  <c r="I86" i="2"/>
  <c r="G86" i="2"/>
  <c r="E86" i="2"/>
  <c r="BC85" i="2"/>
  <c r="BA85" i="2"/>
  <c r="AY85" i="2"/>
  <c r="AW85" i="2"/>
  <c r="AU85" i="2"/>
  <c r="AS85" i="2"/>
  <c r="AQ85" i="2"/>
  <c r="AO85" i="2"/>
  <c r="AM85" i="2"/>
  <c r="AK85" i="2"/>
  <c r="AI85" i="2"/>
  <c r="AG85" i="2"/>
  <c r="AE85" i="2"/>
  <c r="AC85" i="2"/>
  <c r="AA85" i="2"/>
  <c r="Y85" i="2"/>
  <c r="W85" i="2"/>
  <c r="U85" i="2"/>
  <c r="S85" i="2"/>
  <c r="Q85" i="2"/>
  <c r="O85" i="2"/>
  <c r="M85" i="2"/>
  <c r="K85" i="2"/>
  <c r="I85" i="2"/>
  <c r="G85" i="2"/>
  <c r="E85" i="2"/>
  <c r="BC84" i="2"/>
  <c r="BA84" i="2"/>
  <c r="AY84" i="2"/>
  <c r="AW84" i="2"/>
  <c r="AU84" i="2"/>
  <c r="AS84" i="2"/>
  <c r="AQ84" i="2"/>
  <c r="AO84" i="2"/>
  <c r="AM84" i="2"/>
  <c r="AK84" i="2"/>
  <c r="AI84" i="2"/>
  <c r="AG84" i="2"/>
  <c r="AE84" i="2"/>
  <c r="AC84" i="2"/>
  <c r="AA84" i="2"/>
  <c r="Y84" i="2"/>
  <c r="W84" i="2"/>
  <c r="U84" i="2"/>
  <c r="S84" i="2"/>
  <c r="Q84" i="2"/>
  <c r="O84" i="2"/>
  <c r="M84" i="2"/>
  <c r="K84" i="2"/>
  <c r="I84" i="2"/>
  <c r="G84" i="2"/>
  <c r="E84" i="2"/>
  <c r="BC83" i="2"/>
  <c r="BA83" i="2"/>
  <c r="AY83" i="2"/>
  <c r="AW83" i="2"/>
  <c r="AU83" i="2"/>
  <c r="AS83" i="2"/>
  <c r="AQ83" i="2"/>
  <c r="AO83" i="2"/>
  <c r="AM83" i="2"/>
  <c r="AK83" i="2"/>
  <c r="AI83" i="2"/>
  <c r="AG83" i="2"/>
  <c r="AE83" i="2"/>
  <c r="AC83" i="2"/>
  <c r="AA83" i="2"/>
  <c r="Y83" i="2"/>
  <c r="W83" i="2"/>
  <c r="U83" i="2"/>
  <c r="S83" i="2"/>
  <c r="Q83" i="2"/>
  <c r="O83" i="2"/>
  <c r="M83" i="2"/>
  <c r="K83" i="2"/>
  <c r="I83" i="2"/>
  <c r="G83" i="2"/>
  <c r="E83" i="2"/>
  <c r="BC82" i="2"/>
  <c r="BA82" i="2"/>
  <c r="AY82" i="2"/>
  <c r="AW82" i="2"/>
  <c r="AU82" i="2"/>
  <c r="AS82" i="2"/>
  <c r="AQ82" i="2"/>
  <c r="AO82" i="2"/>
  <c r="AM82" i="2"/>
  <c r="AK82" i="2"/>
  <c r="AI82" i="2"/>
  <c r="AG82" i="2"/>
  <c r="AE82" i="2"/>
  <c r="AC82" i="2"/>
  <c r="AA82" i="2"/>
  <c r="Y82" i="2"/>
  <c r="W82" i="2"/>
  <c r="U82" i="2"/>
  <c r="S82" i="2"/>
  <c r="Q82" i="2"/>
  <c r="O82" i="2"/>
  <c r="M82" i="2"/>
  <c r="K82" i="2"/>
  <c r="I82" i="2"/>
  <c r="G82" i="2"/>
  <c r="E82" i="2"/>
  <c r="BC81" i="2"/>
  <c r="BA81" i="2"/>
  <c r="AY81" i="2"/>
  <c r="AW81" i="2"/>
  <c r="AU81" i="2"/>
  <c r="AS81" i="2"/>
  <c r="AQ81" i="2"/>
  <c r="AO81" i="2"/>
  <c r="AM81" i="2"/>
  <c r="AK81" i="2"/>
  <c r="AI81" i="2"/>
  <c r="AG81" i="2"/>
  <c r="AE81" i="2"/>
  <c r="AC81" i="2"/>
  <c r="AA81" i="2"/>
  <c r="Y81" i="2"/>
  <c r="W81" i="2"/>
  <c r="U81" i="2"/>
  <c r="S81" i="2"/>
  <c r="Q81" i="2"/>
  <c r="O81" i="2"/>
  <c r="M81" i="2"/>
  <c r="K81" i="2"/>
  <c r="I81" i="2"/>
  <c r="G81" i="2"/>
  <c r="E81" i="2"/>
  <c r="BC80" i="2"/>
  <c r="BA80" i="2"/>
  <c r="AY80" i="2"/>
  <c r="AW80" i="2"/>
  <c r="AU80" i="2"/>
  <c r="AS80" i="2"/>
  <c r="AQ80" i="2"/>
  <c r="AO80" i="2"/>
  <c r="AM80" i="2"/>
  <c r="AK80" i="2"/>
  <c r="AI80" i="2"/>
  <c r="AG80" i="2"/>
  <c r="AE80" i="2"/>
  <c r="AC80" i="2"/>
  <c r="AA80" i="2"/>
  <c r="Y80" i="2"/>
  <c r="W80" i="2"/>
  <c r="U80" i="2"/>
  <c r="S80" i="2"/>
  <c r="Q80" i="2"/>
  <c r="O80" i="2"/>
  <c r="M80" i="2"/>
  <c r="K80" i="2"/>
  <c r="I80" i="2"/>
  <c r="G80" i="2"/>
  <c r="E80" i="2"/>
  <c r="BC79" i="2"/>
  <c r="BA79" i="2"/>
  <c r="AY79" i="2"/>
  <c r="AW79" i="2"/>
  <c r="AU79" i="2"/>
  <c r="AS79" i="2"/>
  <c r="AQ79" i="2"/>
  <c r="AO79" i="2"/>
  <c r="AM79" i="2"/>
  <c r="AK79" i="2"/>
  <c r="AI79" i="2"/>
  <c r="AG79" i="2"/>
  <c r="AE79" i="2"/>
  <c r="AC79" i="2"/>
  <c r="AA79" i="2"/>
  <c r="Y79" i="2"/>
  <c r="W79" i="2"/>
  <c r="U79" i="2"/>
  <c r="S79" i="2"/>
  <c r="Q79" i="2"/>
  <c r="O79" i="2"/>
  <c r="M79" i="2"/>
  <c r="K79" i="2"/>
  <c r="I79" i="2"/>
  <c r="G79" i="2"/>
  <c r="E79" i="2"/>
  <c r="BC78" i="2"/>
  <c r="BA78" i="2"/>
  <c r="AW78" i="2"/>
  <c r="AU78" i="2"/>
  <c r="AS78" i="2"/>
  <c r="AQ78" i="2"/>
  <c r="AO78" i="2"/>
  <c r="AM78" i="2"/>
  <c r="AK78" i="2"/>
  <c r="AI78" i="2"/>
  <c r="AG78" i="2"/>
  <c r="AE78" i="2"/>
  <c r="AC78" i="2"/>
  <c r="AA78" i="2"/>
  <c r="Y78" i="2"/>
  <c r="W78" i="2"/>
  <c r="U78" i="2"/>
  <c r="S78" i="2"/>
  <c r="Q78" i="2"/>
  <c r="O78" i="2"/>
  <c r="M78" i="2"/>
  <c r="K78" i="2"/>
  <c r="I78" i="2"/>
  <c r="G78" i="2"/>
  <c r="E78" i="2"/>
  <c r="BC77" i="2"/>
  <c r="BA77" i="2"/>
  <c r="AY77" i="2"/>
  <c r="AW77" i="2"/>
  <c r="AU77" i="2"/>
  <c r="AS77" i="2"/>
  <c r="AQ77" i="2"/>
  <c r="AO77" i="2"/>
  <c r="AM77" i="2"/>
  <c r="AK77" i="2"/>
  <c r="AI77" i="2"/>
  <c r="AG77" i="2"/>
  <c r="AE77" i="2"/>
  <c r="AC77" i="2"/>
  <c r="AA77" i="2"/>
  <c r="Y77" i="2"/>
  <c r="W77" i="2"/>
  <c r="U77" i="2"/>
  <c r="S77" i="2"/>
  <c r="Q77" i="2"/>
  <c r="O77" i="2"/>
  <c r="M77" i="2"/>
  <c r="K77" i="2"/>
  <c r="I77" i="2"/>
  <c r="G77" i="2"/>
  <c r="E77" i="2"/>
  <c r="BC76" i="2"/>
  <c r="BA76" i="2"/>
  <c r="AY76" i="2"/>
  <c r="AW76" i="2"/>
  <c r="AU76" i="2"/>
  <c r="AS76" i="2"/>
  <c r="AQ76" i="2"/>
  <c r="AO76" i="2"/>
  <c r="AM76" i="2"/>
  <c r="AK76" i="2"/>
  <c r="AI76" i="2"/>
  <c r="AG76" i="2"/>
  <c r="AE76" i="2"/>
  <c r="AC76" i="2"/>
  <c r="AA76" i="2"/>
  <c r="Y76" i="2"/>
  <c r="W76" i="2"/>
  <c r="U76" i="2"/>
  <c r="S76" i="2"/>
  <c r="Q76" i="2"/>
  <c r="O76" i="2"/>
  <c r="M76" i="2"/>
  <c r="K76" i="2"/>
  <c r="I76" i="2"/>
  <c r="G76" i="2"/>
  <c r="E76" i="2"/>
  <c r="BC75" i="2"/>
  <c r="BA75" i="2"/>
  <c r="AY75" i="2"/>
  <c r="AW75" i="2"/>
  <c r="AU75" i="2"/>
  <c r="AS75" i="2"/>
  <c r="AQ75" i="2"/>
  <c r="AO75" i="2"/>
  <c r="AM75" i="2"/>
  <c r="AK75" i="2"/>
  <c r="AI75" i="2"/>
  <c r="AG75" i="2"/>
  <c r="AE75" i="2"/>
  <c r="AC75" i="2"/>
  <c r="AA75" i="2"/>
  <c r="Y75" i="2"/>
  <c r="W75" i="2"/>
  <c r="U75" i="2"/>
  <c r="S75" i="2"/>
  <c r="Q75" i="2"/>
  <c r="O75" i="2"/>
  <c r="M75" i="2"/>
  <c r="K75" i="2"/>
  <c r="I75" i="2"/>
  <c r="G75" i="2"/>
  <c r="E75" i="2"/>
  <c r="BC74" i="2"/>
  <c r="BA74" i="2"/>
  <c r="AY74" i="2"/>
  <c r="AW74" i="2"/>
  <c r="AU74" i="2"/>
  <c r="AS74" i="2"/>
  <c r="AQ74" i="2"/>
  <c r="AO74" i="2"/>
  <c r="AM74" i="2"/>
  <c r="AK74" i="2"/>
  <c r="AI74" i="2"/>
  <c r="AG74" i="2"/>
  <c r="AE74" i="2"/>
  <c r="AC74" i="2"/>
  <c r="AA74" i="2"/>
  <c r="Y74" i="2"/>
  <c r="W74" i="2"/>
  <c r="U74" i="2"/>
  <c r="S74" i="2"/>
  <c r="Q74" i="2"/>
  <c r="O74" i="2"/>
  <c r="M74" i="2"/>
  <c r="K74" i="2"/>
  <c r="I74" i="2"/>
  <c r="G74" i="2"/>
  <c r="E74" i="2"/>
  <c r="BC73" i="2"/>
  <c r="BA73" i="2"/>
  <c r="AY73" i="2"/>
  <c r="AW73" i="2"/>
  <c r="AU73" i="2"/>
  <c r="AS73" i="2"/>
  <c r="AQ73" i="2"/>
  <c r="AO73" i="2"/>
  <c r="AM73" i="2"/>
  <c r="AK73" i="2"/>
  <c r="AI73" i="2"/>
  <c r="AG73" i="2"/>
  <c r="AE73" i="2"/>
  <c r="AC73" i="2"/>
  <c r="AA73" i="2"/>
  <c r="Y73" i="2"/>
  <c r="W73" i="2"/>
  <c r="U73" i="2"/>
  <c r="S73" i="2"/>
  <c r="Q73" i="2"/>
  <c r="O73" i="2"/>
  <c r="M73" i="2"/>
  <c r="K73" i="2"/>
  <c r="I73" i="2"/>
  <c r="G73" i="2"/>
  <c r="E73" i="2"/>
  <c r="BC72" i="2"/>
  <c r="BA72" i="2"/>
  <c r="AY72" i="2"/>
  <c r="AW72" i="2"/>
  <c r="AU72" i="2"/>
  <c r="AS72" i="2"/>
  <c r="AQ72" i="2"/>
  <c r="AO72" i="2"/>
  <c r="AM72" i="2"/>
  <c r="AK72" i="2"/>
  <c r="AI72" i="2"/>
  <c r="AG72" i="2"/>
  <c r="AE72" i="2"/>
  <c r="AC72" i="2"/>
  <c r="AA72" i="2"/>
  <c r="Y72" i="2"/>
  <c r="W72" i="2"/>
  <c r="U72" i="2"/>
  <c r="S72" i="2"/>
  <c r="Q72" i="2"/>
  <c r="O72" i="2"/>
  <c r="M72" i="2"/>
  <c r="K72" i="2"/>
  <c r="I72" i="2"/>
  <c r="G72" i="2"/>
  <c r="E72" i="2"/>
  <c r="BC71" i="2"/>
  <c r="BA71" i="2"/>
  <c r="AY71" i="2"/>
  <c r="AW71" i="2"/>
  <c r="AU71" i="2"/>
  <c r="AS71" i="2"/>
  <c r="AQ71" i="2"/>
  <c r="AO71" i="2"/>
  <c r="AM71" i="2"/>
  <c r="AK71" i="2"/>
  <c r="AI71" i="2"/>
  <c r="AG71" i="2"/>
  <c r="AE71" i="2"/>
  <c r="AC71" i="2"/>
  <c r="AA71" i="2"/>
  <c r="Y71" i="2"/>
  <c r="W71" i="2"/>
  <c r="U71" i="2"/>
  <c r="S71" i="2"/>
  <c r="Q71" i="2"/>
  <c r="O71" i="2"/>
  <c r="M71" i="2"/>
  <c r="K71" i="2"/>
  <c r="I71" i="2"/>
  <c r="G71" i="2"/>
  <c r="E71" i="2"/>
  <c r="BC70" i="2"/>
  <c r="BA70" i="2"/>
  <c r="AY70" i="2"/>
  <c r="AW70" i="2"/>
  <c r="AU70" i="2"/>
  <c r="AS70" i="2"/>
  <c r="AQ70" i="2"/>
  <c r="AO70" i="2"/>
  <c r="AM70" i="2"/>
  <c r="AK70" i="2"/>
  <c r="AI70" i="2"/>
  <c r="AG70" i="2"/>
  <c r="AE70" i="2"/>
  <c r="AC70" i="2"/>
  <c r="AA70" i="2"/>
  <c r="Y70" i="2"/>
  <c r="W70" i="2"/>
  <c r="U70" i="2"/>
  <c r="S70" i="2"/>
  <c r="Q70" i="2"/>
  <c r="O70" i="2"/>
  <c r="M70" i="2"/>
  <c r="K70" i="2"/>
  <c r="I70" i="2"/>
  <c r="G70" i="2"/>
  <c r="E70" i="2"/>
  <c r="BC69" i="2"/>
  <c r="BA69" i="2"/>
  <c r="AY69" i="2"/>
  <c r="AW69" i="2"/>
  <c r="AU69" i="2"/>
  <c r="AS69" i="2"/>
  <c r="AQ69" i="2"/>
  <c r="AO69" i="2"/>
  <c r="AM69" i="2"/>
  <c r="AK69" i="2"/>
  <c r="AI69" i="2"/>
  <c r="AG69" i="2"/>
  <c r="AE69" i="2"/>
  <c r="AC69" i="2"/>
  <c r="AA69" i="2"/>
  <c r="Y69" i="2"/>
  <c r="W69" i="2"/>
  <c r="U69" i="2"/>
  <c r="S69" i="2"/>
  <c r="Q69" i="2"/>
  <c r="O69" i="2"/>
  <c r="M69" i="2"/>
  <c r="K69" i="2"/>
  <c r="I69" i="2"/>
  <c r="G69" i="2"/>
  <c r="E69" i="2"/>
  <c r="BC68" i="2"/>
  <c r="BA68" i="2"/>
  <c r="AY68" i="2"/>
  <c r="AW68" i="2"/>
  <c r="AU68" i="2"/>
  <c r="AS68" i="2"/>
  <c r="AQ68" i="2"/>
  <c r="AO68" i="2"/>
  <c r="AM68" i="2"/>
  <c r="AK68" i="2"/>
  <c r="AI68" i="2"/>
  <c r="AG68" i="2"/>
  <c r="AE68" i="2"/>
  <c r="AC68" i="2"/>
  <c r="AA68" i="2"/>
  <c r="Y68" i="2"/>
  <c r="W68" i="2"/>
  <c r="U68" i="2"/>
  <c r="S68" i="2"/>
  <c r="Q68" i="2"/>
  <c r="O68" i="2"/>
  <c r="M68" i="2"/>
  <c r="K68" i="2"/>
  <c r="I68" i="2"/>
  <c r="G68" i="2"/>
  <c r="E68" i="2"/>
  <c r="BC67" i="2"/>
  <c r="BA67" i="2"/>
  <c r="AY67" i="2"/>
  <c r="AW67" i="2"/>
  <c r="AU67" i="2"/>
  <c r="AS67" i="2"/>
  <c r="AQ67" i="2"/>
  <c r="AO67" i="2"/>
  <c r="AM67" i="2"/>
  <c r="AK67" i="2"/>
  <c r="AI67" i="2"/>
  <c r="AG67" i="2"/>
  <c r="AE67" i="2"/>
  <c r="AC67" i="2"/>
  <c r="AA67" i="2"/>
  <c r="Y67" i="2"/>
  <c r="W67" i="2"/>
  <c r="U67" i="2"/>
  <c r="S67" i="2"/>
  <c r="Q67" i="2"/>
  <c r="O67" i="2"/>
  <c r="M67" i="2"/>
  <c r="K67" i="2"/>
  <c r="I67" i="2"/>
  <c r="G67" i="2"/>
  <c r="E67" i="2"/>
  <c r="BC66" i="2"/>
  <c r="BA66" i="2"/>
  <c r="AY66" i="2"/>
  <c r="AW66" i="2"/>
  <c r="AU66" i="2"/>
  <c r="AS66" i="2"/>
  <c r="AQ66" i="2"/>
  <c r="AO66" i="2"/>
  <c r="AM66" i="2"/>
  <c r="AK66" i="2"/>
  <c r="AI66" i="2"/>
  <c r="AG66" i="2"/>
  <c r="AE66" i="2"/>
  <c r="AC66" i="2"/>
  <c r="AA66" i="2"/>
  <c r="Y66" i="2"/>
  <c r="W66" i="2"/>
  <c r="U66" i="2"/>
  <c r="S66" i="2"/>
  <c r="Q66" i="2"/>
  <c r="O66" i="2"/>
  <c r="M66" i="2"/>
  <c r="K66" i="2"/>
  <c r="I66" i="2"/>
  <c r="G66" i="2"/>
  <c r="E66" i="2"/>
  <c r="BC65" i="2"/>
  <c r="BA65" i="2"/>
  <c r="AY65" i="2"/>
  <c r="AW65" i="2"/>
  <c r="AU65" i="2"/>
  <c r="AS65" i="2"/>
  <c r="AQ65" i="2"/>
  <c r="AO65" i="2"/>
  <c r="AM65" i="2"/>
  <c r="AK65" i="2"/>
  <c r="AI65" i="2"/>
  <c r="AG65" i="2"/>
  <c r="AE65" i="2"/>
  <c r="AC65" i="2"/>
  <c r="AA65" i="2"/>
  <c r="Y65" i="2"/>
  <c r="W65" i="2"/>
  <c r="U65" i="2"/>
  <c r="S65" i="2"/>
  <c r="Q65" i="2"/>
  <c r="O65" i="2"/>
  <c r="M65" i="2"/>
  <c r="K65" i="2"/>
  <c r="I65" i="2"/>
  <c r="G65" i="2"/>
  <c r="E65" i="2"/>
  <c r="BC64" i="2"/>
  <c r="BA64" i="2"/>
  <c r="AY64" i="2"/>
  <c r="AW64" i="2"/>
  <c r="AU64" i="2"/>
  <c r="AS64" i="2"/>
  <c r="AQ64" i="2"/>
  <c r="AO64" i="2"/>
  <c r="AM64" i="2"/>
  <c r="AK64" i="2"/>
  <c r="AI64" i="2"/>
  <c r="AG64" i="2"/>
  <c r="AE64" i="2"/>
  <c r="AC64" i="2"/>
  <c r="AA64" i="2"/>
  <c r="Y64" i="2"/>
  <c r="W64" i="2"/>
  <c r="U64" i="2"/>
  <c r="S64" i="2"/>
  <c r="Q64" i="2"/>
  <c r="O64" i="2"/>
  <c r="M64" i="2"/>
  <c r="K64" i="2"/>
  <c r="I64" i="2"/>
  <c r="G64" i="2"/>
  <c r="E64" i="2"/>
  <c r="BC63" i="2"/>
  <c r="BA63" i="2"/>
  <c r="AY63" i="2"/>
  <c r="AW63" i="2"/>
  <c r="AU63" i="2"/>
  <c r="AS63" i="2"/>
  <c r="AQ63" i="2"/>
  <c r="AO63" i="2"/>
  <c r="AM63" i="2"/>
  <c r="AK63" i="2"/>
  <c r="AI63" i="2"/>
  <c r="AG63" i="2"/>
  <c r="AE63" i="2"/>
  <c r="AC63" i="2"/>
  <c r="AA63" i="2"/>
  <c r="Y63" i="2"/>
  <c r="W63" i="2"/>
  <c r="U63" i="2"/>
  <c r="S63" i="2"/>
  <c r="Q63" i="2"/>
  <c r="O63" i="2"/>
  <c r="M63" i="2"/>
  <c r="K63" i="2"/>
  <c r="I63" i="2"/>
  <c r="G63" i="2"/>
  <c r="E63" i="2"/>
  <c r="BC62" i="2"/>
  <c r="BA62" i="2"/>
  <c r="AY62" i="2"/>
  <c r="AW62" i="2"/>
  <c r="AU62" i="2"/>
  <c r="AS62" i="2"/>
  <c r="AQ62" i="2"/>
  <c r="AO62" i="2"/>
  <c r="AM62" i="2"/>
  <c r="AK62" i="2"/>
  <c r="AI62" i="2"/>
  <c r="AG62" i="2"/>
  <c r="AE62" i="2"/>
  <c r="AC62" i="2"/>
  <c r="AA62" i="2"/>
  <c r="Y62" i="2"/>
  <c r="W62" i="2"/>
  <c r="U62" i="2"/>
  <c r="S62" i="2"/>
  <c r="Q62" i="2"/>
  <c r="O62" i="2"/>
  <c r="M62" i="2"/>
  <c r="K62" i="2"/>
  <c r="I62" i="2"/>
  <c r="G62" i="2"/>
  <c r="E62" i="2"/>
  <c r="BC61" i="2"/>
  <c r="BA61" i="2"/>
  <c r="AY61" i="2"/>
  <c r="AW61" i="2"/>
  <c r="AU61" i="2"/>
  <c r="AS61" i="2"/>
  <c r="AQ61" i="2"/>
  <c r="AO61" i="2"/>
  <c r="AM61" i="2"/>
  <c r="AK61" i="2"/>
  <c r="AI61" i="2"/>
  <c r="AG61" i="2"/>
  <c r="AE61" i="2"/>
  <c r="AC61" i="2"/>
  <c r="AA61" i="2"/>
  <c r="Y61" i="2"/>
  <c r="W61" i="2"/>
  <c r="U61" i="2"/>
  <c r="S61" i="2"/>
  <c r="Q61" i="2"/>
  <c r="O61" i="2"/>
  <c r="M61" i="2"/>
  <c r="K61" i="2"/>
  <c r="I61" i="2"/>
  <c r="G61" i="2"/>
  <c r="E61" i="2"/>
  <c r="BC60" i="2"/>
  <c r="BA60" i="2"/>
  <c r="AY60" i="2"/>
  <c r="AW60" i="2"/>
  <c r="AU60" i="2"/>
  <c r="AS60" i="2"/>
  <c r="AQ60" i="2"/>
  <c r="AO60" i="2"/>
  <c r="AM60" i="2"/>
  <c r="AK60" i="2"/>
  <c r="AI60" i="2"/>
  <c r="AG60" i="2"/>
  <c r="AE60" i="2"/>
  <c r="AC60" i="2"/>
  <c r="AA60" i="2"/>
  <c r="Y60" i="2"/>
  <c r="W60" i="2"/>
  <c r="U60" i="2"/>
  <c r="S60" i="2"/>
  <c r="Q60" i="2"/>
  <c r="O60" i="2"/>
  <c r="M60" i="2"/>
  <c r="K60" i="2"/>
  <c r="I60" i="2"/>
  <c r="G60" i="2"/>
  <c r="E60" i="2"/>
  <c r="BC59" i="2"/>
  <c r="BA59" i="2"/>
  <c r="AY59" i="2"/>
  <c r="AW59" i="2"/>
  <c r="AU59" i="2"/>
  <c r="AS59" i="2"/>
  <c r="AQ59" i="2"/>
  <c r="AO59" i="2"/>
  <c r="AM59" i="2"/>
  <c r="AK59" i="2"/>
  <c r="AI59" i="2"/>
  <c r="AG59" i="2"/>
  <c r="AE59" i="2"/>
  <c r="AC59" i="2"/>
  <c r="AA59" i="2"/>
  <c r="Y59" i="2"/>
  <c r="W59" i="2"/>
  <c r="U59" i="2"/>
  <c r="S59" i="2"/>
  <c r="Q59" i="2"/>
  <c r="O59" i="2"/>
  <c r="M59" i="2"/>
  <c r="K59" i="2"/>
  <c r="I59" i="2"/>
  <c r="G59" i="2"/>
  <c r="E59" i="2"/>
  <c r="BC58" i="2"/>
  <c r="BA58" i="2"/>
  <c r="AY58" i="2"/>
  <c r="AW58" i="2"/>
  <c r="AU58" i="2"/>
  <c r="AS58" i="2"/>
  <c r="AQ58" i="2"/>
  <c r="AO58" i="2"/>
  <c r="AM58" i="2"/>
  <c r="AK58" i="2"/>
  <c r="AI58" i="2"/>
  <c r="AG58" i="2"/>
  <c r="AE58" i="2"/>
  <c r="AC58" i="2"/>
  <c r="AA58" i="2"/>
  <c r="Y58" i="2"/>
  <c r="W58" i="2"/>
  <c r="U58" i="2"/>
  <c r="S58" i="2"/>
  <c r="Q58" i="2"/>
  <c r="O58" i="2"/>
  <c r="M58" i="2"/>
  <c r="K58" i="2"/>
  <c r="I58" i="2"/>
  <c r="G58" i="2"/>
  <c r="E58" i="2"/>
  <c r="BC57" i="2"/>
  <c r="BA57" i="2"/>
  <c r="AY57" i="2"/>
  <c r="AW57" i="2"/>
  <c r="AU57" i="2"/>
  <c r="AS57" i="2"/>
  <c r="AQ57" i="2"/>
  <c r="AO57" i="2"/>
  <c r="AM57" i="2"/>
  <c r="AK57" i="2"/>
  <c r="AI57" i="2"/>
  <c r="AG57" i="2"/>
  <c r="AE57" i="2"/>
  <c r="AC57" i="2"/>
  <c r="AA57" i="2"/>
  <c r="Y57" i="2"/>
  <c r="W57" i="2"/>
  <c r="U57" i="2"/>
  <c r="S57" i="2"/>
  <c r="Q57" i="2"/>
  <c r="O57" i="2"/>
  <c r="M57" i="2"/>
  <c r="K57" i="2"/>
  <c r="I57" i="2"/>
  <c r="G57" i="2"/>
  <c r="E57" i="2"/>
  <c r="BC56" i="2"/>
  <c r="BA56" i="2"/>
  <c r="AY56" i="2"/>
  <c r="AW56" i="2"/>
  <c r="AU56" i="2"/>
  <c r="AS56" i="2"/>
  <c r="AQ56" i="2"/>
  <c r="AO56" i="2"/>
  <c r="AM56" i="2"/>
  <c r="AK56" i="2"/>
  <c r="AI56" i="2"/>
  <c r="AG56" i="2"/>
  <c r="AE56" i="2"/>
  <c r="AC56" i="2"/>
  <c r="AA56" i="2"/>
  <c r="Y56" i="2"/>
  <c r="W56" i="2"/>
  <c r="U56" i="2"/>
  <c r="S56" i="2"/>
  <c r="Q56" i="2"/>
  <c r="O56" i="2"/>
  <c r="M56" i="2"/>
  <c r="K56" i="2"/>
  <c r="I56" i="2"/>
  <c r="G56" i="2"/>
  <c r="E56" i="2"/>
  <c r="BC55" i="2"/>
  <c r="BA55" i="2"/>
  <c r="AY55" i="2"/>
  <c r="AW55" i="2"/>
  <c r="AU55" i="2"/>
  <c r="AS55" i="2"/>
  <c r="AQ55" i="2"/>
  <c r="AO55" i="2"/>
  <c r="AM55" i="2"/>
  <c r="AK55" i="2"/>
  <c r="AI55" i="2"/>
  <c r="AG55" i="2"/>
  <c r="AE55" i="2"/>
  <c r="AC55" i="2"/>
  <c r="AA55" i="2"/>
  <c r="Y55" i="2"/>
  <c r="W55" i="2"/>
  <c r="U55" i="2"/>
  <c r="S55" i="2"/>
  <c r="Q55" i="2"/>
  <c r="O55" i="2"/>
  <c r="M55" i="2"/>
  <c r="K55" i="2"/>
  <c r="I55" i="2"/>
  <c r="G55" i="2"/>
  <c r="E55" i="2"/>
  <c r="BC54" i="2"/>
  <c r="BA54" i="2"/>
  <c r="AY54" i="2"/>
  <c r="AW54" i="2"/>
  <c r="AU54" i="2"/>
  <c r="AS54" i="2"/>
  <c r="AQ54" i="2"/>
  <c r="AO54" i="2"/>
  <c r="AM54" i="2"/>
  <c r="AK54" i="2"/>
  <c r="AI54" i="2"/>
  <c r="AG54" i="2"/>
  <c r="AE54" i="2"/>
  <c r="AC54" i="2"/>
  <c r="AA54" i="2"/>
  <c r="Y54" i="2"/>
  <c r="W54" i="2"/>
  <c r="U54" i="2"/>
  <c r="S54" i="2"/>
  <c r="Q54" i="2"/>
  <c r="O54" i="2"/>
  <c r="M54" i="2"/>
  <c r="K54" i="2"/>
  <c r="I54" i="2"/>
  <c r="G54" i="2"/>
  <c r="E54" i="2"/>
  <c r="BC53" i="2"/>
  <c r="BA53" i="2"/>
  <c r="AY53" i="2"/>
  <c r="AW53" i="2"/>
  <c r="AU53" i="2"/>
  <c r="AS53" i="2"/>
  <c r="AQ53" i="2"/>
  <c r="AO53" i="2"/>
  <c r="AM53" i="2"/>
  <c r="AK53" i="2"/>
  <c r="AI53" i="2"/>
  <c r="AG53" i="2"/>
  <c r="AE53" i="2"/>
  <c r="AC53" i="2"/>
  <c r="AA53" i="2"/>
  <c r="Y53" i="2"/>
  <c r="W53" i="2"/>
  <c r="U53" i="2"/>
  <c r="S53" i="2"/>
  <c r="Q53" i="2"/>
  <c r="O53" i="2"/>
  <c r="M53" i="2"/>
  <c r="K53" i="2"/>
  <c r="I53" i="2"/>
  <c r="G53" i="2"/>
  <c r="E53" i="2"/>
  <c r="BC52" i="2"/>
  <c r="BA52" i="2"/>
  <c r="AY52" i="2"/>
  <c r="AW52" i="2"/>
  <c r="AU52" i="2"/>
  <c r="AS52" i="2"/>
  <c r="AQ52" i="2"/>
  <c r="AO52" i="2"/>
  <c r="AM52" i="2"/>
  <c r="AK52" i="2"/>
  <c r="AI52" i="2"/>
  <c r="AG52" i="2"/>
  <c r="AE52" i="2"/>
  <c r="AC52" i="2"/>
  <c r="AA52" i="2"/>
  <c r="Y52" i="2"/>
  <c r="W52" i="2"/>
  <c r="U52" i="2"/>
  <c r="S52" i="2"/>
  <c r="Q52" i="2"/>
  <c r="O52" i="2"/>
  <c r="M52" i="2"/>
  <c r="K52" i="2"/>
  <c r="I52" i="2"/>
  <c r="G52" i="2"/>
  <c r="E52" i="2"/>
  <c r="BC51" i="2"/>
  <c r="BA51" i="2"/>
  <c r="AY51" i="2"/>
  <c r="AW51" i="2"/>
  <c r="AU51" i="2"/>
  <c r="AS51" i="2"/>
  <c r="AQ51" i="2"/>
  <c r="AO51" i="2"/>
  <c r="AM51" i="2"/>
  <c r="AK51" i="2"/>
  <c r="AI51" i="2"/>
  <c r="AG51" i="2"/>
  <c r="AE51" i="2"/>
  <c r="AC51" i="2"/>
  <c r="AA51" i="2"/>
  <c r="Y51" i="2"/>
  <c r="W51" i="2"/>
  <c r="U51" i="2"/>
  <c r="S51" i="2"/>
  <c r="Q51" i="2"/>
  <c r="O51" i="2"/>
  <c r="M51" i="2"/>
  <c r="K51" i="2"/>
  <c r="I51" i="2"/>
  <c r="G51" i="2"/>
  <c r="E51" i="2"/>
  <c r="BC50" i="2"/>
  <c r="BA50" i="2"/>
  <c r="AY50" i="2"/>
  <c r="AW50" i="2"/>
  <c r="AU50" i="2"/>
  <c r="AS50" i="2"/>
  <c r="AQ50" i="2"/>
  <c r="AO50" i="2"/>
  <c r="AM50" i="2"/>
  <c r="AK50" i="2"/>
  <c r="AI50" i="2"/>
  <c r="AG50" i="2"/>
  <c r="AE50" i="2"/>
  <c r="AC50" i="2"/>
  <c r="AA50" i="2"/>
  <c r="Y50" i="2"/>
  <c r="W50" i="2"/>
  <c r="U50" i="2"/>
  <c r="S50" i="2"/>
  <c r="Q50" i="2"/>
  <c r="O50" i="2"/>
  <c r="M50" i="2"/>
  <c r="K50" i="2"/>
  <c r="I50" i="2"/>
  <c r="G50" i="2"/>
  <c r="E50" i="2"/>
  <c r="BC49" i="2"/>
  <c r="BA49" i="2"/>
  <c r="AY49" i="2"/>
  <c r="AW49" i="2"/>
  <c r="AU49" i="2"/>
  <c r="AS49" i="2"/>
  <c r="AQ49" i="2"/>
  <c r="AO49" i="2"/>
  <c r="AM49" i="2"/>
  <c r="AK49" i="2"/>
  <c r="AI49" i="2"/>
  <c r="AG49" i="2"/>
  <c r="AE49" i="2"/>
  <c r="AC49" i="2"/>
  <c r="AA49" i="2"/>
  <c r="Y49" i="2"/>
  <c r="W49" i="2"/>
  <c r="U49" i="2"/>
  <c r="S49" i="2"/>
  <c r="Q49" i="2"/>
  <c r="O49" i="2"/>
  <c r="M49" i="2"/>
  <c r="K49" i="2"/>
  <c r="I49" i="2"/>
  <c r="G49" i="2"/>
  <c r="E49" i="2"/>
  <c r="BC48" i="2"/>
  <c r="BA48" i="2"/>
  <c r="AY48" i="2"/>
  <c r="AW48" i="2"/>
  <c r="AU48" i="2"/>
  <c r="AS48" i="2"/>
  <c r="AQ48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E48" i="2"/>
  <c r="BC47" i="2"/>
  <c r="BA47" i="2"/>
  <c r="AY47" i="2"/>
  <c r="AW47" i="2"/>
  <c r="AU47" i="2"/>
  <c r="AS47" i="2"/>
  <c r="AQ47" i="2"/>
  <c r="AO47" i="2"/>
  <c r="AM47" i="2"/>
  <c r="AK47" i="2"/>
  <c r="AI47" i="2"/>
  <c r="AG47" i="2"/>
  <c r="AE47" i="2"/>
  <c r="AC47" i="2"/>
  <c r="AA47" i="2"/>
  <c r="Y47" i="2"/>
  <c r="W47" i="2"/>
  <c r="U47" i="2"/>
  <c r="S47" i="2"/>
  <c r="Q47" i="2"/>
  <c r="O47" i="2"/>
  <c r="M47" i="2"/>
  <c r="K47" i="2"/>
  <c r="I47" i="2"/>
  <c r="G47" i="2"/>
  <c r="E47" i="2"/>
  <c r="BC46" i="2"/>
  <c r="BA46" i="2"/>
  <c r="AY46" i="2"/>
  <c r="AW46" i="2"/>
  <c r="AU46" i="2"/>
  <c r="AS46" i="2"/>
  <c r="AQ46" i="2"/>
  <c r="AO46" i="2"/>
  <c r="AM46" i="2"/>
  <c r="AK46" i="2"/>
  <c r="AI46" i="2"/>
  <c r="AG46" i="2"/>
  <c r="AE46" i="2"/>
  <c r="AC46" i="2"/>
  <c r="AA46" i="2"/>
  <c r="Y46" i="2"/>
  <c r="W46" i="2"/>
  <c r="U46" i="2"/>
  <c r="S46" i="2"/>
  <c r="Q46" i="2"/>
  <c r="O46" i="2"/>
  <c r="M46" i="2"/>
  <c r="K46" i="2"/>
  <c r="I46" i="2"/>
  <c r="G46" i="2"/>
  <c r="E46" i="2"/>
  <c r="BC45" i="2"/>
  <c r="BA45" i="2"/>
  <c r="AY45" i="2"/>
  <c r="AW45" i="2"/>
  <c r="AU45" i="2"/>
  <c r="AS45" i="2"/>
  <c r="AQ45" i="2"/>
  <c r="AO45" i="2"/>
  <c r="AM45" i="2"/>
  <c r="AK45" i="2"/>
  <c r="AI45" i="2"/>
  <c r="AG45" i="2"/>
  <c r="AE45" i="2"/>
  <c r="AC45" i="2"/>
  <c r="AA45" i="2"/>
  <c r="Y45" i="2"/>
  <c r="W45" i="2"/>
  <c r="U45" i="2"/>
  <c r="S45" i="2"/>
  <c r="Q45" i="2"/>
  <c r="O45" i="2"/>
  <c r="M45" i="2"/>
  <c r="K45" i="2"/>
  <c r="I45" i="2"/>
  <c r="G45" i="2"/>
  <c r="E45" i="2"/>
  <c r="BC44" i="2"/>
  <c r="BA44" i="2"/>
  <c r="AY44" i="2"/>
  <c r="AW44" i="2"/>
  <c r="AU44" i="2"/>
  <c r="AS44" i="2"/>
  <c r="AQ44" i="2"/>
  <c r="AO44" i="2"/>
  <c r="AM44" i="2"/>
  <c r="AK44" i="2"/>
  <c r="AI44" i="2"/>
  <c r="AG44" i="2"/>
  <c r="AE44" i="2"/>
  <c r="AC44" i="2"/>
  <c r="AA44" i="2"/>
  <c r="Y44" i="2"/>
  <c r="W44" i="2"/>
  <c r="U44" i="2"/>
  <c r="S44" i="2"/>
  <c r="Q44" i="2"/>
  <c r="O44" i="2"/>
  <c r="M44" i="2"/>
  <c r="K44" i="2"/>
  <c r="I44" i="2"/>
  <c r="G44" i="2"/>
  <c r="E44" i="2"/>
  <c r="BC43" i="2"/>
  <c r="BA43" i="2"/>
  <c r="AY43" i="2"/>
  <c r="AW43" i="2"/>
  <c r="AU43" i="2"/>
  <c r="AS43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G43" i="2"/>
  <c r="E43" i="2"/>
  <c r="BC42" i="2"/>
  <c r="BA42" i="2"/>
  <c r="AY42" i="2"/>
  <c r="AW42" i="2"/>
  <c r="AU42" i="2"/>
  <c r="AS42" i="2"/>
  <c r="AQ42" i="2"/>
  <c r="AO42" i="2"/>
  <c r="AM42" i="2"/>
  <c r="AK42" i="2"/>
  <c r="AI42" i="2"/>
  <c r="AG42" i="2"/>
  <c r="AE42" i="2"/>
  <c r="AC42" i="2"/>
  <c r="AA42" i="2"/>
  <c r="Y42" i="2"/>
  <c r="W42" i="2"/>
  <c r="U42" i="2"/>
  <c r="S42" i="2"/>
  <c r="Q42" i="2"/>
  <c r="O42" i="2"/>
  <c r="M42" i="2"/>
  <c r="K42" i="2"/>
  <c r="I42" i="2"/>
  <c r="G42" i="2"/>
  <c r="E42" i="2"/>
  <c r="BC41" i="2"/>
  <c r="BA41" i="2"/>
  <c r="AY41" i="2"/>
  <c r="AW41" i="2"/>
  <c r="AU41" i="2"/>
  <c r="AS41" i="2"/>
  <c r="AQ41" i="2"/>
  <c r="AO41" i="2"/>
  <c r="AM41" i="2"/>
  <c r="AK41" i="2"/>
  <c r="AI41" i="2"/>
  <c r="AG41" i="2"/>
  <c r="AE41" i="2"/>
  <c r="AC41" i="2"/>
  <c r="AA41" i="2"/>
  <c r="Y41" i="2"/>
  <c r="W41" i="2"/>
  <c r="U41" i="2"/>
  <c r="S41" i="2"/>
  <c r="Q41" i="2"/>
  <c r="O41" i="2"/>
  <c r="M41" i="2"/>
  <c r="K41" i="2"/>
  <c r="I41" i="2"/>
  <c r="G41" i="2"/>
  <c r="E41" i="2"/>
  <c r="BC40" i="2"/>
  <c r="BA40" i="2"/>
  <c r="AY40" i="2"/>
  <c r="AW40" i="2"/>
  <c r="AU40" i="2"/>
  <c r="AS40" i="2"/>
  <c r="AQ40" i="2"/>
  <c r="AO40" i="2"/>
  <c r="AM40" i="2"/>
  <c r="AK40" i="2"/>
  <c r="AI40" i="2"/>
  <c r="AG40" i="2"/>
  <c r="AE40" i="2"/>
  <c r="AC40" i="2"/>
  <c r="AA40" i="2"/>
  <c r="Y40" i="2"/>
  <c r="W40" i="2"/>
  <c r="U40" i="2"/>
  <c r="S40" i="2"/>
  <c r="Q40" i="2"/>
  <c r="O40" i="2"/>
  <c r="M40" i="2"/>
  <c r="K40" i="2"/>
  <c r="I40" i="2"/>
  <c r="G40" i="2"/>
  <c r="E40" i="2"/>
  <c r="BC39" i="2"/>
  <c r="BA39" i="2"/>
  <c r="AY39" i="2"/>
  <c r="AW39" i="2"/>
  <c r="AU39" i="2"/>
  <c r="AS39" i="2"/>
  <c r="AQ39" i="2"/>
  <c r="AO39" i="2"/>
  <c r="AM39" i="2"/>
  <c r="AK39" i="2"/>
  <c r="AI39" i="2"/>
  <c r="AG39" i="2"/>
  <c r="AE39" i="2"/>
  <c r="AC39" i="2"/>
  <c r="AA39" i="2"/>
  <c r="Y39" i="2"/>
  <c r="W39" i="2"/>
  <c r="U39" i="2"/>
  <c r="S39" i="2"/>
  <c r="Q39" i="2"/>
  <c r="O39" i="2"/>
  <c r="M39" i="2"/>
  <c r="K39" i="2"/>
  <c r="I39" i="2"/>
  <c r="G39" i="2"/>
  <c r="E39" i="2"/>
  <c r="BC38" i="2"/>
  <c r="BA38" i="2"/>
  <c r="AY38" i="2"/>
  <c r="AU38" i="2"/>
  <c r="AS38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E38" i="2"/>
  <c r="BC37" i="2"/>
  <c r="BA37" i="2"/>
  <c r="AY37" i="2"/>
  <c r="AW37" i="2"/>
  <c r="AU37" i="2"/>
  <c r="AS37" i="2"/>
  <c r="AQ37" i="2"/>
  <c r="AO37" i="2"/>
  <c r="AM37" i="2"/>
  <c r="AK37" i="2"/>
  <c r="AI37" i="2"/>
  <c r="AG37" i="2"/>
  <c r="AE37" i="2"/>
  <c r="AC37" i="2"/>
  <c r="AA37" i="2"/>
  <c r="Y37" i="2"/>
  <c r="W37" i="2"/>
  <c r="U37" i="2"/>
  <c r="S37" i="2"/>
  <c r="Q37" i="2"/>
  <c r="O37" i="2"/>
  <c r="M37" i="2"/>
  <c r="K37" i="2"/>
  <c r="I37" i="2"/>
  <c r="G37" i="2"/>
  <c r="E37" i="2"/>
  <c r="BC36" i="2"/>
  <c r="BA36" i="2"/>
  <c r="AY36" i="2"/>
  <c r="AW36" i="2"/>
  <c r="AU36" i="2"/>
  <c r="AS36" i="2"/>
  <c r="AQ36" i="2"/>
  <c r="AO36" i="2"/>
  <c r="AM36" i="2"/>
  <c r="AK36" i="2"/>
  <c r="AI36" i="2"/>
  <c r="AG36" i="2"/>
  <c r="AE36" i="2"/>
  <c r="AC36" i="2"/>
  <c r="AA36" i="2"/>
  <c r="Y36" i="2"/>
  <c r="W36" i="2"/>
  <c r="U36" i="2"/>
  <c r="S36" i="2"/>
  <c r="Q36" i="2"/>
  <c r="O36" i="2"/>
  <c r="M36" i="2"/>
  <c r="K36" i="2"/>
  <c r="I36" i="2"/>
  <c r="G36" i="2"/>
  <c r="E36" i="2"/>
  <c r="BC35" i="2"/>
  <c r="BA35" i="2"/>
  <c r="AY35" i="2"/>
  <c r="AW35" i="2"/>
  <c r="AU35" i="2"/>
  <c r="AS35" i="2"/>
  <c r="AQ35" i="2"/>
  <c r="AO35" i="2"/>
  <c r="AM35" i="2"/>
  <c r="AK35" i="2"/>
  <c r="AI35" i="2"/>
  <c r="AG35" i="2"/>
  <c r="AE35" i="2"/>
  <c r="AC35" i="2"/>
  <c r="AA35" i="2"/>
  <c r="Y35" i="2"/>
  <c r="W35" i="2"/>
  <c r="U35" i="2"/>
  <c r="S35" i="2"/>
  <c r="Q35" i="2"/>
  <c r="O35" i="2"/>
  <c r="M35" i="2"/>
  <c r="K35" i="2"/>
  <c r="I35" i="2"/>
  <c r="G35" i="2"/>
  <c r="E35" i="2"/>
  <c r="BC34" i="2"/>
  <c r="BA34" i="2"/>
  <c r="AY34" i="2"/>
  <c r="AW34" i="2"/>
  <c r="AU34" i="2"/>
  <c r="AS34" i="2"/>
  <c r="AQ34" i="2"/>
  <c r="AO34" i="2"/>
  <c r="AM34" i="2"/>
  <c r="AK34" i="2"/>
  <c r="AI34" i="2"/>
  <c r="AG34" i="2"/>
  <c r="AE34" i="2"/>
  <c r="AC34" i="2"/>
  <c r="AA34" i="2"/>
  <c r="Y34" i="2"/>
  <c r="W34" i="2"/>
  <c r="U34" i="2"/>
  <c r="S34" i="2"/>
  <c r="Q34" i="2"/>
  <c r="O34" i="2"/>
  <c r="M34" i="2"/>
  <c r="K34" i="2"/>
  <c r="I34" i="2"/>
  <c r="G34" i="2"/>
  <c r="E34" i="2"/>
  <c r="CR30" i="2"/>
  <c r="AX28" i="2"/>
  <c r="AY28" i="2"/>
  <c r="AW28" i="2"/>
  <c r="AU28" i="2"/>
  <c r="AS28" i="2"/>
  <c r="AQ28" i="2"/>
  <c r="AO28" i="2"/>
  <c r="AM28" i="2"/>
  <c r="L28" i="2"/>
  <c r="O28" i="2"/>
  <c r="J28" i="2"/>
  <c r="H28" i="2"/>
  <c r="I28" i="2" s="1"/>
  <c r="F28" i="2"/>
  <c r="D28" i="2"/>
  <c r="C28" i="2"/>
  <c r="BC26" i="2"/>
  <c r="BA26" i="2"/>
  <c r="AY26" i="2"/>
  <c r="AW26" i="2"/>
  <c r="AU26" i="2"/>
  <c r="AS26" i="2"/>
  <c r="AQ26" i="2"/>
  <c r="AO26" i="2"/>
  <c r="AM26" i="2"/>
  <c r="AK26" i="2"/>
  <c r="AI26" i="2"/>
  <c r="AG26" i="2"/>
  <c r="AE26" i="2"/>
  <c r="AC26" i="2"/>
  <c r="AA26" i="2"/>
  <c r="Y26" i="2"/>
  <c r="W26" i="2"/>
  <c r="U26" i="2"/>
  <c r="S26" i="2"/>
  <c r="Q26" i="2"/>
  <c r="O26" i="2"/>
  <c r="M26" i="2"/>
  <c r="K26" i="2"/>
  <c r="I26" i="2"/>
  <c r="G26" i="2"/>
  <c r="E26" i="2"/>
  <c r="BC25" i="2"/>
  <c r="BA25" i="2"/>
  <c r="AY25" i="2"/>
  <c r="AW25" i="2"/>
  <c r="AU25" i="2"/>
  <c r="AS25" i="2"/>
  <c r="AQ25" i="2"/>
  <c r="AO25" i="2"/>
  <c r="AM25" i="2"/>
  <c r="AK25" i="2"/>
  <c r="AI25" i="2"/>
  <c r="AG25" i="2"/>
  <c r="AE25" i="2"/>
  <c r="AC25" i="2"/>
  <c r="AA25" i="2"/>
  <c r="Y25" i="2"/>
  <c r="W25" i="2"/>
  <c r="U25" i="2"/>
  <c r="S25" i="2"/>
  <c r="Q25" i="2"/>
  <c r="O25" i="2"/>
  <c r="M25" i="2"/>
  <c r="K25" i="2"/>
  <c r="I25" i="2"/>
  <c r="G25" i="2"/>
  <c r="E25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G24" i="2"/>
  <c r="E24" i="2"/>
  <c r="BC23" i="2"/>
  <c r="BA23" i="2"/>
  <c r="AY23" i="2"/>
  <c r="AW23" i="2"/>
  <c r="AU23" i="2"/>
  <c r="AS23" i="2"/>
  <c r="AQ23" i="2"/>
  <c r="AO23" i="2"/>
  <c r="AM23" i="2"/>
  <c r="AK23" i="2"/>
  <c r="AI23" i="2"/>
  <c r="AG23" i="2"/>
  <c r="AE23" i="2"/>
  <c r="AC23" i="2"/>
  <c r="AA23" i="2"/>
  <c r="Y23" i="2"/>
  <c r="W23" i="2"/>
  <c r="U23" i="2"/>
  <c r="S23" i="2"/>
  <c r="Q23" i="2"/>
  <c r="O23" i="2"/>
  <c r="M23" i="2"/>
  <c r="K23" i="2"/>
  <c r="I23" i="2"/>
  <c r="G23" i="2"/>
  <c r="E23" i="2"/>
  <c r="BC22" i="2"/>
  <c r="BA22" i="2"/>
  <c r="AY22" i="2"/>
  <c r="AW22" i="2"/>
  <c r="AU22" i="2"/>
  <c r="AS22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E22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E21" i="2"/>
  <c r="BC20" i="2"/>
  <c r="BA20" i="2"/>
  <c r="AY20" i="2"/>
  <c r="AW20" i="2"/>
  <c r="AU20" i="2"/>
  <c r="AS20" i="2"/>
  <c r="AQ20" i="2"/>
  <c r="AO20" i="2"/>
  <c r="AM20" i="2"/>
  <c r="AK20" i="2"/>
  <c r="AI20" i="2"/>
  <c r="AG20" i="2"/>
  <c r="AE20" i="2"/>
  <c r="AC20" i="2"/>
  <c r="AA20" i="2"/>
  <c r="Y20" i="2"/>
  <c r="W20" i="2"/>
  <c r="U20" i="2"/>
  <c r="S20" i="2"/>
  <c r="Q20" i="2"/>
  <c r="O20" i="2"/>
  <c r="M20" i="2"/>
  <c r="K20" i="2"/>
  <c r="I20" i="2"/>
  <c r="G20" i="2"/>
  <c r="E20" i="2"/>
  <c r="BC19" i="2"/>
  <c r="BA19" i="2"/>
  <c r="AY19" i="2"/>
  <c r="AW19" i="2"/>
  <c r="AU19" i="2"/>
  <c r="AS19" i="2"/>
  <c r="AQ19" i="2"/>
  <c r="AO19" i="2"/>
  <c r="AM19" i="2"/>
  <c r="AK19" i="2"/>
  <c r="AI19" i="2"/>
  <c r="AG19" i="2"/>
  <c r="AE19" i="2"/>
  <c r="AC19" i="2"/>
  <c r="AA19" i="2"/>
  <c r="Y19" i="2"/>
  <c r="W19" i="2"/>
  <c r="U19" i="2"/>
  <c r="S19" i="2"/>
  <c r="Q19" i="2"/>
  <c r="O19" i="2"/>
  <c r="M19" i="2"/>
  <c r="K19" i="2"/>
  <c r="I19" i="2"/>
  <c r="G19" i="2"/>
  <c r="E19" i="2"/>
  <c r="BC18" i="2"/>
  <c r="BA18" i="2"/>
  <c r="AY18" i="2"/>
  <c r="AW18" i="2"/>
  <c r="AU18" i="2"/>
  <c r="AS18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E18" i="2"/>
  <c r="BC17" i="2"/>
  <c r="BA17" i="2"/>
  <c r="AY17" i="2"/>
  <c r="AW17" i="2"/>
  <c r="AU17" i="2"/>
  <c r="AS17" i="2"/>
  <c r="AQ17" i="2"/>
  <c r="AO17" i="2"/>
  <c r="AM17" i="2"/>
  <c r="AK17" i="2"/>
  <c r="AI17" i="2"/>
  <c r="AG17" i="2"/>
  <c r="AE17" i="2"/>
  <c r="AC17" i="2"/>
  <c r="AA17" i="2"/>
  <c r="Y17" i="2"/>
  <c r="W17" i="2"/>
  <c r="U17" i="2"/>
  <c r="S17" i="2"/>
  <c r="Q17" i="2"/>
  <c r="O17" i="2"/>
  <c r="M17" i="2"/>
  <c r="K17" i="2"/>
  <c r="I17" i="2"/>
  <c r="G17" i="2"/>
  <c r="E17" i="2"/>
  <c r="BC16" i="2"/>
  <c r="BA16" i="2"/>
  <c r="AY16" i="2"/>
  <c r="AW16" i="2"/>
  <c r="AU16" i="2"/>
  <c r="AS16" i="2"/>
  <c r="AQ16" i="2"/>
  <c r="AO16" i="2"/>
  <c r="AM16" i="2"/>
  <c r="AK16" i="2"/>
  <c r="AI16" i="2"/>
  <c r="AG16" i="2"/>
  <c r="AE16" i="2"/>
  <c r="AC16" i="2"/>
  <c r="AA16" i="2"/>
  <c r="Y16" i="2"/>
  <c r="W16" i="2"/>
  <c r="U16" i="2"/>
  <c r="S16" i="2"/>
  <c r="Q16" i="2"/>
  <c r="O16" i="2"/>
  <c r="M16" i="2"/>
  <c r="K16" i="2"/>
  <c r="I16" i="2"/>
  <c r="G16" i="2"/>
  <c r="E16" i="2"/>
  <c r="BC15" i="2"/>
  <c r="BA15" i="2"/>
  <c r="AY15" i="2"/>
  <c r="AW15" i="2"/>
  <c r="AU15" i="2"/>
  <c r="AS15" i="2"/>
  <c r="AQ15" i="2"/>
  <c r="AO15" i="2"/>
  <c r="AM15" i="2"/>
  <c r="AK15" i="2"/>
  <c r="AI15" i="2"/>
  <c r="AG15" i="2"/>
  <c r="AE15" i="2"/>
  <c r="AC15" i="2"/>
  <c r="AA15" i="2"/>
  <c r="Y15" i="2"/>
  <c r="W15" i="2"/>
  <c r="U15" i="2"/>
  <c r="S15" i="2"/>
  <c r="Q15" i="2"/>
  <c r="O15" i="2"/>
  <c r="M15" i="2"/>
  <c r="K15" i="2"/>
  <c r="I15" i="2"/>
  <c r="G15" i="2"/>
  <c r="E15" i="2"/>
  <c r="BC14" i="2"/>
  <c r="BA14" i="2"/>
  <c r="AY14" i="2"/>
  <c r="AW14" i="2"/>
  <c r="AU14" i="2"/>
  <c r="AS14" i="2"/>
  <c r="AQ14" i="2"/>
  <c r="AO14" i="2"/>
  <c r="AM14" i="2"/>
  <c r="AK14" i="2"/>
  <c r="AI14" i="2"/>
  <c r="AG14" i="2"/>
  <c r="AE14" i="2"/>
  <c r="AC14" i="2"/>
  <c r="AA14" i="2"/>
  <c r="Y14" i="2"/>
  <c r="W14" i="2"/>
  <c r="U14" i="2"/>
  <c r="S14" i="2"/>
  <c r="Q14" i="2"/>
  <c r="O14" i="2"/>
  <c r="M14" i="2"/>
  <c r="K14" i="2"/>
  <c r="I14" i="2"/>
  <c r="G14" i="2"/>
  <c r="E14" i="2"/>
  <c r="BA13" i="2"/>
  <c r="AY13" i="2"/>
  <c r="AW13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S13" i="2"/>
  <c r="Q13" i="2"/>
  <c r="O13" i="2"/>
  <c r="M13" i="2"/>
  <c r="K13" i="2"/>
  <c r="I13" i="2"/>
  <c r="G13" i="2"/>
  <c r="E13" i="2"/>
  <c r="AT7" i="2"/>
  <c r="AL7" i="2"/>
  <c r="BG506" i="2"/>
  <c r="BG510" i="2"/>
  <c r="BG518" i="2"/>
  <c r="BG445" i="2"/>
  <c r="BG263" i="2"/>
  <c r="BG15" i="2"/>
  <c r="Q340" i="2"/>
  <c r="O523" i="2"/>
  <c r="AC210" i="2"/>
  <c r="AC620" i="2"/>
  <c r="BE28" i="2"/>
  <c r="AH625" i="2"/>
  <c r="AI407" i="2"/>
  <c r="BC625" i="2"/>
  <c r="X627" i="2"/>
  <c r="BC645" i="2"/>
  <c r="BA645" i="2"/>
  <c r="AI523" i="2"/>
  <c r="N629" i="2"/>
  <c r="N246" i="2"/>
  <c r="Q246" i="2" s="1"/>
  <c r="BA641" i="2"/>
  <c r="AZ652" i="2"/>
  <c r="BA652" i="2"/>
  <c r="BC639" i="2"/>
  <c r="BA643" i="2"/>
  <c r="BC643" i="2"/>
  <c r="BA647" i="2"/>
  <c r="BC647" i="2"/>
  <c r="BA649" i="2"/>
  <c r="BE627" i="2"/>
  <c r="BD628" i="2"/>
  <c r="BE628" i="2" s="1"/>
  <c r="BA640" i="2"/>
  <c r="BA644" i="2"/>
  <c r="BA648" i="2"/>
  <c r="BC642" i="2"/>
  <c r="BC646" i="2"/>
  <c r="BC650" i="2"/>
  <c r="BD631" i="2"/>
  <c r="BE631" i="2" s="1"/>
  <c r="BG481" i="2"/>
  <c r="BI563" i="2"/>
  <c r="BG44" i="2"/>
  <c r="BI196" i="2"/>
  <c r="BG135" i="2"/>
  <c r="BG201" i="2"/>
  <c r="BG559" i="2"/>
  <c r="BG158" i="2"/>
  <c r="BG321" i="2"/>
  <c r="BG329" i="2"/>
  <c r="BG39" i="2"/>
  <c r="BG177" i="2"/>
  <c r="BG193" i="2"/>
  <c r="BG149" i="2"/>
  <c r="BG415" i="2"/>
  <c r="BI79" i="2"/>
  <c r="Q28" i="2"/>
  <c r="AK210" i="2"/>
  <c r="W433" i="2"/>
  <c r="K407" i="2"/>
  <c r="M433" i="2"/>
  <c r="E576" i="2"/>
  <c r="BE652" i="2"/>
  <c r="W619" i="2"/>
  <c r="BC28" i="2"/>
  <c r="BE490" i="2"/>
  <c r="BC210" i="2"/>
  <c r="BC490" i="2"/>
  <c r="BE340" i="2"/>
  <c r="BA616" i="2"/>
  <c r="W271" i="2"/>
  <c r="BI532" i="2"/>
  <c r="U166" i="2"/>
  <c r="BD624" i="2"/>
  <c r="BE624" i="2"/>
  <c r="Q450" i="2"/>
  <c r="AK166" i="2"/>
  <c r="AE166" i="2"/>
  <c r="AE619" i="2"/>
  <c r="W297" i="2"/>
  <c r="AK297" i="2"/>
  <c r="AK611" i="2"/>
  <c r="BE210" i="2"/>
  <c r="O450" i="2"/>
  <c r="BK73" i="2"/>
  <c r="T629" i="2"/>
  <c r="W629" i="2"/>
  <c r="Y576" i="2"/>
  <c r="Y630" i="2"/>
  <c r="Q490" i="2"/>
  <c r="AW652" i="2"/>
  <c r="CR407" i="2"/>
  <c r="CQ626" i="2"/>
  <c r="CQ634" i="2" s="1"/>
  <c r="AE433" i="2"/>
  <c r="AE626" i="2"/>
  <c r="BC619" i="2"/>
  <c r="BA631" i="2"/>
  <c r="S340" i="2"/>
  <c r="O340" i="2"/>
  <c r="U210" i="2"/>
  <c r="BC297" i="2"/>
  <c r="BI39" i="2"/>
  <c r="BI130" i="2"/>
  <c r="BI530" i="2"/>
  <c r="BI594" i="2"/>
  <c r="AW633" i="2"/>
  <c r="AW7" i="2" s="1"/>
  <c r="AC433" i="2"/>
  <c r="AC626" i="2" s="1"/>
  <c r="AA137" i="2"/>
  <c r="AA618" i="2" s="1"/>
  <c r="W137" i="2"/>
  <c r="E28" i="2"/>
  <c r="BI65" i="2"/>
  <c r="BK52" i="2"/>
  <c r="BK56" i="2"/>
  <c r="BK64" i="2"/>
  <c r="BK76" i="2"/>
  <c r="BK88" i="2"/>
  <c r="BK92" i="2"/>
  <c r="BK96" i="2"/>
  <c r="BI415" i="2"/>
  <c r="AA28" i="2"/>
  <c r="AA616" i="2"/>
  <c r="BG641" i="2"/>
  <c r="I246" i="2"/>
  <c r="I576" i="2"/>
  <c r="BI504" i="2"/>
  <c r="BI86" i="2"/>
  <c r="BE297" i="2"/>
  <c r="AG450" i="2"/>
  <c r="AG627" i="2"/>
  <c r="AK490" i="2"/>
  <c r="AE490" i="2"/>
  <c r="AE628" i="2" s="1"/>
  <c r="AK28" i="2"/>
  <c r="E137" i="2"/>
  <c r="I271" i="2"/>
  <c r="I297" i="2"/>
  <c r="K433" i="2"/>
  <c r="I490" i="2"/>
  <c r="BA576" i="2"/>
  <c r="AG137" i="2"/>
  <c r="AG618" i="2"/>
  <c r="BI350" i="2"/>
  <c r="BI67" i="2"/>
  <c r="BI153" i="2"/>
  <c r="BK13" i="2"/>
  <c r="BI373" i="2"/>
  <c r="BI424" i="2"/>
  <c r="BI439" i="2"/>
  <c r="Y490" i="2"/>
  <c r="Y628" i="2" s="1"/>
  <c r="G611" i="2"/>
  <c r="W28" i="2"/>
  <c r="O576" i="2"/>
  <c r="AA490" i="2"/>
  <c r="AA628" i="2"/>
  <c r="AA340" i="2"/>
  <c r="AA624" i="2"/>
  <c r="BG546" i="2"/>
  <c r="E490" i="2"/>
  <c r="I523" i="2"/>
  <c r="BI25" i="2"/>
  <c r="BI608" i="2"/>
  <c r="BE450" i="2"/>
  <c r="Q224" i="2"/>
  <c r="AK246" i="2"/>
  <c r="AC166" i="2"/>
  <c r="AC619" i="2"/>
  <c r="U433" i="2"/>
  <c r="BA271" i="2"/>
  <c r="G246" i="2"/>
  <c r="U297" i="2"/>
  <c r="BC450" i="2"/>
  <c r="BC102" i="2"/>
  <c r="BC523" i="2"/>
  <c r="BB655" i="2"/>
  <c r="BE246" i="2"/>
  <c r="BE407" i="2"/>
  <c r="AG652" i="2"/>
  <c r="BA620" i="2"/>
  <c r="BC620" i="2"/>
  <c r="BC623" i="2"/>
  <c r="BA623" i="2"/>
  <c r="BI325" i="2"/>
  <c r="AI622" i="2"/>
  <c r="Y166" i="2"/>
  <c r="Y619" i="2" s="1"/>
  <c r="Y28" i="2"/>
  <c r="Y616" i="2" s="1"/>
  <c r="AC407" i="2"/>
  <c r="AC625" i="2" s="1"/>
  <c r="AA246" i="2"/>
  <c r="AA621" i="2" s="1"/>
  <c r="AG28" i="2"/>
  <c r="AG616" i="2" s="1"/>
  <c r="W623" i="2"/>
  <c r="AG523" i="2"/>
  <c r="AG629" i="2"/>
  <c r="BC271" i="2"/>
  <c r="AI652" i="2"/>
  <c r="BI589" i="2"/>
  <c r="BI485" i="2"/>
  <c r="BI42" i="2"/>
  <c r="BI481" i="2"/>
  <c r="AK271" i="2"/>
  <c r="O433" i="2"/>
  <c r="BG327" i="2"/>
  <c r="BI346" i="2"/>
  <c r="BI337" i="2"/>
  <c r="BI76" i="2"/>
  <c r="Q576" i="2"/>
  <c r="AC102" i="2"/>
  <c r="AC617" i="2" s="1"/>
  <c r="AI576" i="2"/>
  <c r="AI271" i="2"/>
  <c r="AK137" i="2"/>
  <c r="AI137" i="2"/>
  <c r="K28" i="2"/>
  <c r="K166" i="2"/>
  <c r="K210" i="2"/>
  <c r="K271" i="2"/>
  <c r="G340" i="2"/>
  <c r="Y450" i="2"/>
  <c r="Y627" i="2" s="1"/>
  <c r="X620" i="2"/>
  <c r="AG576" i="2"/>
  <c r="AG630" i="2"/>
  <c r="BI68" i="2"/>
  <c r="BI321" i="2"/>
  <c r="BI96" i="2"/>
  <c r="BI597" i="2"/>
  <c r="BA622" i="2"/>
  <c r="BI90" i="2"/>
  <c r="BA102" i="2"/>
  <c r="M611" i="2"/>
  <c r="BE523" i="2"/>
  <c r="AK433" i="2"/>
  <c r="AM652" i="2"/>
  <c r="U271" i="2"/>
  <c r="AG271" i="2"/>
  <c r="AG622" i="2"/>
  <c r="G28" i="2"/>
  <c r="K102" i="2"/>
  <c r="G271" i="2"/>
  <c r="K340" i="2"/>
  <c r="G407" i="2"/>
  <c r="S166" i="2"/>
  <c r="U28" i="2"/>
  <c r="AA102" i="2"/>
  <c r="AA617" i="2" s="1"/>
  <c r="BI476" i="2"/>
  <c r="BI306" i="2"/>
  <c r="BI397" i="2"/>
  <c r="M210" i="2"/>
  <c r="P622" i="2"/>
  <c r="Q271" i="2"/>
  <c r="S271" i="2"/>
  <c r="R630" i="2"/>
  <c r="S630" i="2" s="1"/>
  <c r="U576" i="2"/>
  <c r="P625" i="2"/>
  <c r="Q625" i="2"/>
  <c r="Q407" i="2"/>
  <c r="AB624" i="2"/>
  <c r="AC340" i="2"/>
  <c r="AC624" i="2"/>
  <c r="AB616" i="2"/>
  <c r="AE28" i="2"/>
  <c r="AE616" i="2" s="1"/>
  <c r="AF619" i="2"/>
  <c r="AI619" i="2" s="1"/>
  <c r="AG166" i="2"/>
  <c r="AG619" i="2" s="1"/>
  <c r="AZ621" i="2"/>
  <c r="BC621" i="2" s="1"/>
  <c r="BA246" i="2"/>
  <c r="BC137" i="2"/>
  <c r="AH629" i="2"/>
  <c r="AK629" i="2" s="1"/>
  <c r="AK523" i="2"/>
  <c r="AK102" i="2"/>
  <c r="AI102" i="2"/>
  <c r="AN655" i="2"/>
  <c r="AO655" i="2"/>
  <c r="AQ652" i="2"/>
  <c r="BG310" i="2"/>
  <c r="BG326" i="2"/>
  <c r="BI326" i="2"/>
  <c r="BI360" i="2"/>
  <c r="AK625" i="2"/>
  <c r="AI625" i="2"/>
  <c r="AY297" i="2"/>
  <c r="BA297" i="2"/>
  <c r="V622" i="2"/>
  <c r="W622" i="2" s="1"/>
  <c r="Y271" i="2"/>
  <c r="Y622" i="2" s="1"/>
  <c r="BI448" i="2"/>
  <c r="BG448" i="2"/>
  <c r="BG609" i="2"/>
  <c r="BK60" i="2"/>
  <c r="BI60" i="2"/>
  <c r="BK100" i="2"/>
  <c r="BH166" i="2"/>
  <c r="BH619" i="2" s="1"/>
  <c r="BI205" i="2"/>
  <c r="BI559" i="2"/>
  <c r="BI567" i="2"/>
  <c r="BI581" i="2"/>
  <c r="T628" i="2"/>
  <c r="U628" i="2"/>
  <c r="W490" i="2"/>
  <c r="T617" i="2"/>
  <c r="U617" i="2" s="1"/>
  <c r="U102" i="2"/>
  <c r="V625" i="2"/>
  <c r="W407" i="2"/>
  <c r="BG306" i="2"/>
  <c r="BG13" i="2"/>
  <c r="BG47" i="2"/>
  <c r="BG71" i="2"/>
  <c r="BI71" i="2"/>
  <c r="BG118" i="2"/>
  <c r="BG126" i="2"/>
  <c r="BG172" i="2"/>
  <c r="BG204" i="2"/>
  <c r="BG223" i="2"/>
  <c r="BI223" i="2"/>
  <c r="BI399" i="2"/>
  <c r="BI256" i="2"/>
  <c r="U407" i="2"/>
  <c r="W246" i="2"/>
  <c r="AE210" i="2"/>
  <c r="AE620" i="2"/>
  <c r="BI146" i="2"/>
  <c r="S297" i="2"/>
  <c r="Q210" i="2"/>
  <c r="S628" i="2"/>
  <c r="S246" i="2"/>
  <c r="U137" i="2"/>
  <c r="U450" i="2"/>
  <c r="Y611" i="2"/>
  <c r="Y631" i="2" s="1"/>
  <c r="W102" i="2"/>
  <c r="Y407" i="2"/>
  <c r="Y625" i="2"/>
  <c r="BI190" i="2"/>
  <c r="BI17" i="2"/>
  <c r="BI359" i="2"/>
  <c r="BI442" i="2"/>
  <c r="BA490" i="2"/>
  <c r="Q166" i="2"/>
  <c r="K246" i="2"/>
  <c r="K523" i="2"/>
  <c r="K576" i="2"/>
  <c r="BC611" i="2"/>
  <c r="BG146" i="2"/>
  <c r="BG117" i="2"/>
  <c r="BI117" i="2"/>
  <c r="BG150" i="2"/>
  <c r="BK405" i="2"/>
  <c r="BI473" i="2"/>
  <c r="BA210" i="2"/>
  <c r="AE611" i="2"/>
  <c r="AE631" i="2" s="1"/>
  <c r="AE450" i="2"/>
  <c r="AE627" i="2" s="1"/>
  <c r="AC611" i="2"/>
  <c r="AC631" i="2" s="1"/>
  <c r="E628" i="2"/>
  <c r="BI446" i="2"/>
  <c r="Z623" i="2"/>
  <c r="I102" i="2"/>
  <c r="AG102" i="2"/>
  <c r="AG617" i="2" s="1"/>
  <c r="BA611" i="2"/>
  <c r="AI166" i="2"/>
  <c r="E433" i="2"/>
  <c r="G576" i="2"/>
  <c r="BI56" i="2"/>
  <c r="BG56" i="2"/>
  <c r="BI221" i="2"/>
  <c r="BG221" i="2"/>
  <c r="BG593" i="2"/>
  <c r="BI72" i="2"/>
  <c r="BI305" i="2"/>
  <c r="BI419" i="2"/>
  <c r="BI555" i="2"/>
  <c r="M450" i="2"/>
  <c r="S611" i="2"/>
  <c r="S627" i="2"/>
  <c r="BI125" i="2"/>
  <c r="BG286" i="2"/>
  <c r="BI353" i="2"/>
  <c r="BI393" i="2"/>
  <c r="E611" i="2"/>
  <c r="BI77" i="2"/>
  <c r="BI264" i="2"/>
  <c r="BI279" i="2"/>
  <c r="BI290" i="2"/>
  <c r="BI123" i="2"/>
  <c r="BI385" i="2"/>
  <c r="BK35" i="2"/>
  <c r="BK39" i="2"/>
  <c r="BK43" i="2"/>
  <c r="BK55" i="2"/>
  <c r="BK63" i="2"/>
  <c r="BK67" i="2"/>
  <c r="BK71" i="2"/>
  <c r="BK75" i="2"/>
  <c r="BK79" i="2"/>
  <c r="BK83" i="2"/>
  <c r="BK99" i="2"/>
  <c r="BK42" i="2"/>
  <c r="BK46" i="2"/>
  <c r="BK54" i="2"/>
  <c r="BK58" i="2"/>
  <c r="BK62" i="2"/>
  <c r="BK86" i="2"/>
  <c r="BK98" i="2"/>
  <c r="AI629" i="2"/>
  <c r="BI252" i="2"/>
  <c r="BG252" i="2"/>
  <c r="BI513" i="2"/>
  <c r="BI548" i="2"/>
  <c r="BI560" i="2"/>
  <c r="W631" i="2"/>
  <c r="U490" i="2"/>
  <c r="AI450" i="2"/>
  <c r="U340" i="2"/>
  <c r="W611" i="2"/>
  <c r="AA576" i="2"/>
  <c r="AA630" i="2" s="1"/>
  <c r="W450" i="2"/>
  <c r="BI233" i="2"/>
  <c r="BH433" i="2"/>
  <c r="BH626" i="2" s="1"/>
  <c r="BI537" i="2"/>
  <c r="BI540" i="2"/>
  <c r="BG17" i="2"/>
  <c r="BH407" i="2"/>
  <c r="BG644" i="2"/>
  <c r="AK652" i="2"/>
  <c r="S407" i="2"/>
  <c r="AE102" i="2"/>
  <c r="AE617" i="2" s="1"/>
  <c r="AI210" i="2"/>
  <c r="AE407" i="2"/>
  <c r="AE625" i="2"/>
  <c r="AK340" i="2"/>
  <c r="AE340" i="2"/>
  <c r="AE624" i="2"/>
  <c r="BI226" i="2"/>
  <c r="K297" i="2"/>
  <c r="W576" i="2"/>
  <c r="BE137" i="2"/>
  <c r="BC433" i="2"/>
  <c r="BC576" i="2"/>
  <c r="BI388" i="2"/>
  <c r="BG442" i="2"/>
  <c r="BG541" i="2"/>
  <c r="BG648" i="2"/>
  <c r="BI24" i="2"/>
  <c r="BI110" i="2"/>
  <c r="BG179" i="2"/>
  <c r="BI369" i="2"/>
  <c r="BG369" i="2"/>
  <c r="BI377" i="2"/>
  <c r="BG377" i="2"/>
  <c r="BG381" i="2"/>
  <c r="BI534" i="2"/>
  <c r="BG534" i="2"/>
  <c r="BI51" i="2"/>
  <c r="BI403" i="2"/>
  <c r="BH490" i="2"/>
  <c r="BI456" i="2"/>
  <c r="BI457" i="2"/>
  <c r="BI465" i="2"/>
  <c r="BI509" i="2"/>
  <c r="R625" i="2"/>
  <c r="E617" i="2"/>
  <c r="AH617" i="2"/>
  <c r="AK617" i="2"/>
  <c r="AE246" i="2"/>
  <c r="AE621" i="2"/>
  <c r="I450" i="2"/>
  <c r="BI109" i="2"/>
  <c r="BI444" i="2"/>
  <c r="BI650" i="2"/>
  <c r="BH450" i="2"/>
  <c r="BH627" i="2" s="1"/>
  <c r="BI98" i="2"/>
  <c r="BI384" i="2"/>
  <c r="BI284" i="2"/>
  <c r="R621" i="2"/>
  <c r="S621" i="2"/>
  <c r="R631" i="2"/>
  <c r="U631" i="2" s="1"/>
  <c r="K450" i="2"/>
  <c r="Y246" i="2"/>
  <c r="Y621" i="2"/>
  <c r="BA407" i="2"/>
  <c r="O490" i="2"/>
  <c r="BI402" i="2"/>
  <c r="BI602" i="2"/>
  <c r="BI564" i="2"/>
  <c r="BA628" i="2"/>
  <c r="BI121" i="2"/>
  <c r="BI544" i="2"/>
  <c r="BI239" i="2"/>
  <c r="BI38" i="2"/>
  <c r="U246" i="2"/>
  <c r="U611" i="2"/>
  <c r="S137" i="2"/>
  <c r="W166" i="2"/>
  <c r="Y210" i="2"/>
  <c r="Y620" i="2"/>
  <c r="S490" i="2"/>
  <c r="AG340" i="2"/>
  <c r="AG624" i="2" s="1"/>
  <c r="AG407" i="2"/>
  <c r="AG625" i="2"/>
  <c r="S450" i="2"/>
  <c r="M166" i="2"/>
  <c r="Q611" i="2"/>
  <c r="AG490" i="2"/>
  <c r="AG628" i="2"/>
  <c r="AF628" i="2"/>
  <c r="AI628" i="2"/>
  <c r="AI620" i="2"/>
  <c r="CP634" i="2"/>
  <c r="BI390" i="2"/>
  <c r="BI443" i="2"/>
  <c r="BG67" i="2"/>
  <c r="BG255" i="2"/>
  <c r="BI295" i="2"/>
  <c r="BG309" i="2"/>
  <c r="BG318" i="2"/>
  <c r="BI318" i="2"/>
  <c r="BG356" i="2"/>
  <c r="BI356" i="2"/>
  <c r="G166" i="2"/>
  <c r="G210" i="2"/>
  <c r="E246" i="2"/>
  <c r="O271" i="2"/>
  <c r="E297" i="2"/>
  <c r="M407" i="2"/>
  <c r="AY450" i="2"/>
  <c r="K490" i="2"/>
  <c r="AY490" i="2"/>
  <c r="E523" i="2"/>
  <c r="U523" i="2"/>
  <c r="BI518" i="2"/>
  <c r="O102" i="2"/>
  <c r="I407" i="2"/>
  <c r="S28" i="2"/>
  <c r="W618" i="2"/>
  <c r="BE102" i="2"/>
  <c r="AY652" i="2"/>
  <c r="BI426" i="2"/>
  <c r="BI445" i="2"/>
  <c r="BI552" i="2"/>
  <c r="S626" i="2"/>
  <c r="N618" i="2"/>
  <c r="O618" i="2"/>
  <c r="O137" i="2"/>
  <c r="S523" i="2"/>
  <c r="Q523" i="2"/>
  <c r="S102" i="2"/>
  <c r="Q102" i="2"/>
  <c r="X626" i="2"/>
  <c r="AA433" i="2"/>
  <c r="AA626" i="2"/>
  <c r="AB618" i="2"/>
  <c r="AC137" i="2"/>
  <c r="AC618" i="2"/>
  <c r="BG405" i="2"/>
  <c r="BI405" i="2"/>
  <c r="BI501" i="2"/>
  <c r="N621" i="2"/>
  <c r="O621" i="2"/>
  <c r="K611" i="2"/>
  <c r="AI627" i="2"/>
  <c r="AS652" i="2"/>
  <c r="AC576" i="2"/>
  <c r="AC630" i="2" s="1"/>
  <c r="AC450" i="2"/>
  <c r="AC627" i="2" s="1"/>
  <c r="AK450" i="2"/>
  <c r="I137" i="2"/>
  <c r="G137" i="2"/>
  <c r="E450" i="2"/>
  <c r="G450" i="2"/>
  <c r="M523" i="2"/>
  <c r="Z622" i="2"/>
  <c r="AA271" i="2"/>
  <c r="AA622" i="2"/>
  <c r="AB629" i="2"/>
  <c r="AC523" i="2"/>
  <c r="AC629" i="2" s="1"/>
  <c r="AD618" i="2"/>
  <c r="AE137" i="2"/>
  <c r="AE618" i="2"/>
  <c r="AZ624" i="2"/>
  <c r="BA340" i="2"/>
  <c r="BC340" i="2"/>
  <c r="BC618" i="2"/>
  <c r="BA618" i="2"/>
  <c r="BI333" i="2"/>
  <c r="BG348" i="2"/>
  <c r="BI348" i="2"/>
  <c r="BI484" i="2"/>
  <c r="BI243" i="2"/>
  <c r="BI266" i="2"/>
  <c r="BI289" i="2"/>
  <c r="BI304" i="2"/>
  <c r="BI324" i="2"/>
  <c r="BI355" i="2"/>
  <c r="BI254" i="2"/>
  <c r="AY576" i="2"/>
  <c r="AY633" i="2"/>
  <c r="AY7" i="2" s="1"/>
  <c r="G523" i="2"/>
  <c r="BE576" i="2"/>
  <c r="AE523" i="2"/>
  <c r="AE629" i="2" s="1"/>
  <c r="AA450" i="2"/>
  <c r="AA627" i="2" s="1"/>
  <c r="BE433" i="2"/>
  <c r="AE297" i="2"/>
  <c r="AE623" i="2" s="1"/>
  <c r="AO652" i="2"/>
  <c r="E407" i="2"/>
  <c r="O611" i="2"/>
  <c r="Y102" i="2"/>
  <c r="Y617" i="2"/>
  <c r="AI433" i="2"/>
  <c r="Y433" i="2"/>
  <c r="Y626" i="2" s="1"/>
  <c r="BG416" i="2"/>
  <c r="M490" i="2"/>
  <c r="R616" i="2"/>
  <c r="S616" i="2" s="1"/>
  <c r="T620" i="2"/>
  <c r="W620" i="2"/>
  <c r="W210" i="2"/>
  <c r="V630" i="2"/>
  <c r="V624" i="2"/>
  <c r="W624" i="2" s="1"/>
  <c r="Y340" i="2"/>
  <c r="Y624" i="2" s="1"/>
  <c r="V621" i="2"/>
  <c r="W621" i="2" s="1"/>
  <c r="Z625" i="2"/>
  <c r="AA407" i="2"/>
  <c r="AA625" i="2"/>
  <c r="AF624" i="2"/>
  <c r="AI624" i="2"/>
  <c r="AI340" i="2"/>
  <c r="BC626" i="2"/>
  <c r="BA626" i="2"/>
  <c r="BC166" i="2"/>
  <c r="BE166" i="2"/>
  <c r="BD622" i="2"/>
  <c r="BE622" i="2" s="1"/>
  <c r="BE271" i="2"/>
  <c r="BE611" i="2"/>
  <c r="BG382" i="2"/>
  <c r="BI382" i="2"/>
  <c r="BI605" i="2"/>
  <c r="BG605" i="2"/>
  <c r="BI216" i="2"/>
  <c r="N623" i="2"/>
  <c r="O297" i="2"/>
  <c r="AB621" i="2"/>
  <c r="AC246" i="2"/>
  <c r="AC621" i="2" s="1"/>
  <c r="AK624" i="2"/>
  <c r="AU652" i="2"/>
  <c r="S210" i="2"/>
  <c r="M576" i="2"/>
  <c r="AG611" i="2"/>
  <c r="AG631" i="2" s="1"/>
  <c r="AF631" i="2"/>
  <c r="AI631" i="2" s="1"/>
  <c r="BA630" i="2"/>
  <c r="BC630" i="2"/>
  <c r="AZ627" i="2"/>
  <c r="BA450" i="2"/>
  <c r="BG352" i="2"/>
  <c r="BI235" i="2"/>
  <c r="BI379" i="2"/>
  <c r="BI561" i="2"/>
  <c r="BI607" i="2"/>
  <c r="BI420" i="2"/>
  <c r="BI565" i="2"/>
  <c r="AA166" i="2"/>
  <c r="AA619" i="2"/>
  <c r="Y297" i="2"/>
  <c r="Y623" i="2"/>
  <c r="AA523" i="2"/>
  <c r="AA629" i="2" s="1"/>
  <c r="X625" i="2"/>
  <c r="AI611" i="2"/>
  <c r="BG498" i="2"/>
  <c r="AV655" i="2"/>
  <c r="AW655" i="2" s="1"/>
  <c r="BA137" i="2"/>
  <c r="M297" i="2"/>
  <c r="BI367" i="2"/>
  <c r="AX655" i="2"/>
  <c r="O629" i="2"/>
  <c r="I210" i="2"/>
  <c r="G297" i="2"/>
  <c r="AA297" i="2"/>
  <c r="AA623" i="2" s="1"/>
  <c r="AG433" i="2"/>
  <c r="AG626" i="2"/>
  <c r="S433" i="2"/>
  <c r="AH630" i="2"/>
  <c r="S576" i="2"/>
  <c r="Y523" i="2"/>
  <c r="Y629" i="2"/>
  <c r="Q433" i="2"/>
  <c r="E271" i="2"/>
  <c r="M271" i="2"/>
  <c r="N631" i="2"/>
  <c r="O631" i="2" s="1"/>
  <c r="P629" i="2"/>
  <c r="S629" i="2"/>
  <c r="Q297" i="2"/>
  <c r="P620" i="2"/>
  <c r="Q620" i="2" s="1"/>
  <c r="P617" i="2"/>
  <c r="U619" i="2"/>
  <c r="Z631" i="2"/>
  <c r="AA611" i="2"/>
  <c r="AA631" i="2" s="1"/>
  <c r="AB622" i="2"/>
  <c r="AE271" i="2"/>
  <c r="AE622" i="2"/>
  <c r="AC271" i="2"/>
  <c r="AC622" i="2" s="1"/>
  <c r="AD629" i="2"/>
  <c r="AD620" i="2"/>
  <c r="AG210" i="2"/>
  <c r="AG620" i="2" s="1"/>
  <c r="AG297" i="2"/>
  <c r="AG623" i="2" s="1"/>
  <c r="AS655" i="2"/>
  <c r="BG83" i="2"/>
  <c r="BG162" i="2"/>
  <c r="BG173" i="2"/>
  <c r="BG198" i="2"/>
  <c r="BI198" i="2"/>
  <c r="BI287" i="2"/>
  <c r="BI423" i="2"/>
  <c r="BI460" i="2"/>
  <c r="BG507" i="2"/>
  <c r="BI568" i="2"/>
  <c r="K137" i="2"/>
  <c r="E340" i="2"/>
  <c r="M340" i="2"/>
  <c r="G490" i="2"/>
  <c r="AU655" i="2"/>
  <c r="AE652" i="2"/>
  <c r="BI335" i="2"/>
  <c r="BI366" i="2"/>
  <c r="BG529" i="2"/>
  <c r="BG589" i="2"/>
  <c r="BI23" i="2"/>
  <c r="BI35" i="2"/>
  <c r="BI421" i="2"/>
  <c r="BI471" i="2"/>
  <c r="BI553" i="2"/>
  <c r="BI557" i="2"/>
  <c r="BK45" i="2"/>
  <c r="BI45" i="2"/>
  <c r="BI178" i="2"/>
  <c r="BI182" i="2"/>
  <c r="BI431" i="2"/>
  <c r="BI461" i="2"/>
  <c r="BI538" i="2"/>
  <c r="BI584" i="2"/>
  <c r="BI592" i="2"/>
  <c r="BI596" i="2"/>
  <c r="BK649" i="2"/>
  <c r="BI649" i="2"/>
  <c r="BK645" i="2"/>
  <c r="BI645" i="2"/>
  <c r="G102" i="2"/>
  <c r="I340" i="2"/>
  <c r="G433" i="2"/>
  <c r="AI616" i="2"/>
  <c r="BC246" i="2"/>
  <c r="BC407" i="2"/>
  <c r="AM655" i="2"/>
  <c r="BG264" i="2"/>
  <c r="BI368" i="2"/>
  <c r="BI483" i="2"/>
  <c r="BI92" i="2"/>
  <c r="BI113" i="2"/>
  <c r="BI391" i="2"/>
  <c r="BK82" i="2"/>
  <c r="BI144" i="2"/>
  <c r="BI428" i="2"/>
  <c r="BI478" i="2"/>
  <c r="BI336" i="2"/>
  <c r="BI425" i="2"/>
  <c r="BI200" i="2"/>
  <c r="BI132" i="2"/>
  <c r="BI512" i="2"/>
  <c r="BI400" i="2"/>
  <c r="BI502" i="2"/>
  <c r="BI94" i="2"/>
  <c r="BI133" i="2"/>
  <c r="BI197" i="2"/>
  <c r="BI474" i="2"/>
  <c r="BI604" i="2"/>
  <c r="BE620" i="2"/>
  <c r="BI20" i="2"/>
  <c r="BG20" i="2"/>
  <c r="BI16" i="2"/>
  <c r="BI151" i="2"/>
  <c r="BI194" i="2"/>
  <c r="BI229" i="2"/>
  <c r="BG229" i="2"/>
  <c r="BI469" i="2"/>
  <c r="BI569" i="2"/>
  <c r="BI583" i="2"/>
  <c r="BI599" i="2"/>
  <c r="BH576" i="2"/>
  <c r="BH630" i="2" s="1"/>
  <c r="BA166" i="2"/>
  <c r="BG94" i="2"/>
  <c r="BI73" i="2"/>
  <c r="M28" i="2"/>
  <c r="BI647" i="2"/>
  <c r="BA617" i="2"/>
  <c r="O246" i="2"/>
  <c r="BA28" i="2"/>
  <c r="I433" i="2"/>
  <c r="AG246" i="2"/>
  <c r="AG621" i="2" s="1"/>
  <c r="Y137" i="2"/>
  <c r="Y618" i="2"/>
  <c r="AC28" i="2"/>
  <c r="AC616" i="2" s="1"/>
  <c r="AI246" i="2"/>
  <c r="AC490" i="2"/>
  <c r="AC628" i="2"/>
  <c r="AI297" i="2"/>
  <c r="W340" i="2"/>
  <c r="AE576" i="2"/>
  <c r="AE630" i="2"/>
  <c r="E166" i="2"/>
  <c r="BI40" i="2"/>
  <c r="BG148" i="2"/>
  <c r="BG180" i="2"/>
  <c r="BI70" i="2"/>
  <c r="BK78" i="2"/>
  <c r="BI258" i="2"/>
  <c r="BI262" i="2"/>
  <c r="BH297" i="2"/>
  <c r="BH623" i="2" s="1"/>
  <c r="BI308" i="2"/>
  <c r="BI316" i="2"/>
  <c r="BI332" i="2"/>
  <c r="O166" i="2"/>
  <c r="BC652" i="2"/>
  <c r="E210" i="2"/>
  <c r="BG317" i="2"/>
  <c r="BI317" i="2"/>
  <c r="BI364" i="2"/>
  <c r="BA433" i="2"/>
  <c r="M102" i="2"/>
  <c r="AI623" i="2"/>
  <c r="I166" i="2"/>
  <c r="O407" i="2"/>
  <c r="AI621" i="2"/>
  <c r="M137" i="2"/>
  <c r="Q137" i="2"/>
  <c r="AI28" i="2"/>
  <c r="H655" i="2"/>
  <c r="H7" i="2"/>
  <c r="Q627" i="2"/>
  <c r="AK618" i="2"/>
  <c r="AI618" i="2"/>
  <c r="BI14" i="2"/>
  <c r="BG553" i="2"/>
  <c r="BI639" i="2"/>
  <c r="BG128" i="2"/>
  <c r="BG283" i="2"/>
  <c r="BG294" i="2"/>
  <c r="BG347" i="2"/>
  <c r="BI488" i="2"/>
  <c r="BG488" i="2"/>
  <c r="BI184" i="2"/>
  <c r="BI202" i="2"/>
  <c r="U620" i="2"/>
  <c r="AZ629" i="2"/>
  <c r="BA523" i="2"/>
  <c r="AI626" i="2"/>
  <c r="BG34" i="2"/>
  <c r="BG396" i="2"/>
  <c r="BI521" i="2"/>
  <c r="BG521" i="2"/>
  <c r="BI37" i="2"/>
  <c r="BI372" i="2"/>
  <c r="BI429" i="2"/>
  <c r="BI466" i="2"/>
  <c r="BI486" i="2"/>
  <c r="BI535" i="2"/>
  <c r="BI554" i="2"/>
  <c r="BI566" i="2"/>
  <c r="BG397" i="2"/>
  <c r="BG474" i="2"/>
  <c r="BI516" i="2"/>
  <c r="BI520" i="2"/>
  <c r="BI551" i="2"/>
  <c r="BG175" i="2"/>
  <c r="BG163" i="2"/>
  <c r="BI63" i="2"/>
  <c r="BI48" i="2"/>
  <c r="BG35" i="2"/>
  <c r="BG153" i="2"/>
  <c r="BI203" i="2"/>
  <c r="BI558" i="2"/>
  <c r="BK80" i="2"/>
  <c r="BI80" i="2"/>
  <c r="BI145" i="2"/>
  <c r="BI227" i="2"/>
  <c r="BI475" i="2"/>
  <c r="BI510" i="2"/>
  <c r="BI224" i="2"/>
  <c r="BI470" i="2"/>
  <c r="BG496" i="2"/>
  <c r="BG557" i="2"/>
  <c r="BI59" i="2"/>
  <c r="BI531" i="2"/>
  <c r="BI570" i="2"/>
  <c r="BI61" i="2"/>
  <c r="BK69" i="2"/>
  <c r="BI69" i="2"/>
  <c r="BI323" i="2"/>
  <c r="BI472" i="2"/>
  <c r="BI590" i="2"/>
  <c r="BI208" i="2"/>
  <c r="W617" i="2"/>
  <c r="AQ655" i="2"/>
  <c r="U629" i="2"/>
  <c r="BH628" i="2"/>
  <c r="BA621" i="2"/>
  <c r="AH633" i="2"/>
  <c r="AH7" i="2"/>
  <c r="Q621" i="2"/>
  <c r="W628" i="2"/>
  <c r="U616" i="2"/>
  <c r="U621" i="2"/>
  <c r="Z633" i="2"/>
  <c r="Z655" i="2"/>
  <c r="AI617" i="2"/>
  <c r="AD633" i="2"/>
  <c r="AD7" i="2"/>
  <c r="X633" i="2"/>
  <c r="X655" i="2" s="1"/>
  <c r="AB633" i="2"/>
  <c r="AB7" i="2"/>
  <c r="S620" i="2"/>
  <c r="S625" i="2"/>
  <c r="O623" i="2"/>
  <c r="BD633" i="2"/>
  <c r="BD655" i="2"/>
  <c r="BE655" i="2" s="1"/>
  <c r="V633" i="2"/>
  <c r="AY655" i="2"/>
  <c r="BA627" i="2"/>
  <c r="BC627" i="2"/>
  <c r="Q629" i="2"/>
  <c r="AI630" i="2"/>
  <c r="AK630" i="2"/>
  <c r="BC624" i="2"/>
  <c r="BA624" i="2"/>
  <c r="AF633" i="2"/>
  <c r="AF7" i="2" s="1"/>
  <c r="BC629" i="2"/>
  <c r="BA629" i="2"/>
  <c r="AZ633" i="2"/>
  <c r="AH655" i="2"/>
  <c r="AK633" i="2"/>
  <c r="AK7" i="2"/>
  <c r="Y633" i="2"/>
  <c r="Y7" i="2" s="1"/>
  <c r="AB655" i="2"/>
  <c r="AC655" i="2"/>
  <c r="AI633" i="2"/>
  <c r="AI7" i="2" s="1"/>
  <c r="AF655" i="2"/>
  <c r="AI655" i="2" s="1"/>
  <c r="Z7" i="2"/>
  <c r="AC633" i="2"/>
  <c r="AC7" i="2" s="1"/>
  <c r="X7" i="2"/>
  <c r="AE633" i="2"/>
  <c r="AE7" i="2"/>
  <c r="AA633" i="2"/>
  <c r="AA7" i="2"/>
  <c r="AD655" i="2"/>
  <c r="BD7" i="2"/>
  <c r="AG633" i="2"/>
  <c r="AG7" i="2"/>
  <c r="BE633" i="2"/>
  <c r="BE7" i="2" s="1"/>
  <c r="V7" i="2"/>
  <c r="V655" i="2"/>
  <c r="AZ655" i="2"/>
  <c r="BC633" i="2"/>
  <c r="BC7" i="2" s="1"/>
  <c r="AZ7" i="2"/>
  <c r="BA633" i="2"/>
  <c r="BA7" i="2"/>
  <c r="AK655" i="2"/>
  <c r="AE655" i="2"/>
  <c r="AG655" i="2"/>
  <c r="BA655" i="2"/>
  <c r="BC655" i="2"/>
  <c r="AA655" i="2" l="1"/>
  <c r="Y655" i="2"/>
  <c r="E631" i="2"/>
  <c r="D633" i="2"/>
  <c r="Q617" i="2"/>
  <c r="O617" i="2"/>
  <c r="Q624" i="2"/>
  <c r="S622" i="2"/>
  <c r="U622" i="2"/>
  <c r="U626" i="2"/>
  <c r="W626" i="2"/>
  <c r="K631" i="2"/>
  <c r="J633" i="2"/>
  <c r="Q626" i="2"/>
  <c r="O626" i="2"/>
  <c r="Q616" i="2"/>
  <c r="O616" i="2"/>
  <c r="N633" i="2"/>
  <c r="W625" i="2"/>
  <c r="U625" i="2"/>
  <c r="M631" i="2"/>
  <c r="L633" i="2"/>
  <c r="Q628" i="2"/>
  <c r="O628" i="2"/>
  <c r="Q622" i="2"/>
  <c r="O622" i="2"/>
  <c r="S631" i="2"/>
  <c r="Q631" i="2"/>
  <c r="Q619" i="2"/>
  <c r="S619" i="2"/>
  <c r="U618" i="2"/>
  <c r="S618" i="2"/>
  <c r="U624" i="2"/>
  <c r="T633" i="2"/>
  <c r="C655" i="2"/>
  <c r="C7" i="2"/>
  <c r="I631" i="2"/>
  <c r="F633" i="2"/>
  <c r="G631" i="2"/>
  <c r="Q630" i="2"/>
  <c r="Q618" i="2"/>
  <c r="P633" i="2"/>
  <c r="S623" i="2"/>
  <c r="U623" i="2"/>
  <c r="S617" i="2"/>
  <c r="R633" i="2"/>
  <c r="U630" i="2"/>
  <c r="W630" i="2"/>
  <c r="W627" i="2"/>
  <c r="U627" i="2"/>
  <c r="AA210" i="2"/>
  <c r="AA620" i="2" s="1"/>
  <c r="BI177" i="2"/>
  <c r="BI181" i="2"/>
  <c r="BI185" i="2"/>
  <c r="BI189" i="2"/>
  <c r="BI193" i="2"/>
  <c r="BI255" i="2"/>
  <c r="BI259" i="2"/>
  <c r="BI267" i="2"/>
  <c r="BI278" i="2"/>
  <c r="BI309" i="2"/>
  <c r="BI313" i="2"/>
  <c r="BI329" i="2"/>
  <c r="BI644" i="2"/>
  <c r="BK188" i="2"/>
  <c r="BH137" i="2"/>
  <c r="BK137" i="2" s="1"/>
  <c r="BI124" i="2"/>
  <c r="BK446" i="2"/>
  <c r="BK442" i="2"/>
  <c r="BK650" i="2"/>
  <c r="BI22" i="2"/>
  <c r="BI152" i="2"/>
  <c r="BI160" i="2"/>
  <c r="BI175" i="2"/>
  <c r="BI179" i="2"/>
  <c r="BI187" i="2"/>
  <c r="BI195" i="2"/>
  <c r="BI207" i="2"/>
  <c r="BI257" i="2"/>
  <c r="BI261" i="2"/>
  <c r="BI265" i="2"/>
  <c r="BI269" i="2"/>
  <c r="BI288" i="2"/>
  <c r="BI292" i="2"/>
  <c r="BH340" i="2"/>
  <c r="BH624" i="2" s="1"/>
  <c r="BI315" i="2"/>
  <c r="BI642" i="2"/>
  <c r="BK380" i="2"/>
  <c r="BK348" i="2"/>
  <c r="BF450" i="2"/>
  <c r="BI450" i="2" s="1"/>
  <c r="BI99" i="2"/>
  <c r="BI134" i="2"/>
  <c r="BK135" i="2"/>
  <c r="BG127" i="2"/>
  <c r="BI127" i="2"/>
  <c r="BG225" i="2"/>
  <c r="BI225" i="2"/>
  <c r="BG392" i="2"/>
  <c r="BI392" i="2"/>
  <c r="BG395" i="2"/>
  <c r="BI395" i="2"/>
  <c r="BG480" i="2"/>
  <c r="BI480" i="2"/>
  <c r="BK114" i="2"/>
  <c r="BI114" i="2"/>
  <c r="BI118" i="2"/>
  <c r="BK122" i="2"/>
  <c r="BI122" i="2"/>
  <c r="BK126" i="2"/>
  <c r="BI126" i="2"/>
  <c r="BI183" i="2"/>
  <c r="BI253" i="2"/>
  <c r="BI280" i="2"/>
  <c r="BI307" i="2"/>
  <c r="BI311" i="2"/>
  <c r="BK240" i="2"/>
  <c r="BK160" i="2"/>
  <c r="BK644" i="2"/>
  <c r="BH622" i="2"/>
  <c r="BK622" i="2" s="1"/>
  <c r="BI574" i="2"/>
  <c r="BI294" i="2"/>
  <c r="BI375" i="2"/>
  <c r="BG542" i="2"/>
  <c r="BI362" i="2"/>
  <c r="BI218" i="2"/>
  <c r="BI314" i="2"/>
  <c r="BG330" i="2"/>
  <c r="BI155" i="2"/>
  <c r="BI220" i="2"/>
  <c r="BI430" i="2"/>
  <c r="BI404" i="2"/>
  <c r="BI49" i="2"/>
  <c r="BG75" i="2"/>
  <c r="BI75" i="2"/>
  <c r="BG176" i="2"/>
  <c r="BI176" i="2"/>
  <c r="BI291" i="2"/>
  <c r="BG291" i="2"/>
  <c r="BG349" i="2"/>
  <c r="BI349" i="2"/>
  <c r="BI363" i="2"/>
  <c r="BG363" i="2"/>
  <c r="BG376" i="2"/>
  <c r="BI376" i="2"/>
  <c r="BI441" i="2"/>
  <c r="BG441" i="2"/>
  <c r="BG457" i="2"/>
  <c r="BF490" i="2"/>
  <c r="BF628" i="2" s="1"/>
  <c r="BG628" i="2" s="1"/>
  <c r="BG571" i="2"/>
  <c r="BI571" i="2"/>
  <c r="BG588" i="2"/>
  <c r="BI588" i="2"/>
  <c r="BK41" i="2"/>
  <c r="BI41" i="2"/>
  <c r="BK53" i="2"/>
  <c r="BI53" i="2"/>
  <c r="BI64" i="2"/>
  <c r="BK16" i="2"/>
  <c r="BG285" i="2"/>
  <c r="BI285" i="2"/>
  <c r="BG418" i="2"/>
  <c r="BI418" i="2"/>
  <c r="BG503" i="2"/>
  <c r="BI503" i="2"/>
  <c r="BG562" i="2"/>
  <c r="BI562" i="2"/>
  <c r="BG585" i="2"/>
  <c r="BI585" i="2"/>
  <c r="BK85" i="2"/>
  <c r="BI85" i="2"/>
  <c r="BI108" i="2"/>
  <c r="BI147" i="2"/>
  <c r="BK236" i="2"/>
  <c r="BI236" i="2"/>
  <c r="BI240" i="2"/>
  <c r="BK278" i="2"/>
  <c r="BK134" i="2"/>
  <c r="BK118" i="2"/>
  <c r="BI598" i="2"/>
  <c r="BI539" i="2"/>
  <c r="BI219" i="2"/>
  <c r="BI320" i="2"/>
  <c r="BI603" i="2"/>
  <c r="BI600" i="2"/>
  <c r="BI192" i="2"/>
  <c r="BI81" i="2"/>
  <c r="BI162" i="2"/>
  <c r="BI232" i="2"/>
  <c r="BI95" i="2"/>
  <c r="BI129" i="2"/>
  <c r="BI89" i="2"/>
  <c r="BI357" i="2"/>
  <c r="BK108" i="2"/>
  <c r="BI46" i="2"/>
  <c r="BI511" i="2"/>
  <c r="BI18" i="2"/>
  <c r="BG115" i="2"/>
  <c r="BI115" i="2"/>
  <c r="BI159" i="2"/>
  <c r="BG159" i="2"/>
  <c r="BG351" i="2"/>
  <c r="BI351" i="2"/>
  <c r="BG462" i="2"/>
  <c r="BI462" i="2"/>
  <c r="BG500" i="2"/>
  <c r="BI500" i="2"/>
  <c r="BI508" i="2"/>
  <c r="BG508" i="2"/>
  <c r="BI515" i="2"/>
  <c r="BG515" i="2"/>
  <c r="BG643" i="2"/>
  <c r="BI643" i="2"/>
  <c r="BI47" i="2"/>
  <c r="BK47" i="2"/>
  <c r="BK66" i="2"/>
  <c r="BI66" i="2"/>
  <c r="BK124" i="2"/>
  <c r="BI148" i="2"/>
  <c r="BI201" i="2"/>
  <c r="BI54" i="2"/>
  <c r="BI149" i="2"/>
  <c r="BI157" i="2"/>
  <c r="BK24" i="2"/>
  <c r="BK534" i="2"/>
  <c r="BK530" i="2"/>
  <c r="BK309" i="2"/>
  <c r="BK261" i="2"/>
  <c r="BI263" i="2"/>
  <c r="BI286" i="2"/>
  <c r="BI497" i="2"/>
  <c r="BK488" i="2"/>
  <c r="BK484" i="2"/>
  <c r="BK480" i="2"/>
  <c r="BK476" i="2"/>
  <c r="BK472" i="2"/>
  <c r="BK468" i="2"/>
  <c r="BK464" i="2"/>
  <c r="BK460" i="2"/>
  <c r="BK456" i="2"/>
  <c r="BK416" i="2"/>
  <c r="BK293" i="2"/>
  <c r="BK289" i="2"/>
  <c r="BK285" i="2"/>
  <c r="BK281" i="2"/>
  <c r="BK277" i="2"/>
  <c r="BK267" i="2"/>
  <c r="BK263" i="2"/>
  <c r="BK259" i="2"/>
  <c r="BK255" i="2"/>
  <c r="BK241" i="2"/>
  <c r="BK237" i="2"/>
  <c r="BK233" i="2"/>
  <c r="BK229" i="2"/>
  <c r="BK225" i="2"/>
  <c r="BK221" i="2"/>
  <c r="BK217" i="2"/>
  <c r="BK161" i="2"/>
  <c r="BK157" i="2"/>
  <c r="BK152" i="2"/>
  <c r="BK148" i="2"/>
  <c r="BK144" i="2"/>
  <c r="BK133" i="2"/>
  <c r="BK129" i="2"/>
  <c r="BK125" i="2"/>
  <c r="BK121" i="2"/>
  <c r="BK117" i="2"/>
  <c r="BK113" i="2"/>
  <c r="BK109" i="2"/>
  <c r="BK337" i="2"/>
  <c r="BK648" i="2"/>
  <c r="BI319" i="2"/>
  <c r="BI331" i="2"/>
  <c r="BI354" i="2"/>
  <c r="BI358" i="2"/>
  <c r="BI370" i="2"/>
  <c r="BI374" i="2"/>
  <c r="BI378" i="2"/>
  <c r="BI386" i="2"/>
  <c r="BI394" i="2"/>
  <c r="BI413" i="2"/>
  <c r="BI417" i="2"/>
  <c r="BI459" i="2"/>
  <c r="BI463" i="2"/>
  <c r="BI467" i="2"/>
  <c r="BI479" i="2"/>
  <c r="BI487" i="2"/>
  <c r="BH523" i="2"/>
  <c r="BH629" i="2" s="1"/>
  <c r="BI506" i="2"/>
  <c r="BI514" i="2"/>
  <c r="BI529" i="2"/>
  <c r="BI549" i="2"/>
  <c r="BI573" i="2"/>
  <c r="BK646" i="2"/>
  <c r="BK640" i="2"/>
  <c r="BK23" i="2"/>
  <c r="BK19" i="2"/>
  <c r="BK15" i="2"/>
  <c r="BK574" i="2"/>
  <c r="BK570" i="2"/>
  <c r="BK566" i="2"/>
  <c r="BK562" i="2"/>
  <c r="BK558" i="2"/>
  <c r="BK554" i="2"/>
  <c r="BK550" i="2"/>
  <c r="BK546" i="2"/>
  <c r="BK542" i="2"/>
  <c r="BK538" i="2"/>
  <c r="BK533" i="2"/>
  <c r="BK529" i="2"/>
  <c r="BK519" i="2"/>
  <c r="BK515" i="2"/>
  <c r="BK511" i="2"/>
  <c r="BK507" i="2"/>
  <c r="BK503" i="2"/>
  <c r="BK499" i="2"/>
  <c r="BK481" i="2"/>
  <c r="BK477" i="2"/>
  <c r="BK473" i="2"/>
  <c r="BK469" i="2"/>
  <c r="BK465" i="2"/>
  <c r="BK461" i="2"/>
  <c r="BK457" i="2"/>
  <c r="BK447" i="2"/>
  <c r="BK443" i="2"/>
  <c r="BK439" i="2"/>
  <c r="BK429" i="2"/>
  <c r="BK425" i="2"/>
  <c r="BK421" i="2"/>
  <c r="BK417" i="2"/>
  <c r="BK413" i="2"/>
  <c r="BK402" i="2"/>
  <c r="BK398" i="2"/>
  <c r="BK394" i="2"/>
  <c r="BK390" i="2"/>
  <c r="BK386" i="2"/>
  <c r="BK382" i="2"/>
  <c r="BK378" i="2"/>
  <c r="BK374" i="2"/>
  <c r="BK370" i="2"/>
  <c r="BK366" i="2"/>
  <c r="BK362" i="2"/>
  <c r="BK358" i="2"/>
  <c r="BK354" i="2"/>
  <c r="BK350" i="2"/>
  <c r="BG58" i="2"/>
  <c r="BI58" i="2"/>
  <c r="BG111" i="2"/>
  <c r="BI111" i="2"/>
  <c r="BI458" i="2"/>
  <c r="BG458" i="2"/>
  <c r="BI88" i="2"/>
  <c r="BI199" i="2"/>
  <c r="BF246" i="2"/>
  <c r="BF28" i="2"/>
  <c r="BF102" i="2"/>
  <c r="BF340" i="2"/>
  <c r="BF627" i="2"/>
  <c r="BG627" i="2" s="1"/>
  <c r="BG131" i="2"/>
  <c r="BI131" i="2"/>
  <c r="BG174" i="2"/>
  <c r="BF210" i="2"/>
  <c r="BG277" i="2"/>
  <c r="BI277" i="2"/>
  <c r="BG293" i="2"/>
  <c r="BI293" i="2"/>
  <c r="BG322" i="2"/>
  <c r="BI322" i="2"/>
  <c r="BG440" i="2"/>
  <c r="BI440" i="2"/>
  <c r="BG646" i="2"/>
  <c r="BI646" i="2"/>
  <c r="BK34" i="2"/>
  <c r="BH102" i="2"/>
  <c r="BK102" i="2" s="1"/>
  <c r="BI57" i="2"/>
  <c r="BK57" i="2"/>
  <c r="BI398" i="2"/>
  <c r="BI545" i="2"/>
  <c r="BI34" i="2"/>
  <c r="BF137" i="2"/>
  <c r="BI328" i="2"/>
  <c r="BI43" i="2"/>
  <c r="BI191" i="2"/>
  <c r="BI312" i="2"/>
  <c r="BI627" i="2"/>
  <c r="BI334" i="2"/>
  <c r="BI427" i="2"/>
  <c r="BI52" i="2"/>
  <c r="BI36" i="2"/>
  <c r="BI640" i="2"/>
  <c r="BI82" i="2"/>
  <c r="BG82" i="2"/>
  <c r="BG119" i="2"/>
  <c r="BI119" i="2"/>
  <c r="BG164" i="2"/>
  <c r="BI164" i="2"/>
  <c r="BG217" i="2"/>
  <c r="BI217" i="2"/>
  <c r="BG241" i="2"/>
  <c r="BI241" i="2"/>
  <c r="BG281" i="2"/>
  <c r="BI281" i="2"/>
  <c r="BG380" i="2"/>
  <c r="BI380" i="2"/>
  <c r="BG387" i="2"/>
  <c r="BI387" i="2"/>
  <c r="BG468" i="2"/>
  <c r="BI468" i="2"/>
  <c r="BG477" i="2"/>
  <c r="BI477" i="2"/>
  <c r="BG499" i="2"/>
  <c r="BI499" i="2"/>
  <c r="BI543" i="2"/>
  <c r="BG543" i="2"/>
  <c r="BI586" i="2"/>
  <c r="BG586" i="2"/>
  <c r="BI50" i="2"/>
  <c r="BK50" i="2"/>
  <c r="BK26" i="2"/>
  <c r="BH625" i="2"/>
  <c r="BG84" i="2"/>
  <c r="BI84" i="2"/>
  <c r="BG100" i="2"/>
  <c r="BI100" i="2"/>
  <c r="BG156" i="2"/>
  <c r="BI156" i="2"/>
  <c r="BG237" i="2"/>
  <c r="BI237" i="2"/>
  <c r="BG361" i="2"/>
  <c r="BI361" i="2"/>
  <c r="BG422" i="2"/>
  <c r="BI422" i="2"/>
  <c r="BK44" i="2"/>
  <c r="BI44" i="2"/>
  <c r="BI464" i="2"/>
  <c r="BI572" i="2"/>
  <c r="BG19" i="2"/>
  <c r="BI19" i="2"/>
  <c r="BI26" i="2"/>
  <c r="BG244" i="2"/>
  <c r="BI244" i="2"/>
  <c r="BG338" i="2"/>
  <c r="BI338" i="2"/>
  <c r="BG365" i="2"/>
  <c r="BI365" i="2"/>
  <c r="BG371" i="2"/>
  <c r="BI371" i="2"/>
  <c r="BI383" i="2"/>
  <c r="BG383" i="2"/>
  <c r="BG505" i="2"/>
  <c r="BI505" i="2"/>
  <c r="BG640" i="2"/>
  <c r="BF652" i="2"/>
  <c r="BI303" i="2"/>
  <c r="BG260" i="2"/>
  <c r="BF523" i="2"/>
  <c r="BI523" i="2" s="1"/>
  <c r="BI206" i="2"/>
  <c r="BF166" i="2"/>
  <c r="BF611" i="2"/>
  <c r="BI228" i="2"/>
  <c r="BG389" i="2"/>
  <c r="BI582" i="2"/>
  <c r="BF297" i="2"/>
  <c r="BI222" i="2"/>
  <c r="BI62" i="2"/>
  <c r="BK407" i="2"/>
  <c r="BJ625" i="2"/>
  <c r="BI601" i="2"/>
  <c r="BI55" i="2"/>
  <c r="BG21" i="2"/>
  <c r="BI21" i="2"/>
  <c r="BG161" i="2"/>
  <c r="BI161" i="2"/>
  <c r="BG186" i="2"/>
  <c r="BI186" i="2"/>
  <c r="BG253" i="2"/>
  <c r="BF271" i="2"/>
  <c r="BF407" i="2"/>
  <c r="BI407" i="2" s="1"/>
  <c r="BI347" i="2"/>
  <c r="BI401" i="2"/>
  <c r="BG401" i="2"/>
  <c r="BG414" i="2"/>
  <c r="BF433" i="2"/>
  <c r="BI433" i="2" s="1"/>
  <c r="BG519" i="2"/>
  <c r="BI519" i="2"/>
  <c r="BF576" i="2"/>
  <c r="BI576" i="2" s="1"/>
  <c r="BG550" i="2"/>
  <c r="BI550" i="2"/>
  <c r="BG556" i="2"/>
  <c r="BI556" i="2"/>
  <c r="BI606" i="2"/>
  <c r="BG606" i="2"/>
  <c r="BI74" i="2"/>
  <c r="BI78" i="2"/>
  <c r="BI97" i="2"/>
  <c r="BK97" i="2"/>
  <c r="BK112" i="2"/>
  <c r="BI112" i="2"/>
  <c r="BK116" i="2"/>
  <c r="BI116" i="2"/>
  <c r="BK120" i="2"/>
  <c r="BI120" i="2"/>
  <c r="BK128" i="2"/>
  <c r="BI128" i="2"/>
  <c r="BI143" i="2"/>
  <c r="BK143" i="2"/>
  <c r="BK150" i="2"/>
  <c r="BI150" i="2"/>
  <c r="BK158" i="2"/>
  <c r="BI158" i="2"/>
  <c r="BI173" i="2"/>
  <c r="BH210" i="2"/>
  <c r="BI533" i="2"/>
  <c r="BI591" i="2"/>
  <c r="BI587" i="2"/>
  <c r="BI595" i="2"/>
  <c r="BH652" i="2"/>
  <c r="BI238" i="2"/>
  <c r="BH611" i="2"/>
  <c r="BI230" i="2"/>
  <c r="BK93" i="2"/>
  <c r="BI93" i="2"/>
  <c r="BI188" i="2"/>
  <c r="BI231" i="2"/>
  <c r="BK210" i="2"/>
  <c r="BK253" i="2"/>
  <c r="BK642" i="2"/>
  <c r="BH246" i="2"/>
  <c r="BI234" i="2"/>
  <c r="BI648" i="2"/>
  <c r="BI242" i="2"/>
  <c r="BG547" i="2"/>
  <c r="BI547" i="2"/>
  <c r="BH28" i="2"/>
  <c r="BI87" i="2"/>
  <c r="BI91" i="2"/>
  <c r="BI268" i="2"/>
  <c r="BI482" i="2"/>
  <c r="BI517" i="2"/>
  <c r="BJ618" i="2"/>
  <c r="BK271" i="2"/>
  <c r="BJ624" i="2"/>
  <c r="BK624" i="2" s="1"/>
  <c r="BK340" i="2"/>
  <c r="BK450" i="2"/>
  <c r="BJ627" i="2"/>
  <c r="BK627" i="2" s="1"/>
  <c r="BJ629" i="2"/>
  <c r="BK629" i="2" s="1"/>
  <c r="BK22" i="2"/>
  <c r="BK18" i="2"/>
  <c r="BK14" i="2"/>
  <c r="BK573" i="2"/>
  <c r="BK569" i="2"/>
  <c r="BK565" i="2"/>
  <c r="BK561" i="2"/>
  <c r="BK557" i="2"/>
  <c r="BK553" i="2"/>
  <c r="BK549" i="2"/>
  <c r="BK545" i="2"/>
  <c r="BK541" i="2"/>
  <c r="BK537" i="2"/>
  <c r="BK532" i="2"/>
  <c r="BK518" i="2"/>
  <c r="BK514" i="2"/>
  <c r="BK510" i="2"/>
  <c r="BK506" i="2"/>
  <c r="BK502" i="2"/>
  <c r="BK498" i="2"/>
  <c r="BK428" i="2"/>
  <c r="BK424" i="2"/>
  <c r="BK420" i="2"/>
  <c r="BK401" i="2"/>
  <c r="BK397" i="2"/>
  <c r="BK393" i="2"/>
  <c r="BK389" i="2"/>
  <c r="BK385" i="2"/>
  <c r="BK381" i="2"/>
  <c r="BK377" i="2"/>
  <c r="BK373" i="2"/>
  <c r="BK369" i="2"/>
  <c r="BK365" i="2"/>
  <c r="BK361" i="2"/>
  <c r="BK357" i="2"/>
  <c r="BK353" i="2"/>
  <c r="BK349" i="2"/>
  <c r="BK335" i="2"/>
  <c r="BK331" i="2"/>
  <c r="BK327" i="2"/>
  <c r="BK323" i="2"/>
  <c r="BK319" i="2"/>
  <c r="BK315" i="2"/>
  <c r="BK311" i="2"/>
  <c r="BK307" i="2"/>
  <c r="BK303" i="2"/>
  <c r="BK207" i="2"/>
  <c r="BK203" i="2"/>
  <c r="BK199" i="2"/>
  <c r="BK195" i="2"/>
  <c r="BK191" i="2"/>
  <c r="BK187" i="2"/>
  <c r="BK183" i="2"/>
  <c r="BK179" i="2"/>
  <c r="BK175" i="2"/>
  <c r="BI174" i="2"/>
  <c r="BK25" i="2"/>
  <c r="BK21" i="2"/>
  <c r="BK17" i="2"/>
  <c r="BK572" i="2"/>
  <c r="BK568" i="2"/>
  <c r="BK564" i="2"/>
  <c r="BK560" i="2"/>
  <c r="BK556" i="2"/>
  <c r="BK552" i="2"/>
  <c r="BK548" i="2"/>
  <c r="BK544" i="2"/>
  <c r="BK540" i="2"/>
  <c r="BK535" i="2"/>
  <c r="BK531" i="2"/>
  <c r="BK521" i="2"/>
  <c r="BK517" i="2"/>
  <c r="BK513" i="2"/>
  <c r="BK509" i="2"/>
  <c r="BK505" i="2"/>
  <c r="BK501" i="2"/>
  <c r="BK497" i="2"/>
  <c r="BK487" i="2"/>
  <c r="BK483" i="2"/>
  <c r="BK479" i="2"/>
  <c r="BK475" i="2"/>
  <c r="BK471" i="2"/>
  <c r="BK467" i="2"/>
  <c r="BK463" i="2"/>
  <c r="BK459" i="2"/>
  <c r="BK445" i="2"/>
  <c r="BK441" i="2"/>
  <c r="BK292" i="2"/>
  <c r="BK288" i="2"/>
  <c r="BK284" i="2"/>
  <c r="BK280" i="2"/>
  <c r="BK262" i="2"/>
  <c r="BK254" i="2"/>
  <c r="BK216" i="2"/>
  <c r="BK151" i="2"/>
  <c r="BK147" i="2"/>
  <c r="BK490" i="2"/>
  <c r="BJ617" i="2"/>
  <c r="BK166" i="2"/>
  <c r="BJ619" i="2"/>
  <c r="BK619" i="2" s="1"/>
  <c r="BJ623" i="2"/>
  <c r="BK623" i="2" s="1"/>
  <c r="BK297" i="2"/>
  <c r="BJ626" i="2"/>
  <c r="BK626" i="2" s="1"/>
  <c r="BK433" i="2"/>
  <c r="BK628" i="2"/>
  <c r="BK576" i="2"/>
  <c r="BJ630" i="2"/>
  <c r="BK630" i="2" s="1"/>
  <c r="BK20" i="2"/>
  <c r="BK571" i="2"/>
  <c r="BK567" i="2"/>
  <c r="BK563" i="2"/>
  <c r="BK559" i="2"/>
  <c r="BK555" i="2"/>
  <c r="BK551" i="2"/>
  <c r="BK547" i="2"/>
  <c r="BK543" i="2"/>
  <c r="BK539" i="2"/>
  <c r="BK520" i="2"/>
  <c r="BK516" i="2"/>
  <c r="BK512" i="2"/>
  <c r="BK508" i="2"/>
  <c r="BK504" i="2"/>
  <c r="BK500" i="2"/>
  <c r="BK496" i="2"/>
  <c r="BK486" i="2"/>
  <c r="BK482" i="2"/>
  <c r="BK478" i="2"/>
  <c r="BK474" i="2"/>
  <c r="BK470" i="2"/>
  <c r="BK466" i="2"/>
  <c r="BK462" i="2"/>
  <c r="BK458" i="2"/>
  <c r="BK448" i="2"/>
  <c r="BK444" i="2"/>
  <c r="BK440" i="2"/>
  <c r="BK430" i="2"/>
  <c r="BK426" i="2"/>
  <c r="BK422" i="2"/>
  <c r="BK418" i="2"/>
  <c r="BK414" i="2"/>
  <c r="BK403" i="2"/>
  <c r="BK333" i="2"/>
  <c r="BK329" i="2"/>
  <c r="BK317" i="2"/>
  <c r="BK313" i="2"/>
  <c r="BK269" i="2"/>
  <c r="BK399" i="2"/>
  <c r="BK395" i="2"/>
  <c r="BK391" i="2"/>
  <c r="BK387" i="2"/>
  <c r="BK383" i="2"/>
  <c r="BK379" i="2"/>
  <c r="BK375" i="2"/>
  <c r="BK371" i="2"/>
  <c r="BK367" i="2"/>
  <c r="BK363" i="2"/>
  <c r="BK359" i="2"/>
  <c r="BK355" i="2"/>
  <c r="BK351" i="2"/>
  <c r="BK347" i="2"/>
  <c r="BK295" i="2"/>
  <c r="BK291" i="2"/>
  <c r="BK287" i="2"/>
  <c r="BK283" i="2"/>
  <c r="BK279" i="2"/>
  <c r="BK265" i="2"/>
  <c r="BK257" i="2"/>
  <c r="BK243" i="2"/>
  <c r="BK239" i="2"/>
  <c r="BK235" i="2"/>
  <c r="BK231" i="2"/>
  <c r="BK227" i="2"/>
  <c r="BK223" i="2"/>
  <c r="BK219" i="2"/>
  <c r="BK205" i="2"/>
  <c r="BK201" i="2"/>
  <c r="BK197" i="2"/>
  <c r="BK193" i="2"/>
  <c r="BK189" i="2"/>
  <c r="BK185" i="2"/>
  <c r="BK181" i="2"/>
  <c r="BK177" i="2"/>
  <c r="BK173" i="2"/>
  <c r="BK163" i="2"/>
  <c r="BK159" i="2"/>
  <c r="BK155" i="2"/>
  <c r="BK131" i="2"/>
  <c r="BK127" i="2"/>
  <c r="BK123" i="2"/>
  <c r="BK119" i="2"/>
  <c r="BK115" i="2"/>
  <c r="BK111" i="2"/>
  <c r="BK346" i="2"/>
  <c r="BK336" i="2"/>
  <c r="BK332" i="2"/>
  <c r="BK328" i="2"/>
  <c r="BK324" i="2"/>
  <c r="BK320" i="2"/>
  <c r="BK316" i="2"/>
  <c r="BK312" i="2"/>
  <c r="BK252" i="2"/>
  <c r="BK172" i="2"/>
  <c r="BK153" i="2"/>
  <c r="BK149" i="2"/>
  <c r="BK145" i="2"/>
  <c r="BK431" i="2"/>
  <c r="BK427" i="2"/>
  <c r="BK423" i="2"/>
  <c r="BK419" i="2"/>
  <c r="BK415" i="2"/>
  <c r="BK338" i="2"/>
  <c r="BK334" i="2"/>
  <c r="BK330" i="2"/>
  <c r="BK326" i="2"/>
  <c r="BK322" i="2"/>
  <c r="BK318" i="2"/>
  <c r="BK314" i="2"/>
  <c r="BK310" i="2"/>
  <c r="BK306" i="2"/>
  <c r="BK28" i="2"/>
  <c r="BJ652" i="2"/>
  <c r="BK308" i="2"/>
  <c r="BK304" i="2"/>
  <c r="BK268" i="2"/>
  <c r="BK264" i="2"/>
  <c r="BK260" i="2"/>
  <c r="BK256" i="2"/>
  <c r="BK523" i="2" l="1"/>
  <c r="BI490" i="2"/>
  <c r="BG490" i="2"/>
  <c r="BG450" i="2"/>
  <c r="BH618" i="2"/>
  <c r="BI137" i="2"/>
  <c r="E633" i="2"/>
  <c r="E7" i="2" s="1"/>
  <c r="D655" i="2"/>
  <c r="E655" i="2" s="1"/>
  <c r="D7" i="2"/>
  <c r="S633" i="2"/>
  <c r="S7" i="2" s="1"/>
  <c r="R655" i="2"/>
  <c r="R7" i="2"/>
  <c r="Q633" i="2"/>
  <c r="Q7" i="2" s="1"/>
  <c r="P655" i="2"/>
  <c r="Q655" i="2" s="1"/>
  <c r="P7" i="2"/>
  <c r="F7" i="2"/>
  <c r="I633" i="2"/>
  <c r="I7" i="2" s="1"/>
  <c r="G633" i="2"/>
  <c r="G7" i="2" s="1"/>
  <c r="F655" i="2"/>
  <c r="T7" i="2"/>
  <c r="W633" i="2"/>
  <c r="W7" i="2" s="1"/>
  <c r="T655" i="2"/>
  <c r="U633" i="2"/>
  <c r="U7" i="2" s="1"/>
  <c r="L7" i="2"/>
  <c r="L655" i="2"/>
  <c r="M655" i="2" s="1"/>
  <c r="M633" i="2"/>
  <c r="M7" i="2" s="1"/>
  <c r="N655" i="2"/>
  <c r="O633" i="2"/>
  <c r="O7" i="2" s="1"/>
  <c r="N7" i="2"/>
  <c r="J7" i="2"/>
  <c r="K633" i="2"/>
  <c r="K7" i="2" s="1"/>
  <c r="J655" i="2"/>
  <c r="K655" i="2" s="1"/>
  <c r="BI628" i="2"/>
  <c r="BK618" i="2"/>
  <c r="BF622" i="2"/>
  <c r="BG271" i="2"/>
  <c r="BG102" i="2"/>
  <c r="BF617" i="2"/>
  <c r="BG617" i="2" s="1"/>
  <c r="BH621" i="2"/>
  <c r="BI246" i="2"/>
  <c r="BH617" i="2"/>
  <c r="BI102" i="2"/>
  <c r="BG210" i="2"/>
  <c r="BF620" i="2"/>
  <c r="BG620" i="2" s="1"/>
  <c r="BG28" i="2"/>
  <c r="BF616" i="2"/>
  <c r="BJ633" i="2"/>
  <c r="BJ655" i="2" s="1"/>
  <c r="BK611" i="2"/>
  <c r="BH631" i="2"/>
  <c r="BI611" i="2"/>
  <c r="BG433" i="2"/>
  <c r="BF626" i="2"/>
  <c r="BK625" i="2"/>
  <c r="BF629" i="2"/>
  <c r="BG523" i="2"/>
  <c r="BF618" i="2"/>
  <c r="BG618" i="2" s="1"/>
  <c r="BG137" i="2"/>
  <c r="BG246" i="2"/>
  <c r="BF621" i="2"/>
  <c r="BG621" i="2" s="1"/>
  <c r="BI271" i="2"/>
  <c r="BK652" i="2"/>
  <c r="BI652" i="2"/>
  <c r="BG166" i="2"/>
  <c r="BF619" i="2"/>
  <c r="BI210" i="2"/>
  <c r="BH620" i="2"/>
  <c r="BK246" i="2"/>
  <c r="BH616" i="2"/>
  <c r="BI28" i="2"/>
  <c r="BG576" i="2"/>
  <c r="BF630" i="2"/>
  <c r="BF625" i="2"/>
  <c r="BG625" i="2" s="1"/>
  <c r="BG407" i="2"/>
  <c r="BF623" i="2"/>
  <c r="BI297" i="2"/>
  <c r="BG297" i="2"/>
  <c r="BG611" i="2"/>
  <c r="BF631" i="2"/>
  <c r="BG631" i="2" s="1"/>
  <c r="BI166" i="2"/>
  <c r="BG652" i="2"/>
  <c r="BG340" i="2"/>
  <c r="BF624" i="2"/>
  <c r="BI340" i="2"/>
  <c r="BI618" i="2" l="1"/>
  <c r="W655" i="2"/>
  <c r="U655" i="2"/>
  <c r="O655" i="2"/>
  <c r="G655" i="2"/>
  <c r="I655" i="2"/>
  <c r="S655" i="2"/>
  <c r="BK631" i="2"/>
  <c r="BI631" i="2"/>
  <c r="BI617" i="2"/>
  <c r="BH633" i="2"/>
  <c r="BK633" i="2" s="1"/>
  <c r="BK7" i="2" s="1"/>
  <c r="BK616" i="2"/>
  <c r="BI616" i="2"/>
  <c r="BI625" i="2"/>
  <c r="BJ7" i="2"/>
  <c r="BI623" i="2"/>
  <c r="BG623" i="2"/>
  <c r="BI620" i="2"/>
  <c r="BK620" i="2"/>
  <c r="BF633" i="2"/>
  <c r="BG616" i="2"/>
  <c r="BG626" i="2"/>
  <c r="BI626" i="2"/>
  <c r="BG624" i="2"/>
  <c r="BI624" i="2"/>
  <c r="BG630" i="2"/>
  <c r="BI630" i="2"/>
  <c r="BG619" i="2"/>
  <c r="BI619" i="2"/>
  <c r="BG629" i="2"/>
  <c r="BI629" i="2"/>
  <c r="BK617" i="2"/>
  <c r="BI621" i="2"/>
  <c r="BK621" i="2"/>
  <c r="BG622" i="2"/>
  <c r="BI622" i="2"/>
  <c r="BI633" i="2" l="1"/>
  <c r="BI7" i="2" s="1"/>
  <c r="BH7" i="2"/>
  <c r="BH655" i="2"/>
  <c r="BG633" i="2"/>
  <c r="BG7" i="2" s="1"/>
  <c r="BF7" i="2"/>
  <c r="BF655" i="2"/>
  <c r="BG655" i="2" s="1"/>
  <c r="BI655" i="2" l="1"/>
  <c r="BK655" i="2"/>
</calcChain>
</file>

<file path=xl/sharedStrings.xml><?xml version="1.0" encoding="utf-8"?>
<sst xmlns="http://schemas.openxmlformats.org/spreadsheetml/2006/main" count="746" uniqueCount="548">
  <si>
    <t xml:space="preserve"> STATE VALUATION</t>
  </si>
  <si>
    <t xml:space="preserve">      S.V.</t>
  </si>
  <si>
    <t xml:space="preserve">   %</t>
  </si>
  <si>
    <t>S.V.</t>
  </si>
  <si>
    <t xml:space="preserve">      1986</t>
  </si>
  <si>
    <t xml:space="preserve">      1987</t>
  </si>
  <si>
    <t>CHG</t>
  </si>
  <si>
    <t xml:space="preserve">      1988</t>
  </si>
  <si>
    <t xml:space="preserve">      1989</t>
  </si>
  <si>
    <t xml:space="preserve">      1990</t>
  </si>
  <si>
    <t xml:space="preserve">      1991</t>
  </si>
  <si>
    <t xml:space="preserve">      1992</t>
  </si>
  <si>
    <t xml:space="preserve">      1993</t>
  </si>
  <si>
    <t xml:space="preserve">      1994</t>
  </si>
  <si>
    <t xml:space="preserve">      1995</t>
  </si>
  <si>
    <t xml:space="preserve">      1996</t>
  </si>
  <si>
    <t>1997</t>
  </si>
  <si>
    <t>1998</t>
  </si>
  <si>
    <t xml:space="preserve">   $ (000)'S</t>
  </si>
  <si>
    <t xml:space="preserve">  (BASE YEAR)</t>
  </si>
  <si>
    <t xml:space="preserve"> </t>
  </si>
  <si>
    <t>VALUATION</t>
  </si>
  <si>
    <t xml:space="preserve">ANDROSCOGGIN 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</si>
  <si>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</si>
  <si>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</si>
  <si>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</si>
  <si>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</si>
  <si>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</si>
  <si>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</si>
  <si>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</si>
  <si>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</si>
  <si>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</si>
  <si>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</si>
  <si>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</si>
  <si>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</si>
  <si>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</si>
  <si>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</si>
  <si>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AROOSTOOK COUNTY</t>
  </si>
  <si>
    <t>ALLAGASH</t>
  </si>
  <si>
    <t>AMITY</t>
  </si>
  <si>
    <t>ASHLAND</t>
  </si>
  <si>
    <t>BANCROFT</t>
  </si>
  <si>
    <t>BLAINE</t>
  </si>
  <si>
    <t>BRIDGEWATER</t>
  </si>
  <si>
    <t>CARIBOU</t>
  </si>
  <si>
    <t>CASTLE HILL</t>
  </si>
  <si>
    <t>CHAPMAN</t>
  </si>
  <si>
    <t>CRYSTAL</t>
  </si>
  <si>
    <t>DYER BROOK</t>
  </si>
  <si>
    <t>EAGLE LAKE</t>
  </si>
  <si>
    <t>EASTON</t>
  </si>
  <si>
    <t>FT.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</si>
  <si>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</si>
  <si>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</si>
  <si>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</si>
  <si>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</si>
  <si>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</si>
  <si>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</si>
  <si>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</si>
  <si>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</si>
  <si>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</si>
  <si>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</si>
  <si>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</si>
  <si>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</si>
  <si>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</si>
  <si>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</si>
  <si>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MADAWASKA</t>
  </si>
  <si>
    <t>MAPLETON</t>
  </si>
  <si>
    <t>MARS HILL</t>
  </si>
  <si>
    <t>MASARDIS</t>
  </si>
  <si>
    <t>MERRILL</t>
  </si>
  <si>
    <t>MONTCELLO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</si>
  <si>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</si>
  <si>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</si>
  <si>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</si>
  <si>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</si>
  <si>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</si>
  <si>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</si>
  <si>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</si>
  <si>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</si>
  <si>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ST. AGATHA</t>
  </si>
  <si>
    <t>ST. FRANCIS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</si>
  <si>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</si>
  <si>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</si>
  <si>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</si>
  <si>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</si>
  <si>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</si>
  <si>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</si>
  <si>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</si>
  <si>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</si>
  <si>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</si>
  <si>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</si>
  <si>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</si>
  <si>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CUMBERLAND COUNTY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</si>
  <si>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</si>
  <si>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</si>
  <si>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</si>
  <si>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</si>
  <si>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</si>
  <si>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</si>
  <si>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</si>
  <si>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</si>
  <si>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</si>
  <si>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</si>
  <si>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</si>
  <si>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</si>
  <si>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</si>
  <si>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</si>
  <si>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 xml:space="preserve">  INCLUDED  IN  PORTLAND  VALUATIONS THROUGH 1993; DISPLAYED SEPARATELY  FOR 1994;</t>
  </si>
  <si>
    <t xml:space="preserve">                *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</si>
  <si>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</si>
  <si>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</si>
  <si>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</si>
  <si>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</si>
  <si>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</si>
  <si>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</si>
  <si>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</si>
  <si>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</si>
  <si>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</si>
  <si>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</si>
  <si>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</si>
  <si>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</si>
  <si>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</si>
  <si>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FRANKLIN COUNTY</t>
  </si>
  <si>
    <t>AVON</t>
  </si>
  <si>
    <t>CARRABASSETT VLY</t>
  </si>
  <si>
    <t>CARTHAGE</t>
  </si>
  <si>
    <t>CHESTERVILLE</t>
  </si>
  <si>
    <t>EUSTIS</t>
  </si>
  <si>
    <t>FARMINGTON</t>
  </si>
  <si>
    <t>INDUSTRY</t>
  </si>
  <si>
    <t>JAY</t>
  </si>
  <si>
    <t>KINGFIELD</t>
  </si>
  <si>
    <t>MADRID</t>
  </si>
  <si>
    <t>NEW SHARON</t>
  </si>
  <si>
    <t>NEW VINEYARD</t>
  </si>
  <si>
    <t>PHILLIPS</t>
  </si>
  <si>
    <t>RANGELEY</t>
  </si>
  <si>
    <t>STRONG</t>
  </si>
  <si>
    <t>TEMPLE</t>
  </si>
  <si>
    <t>WELD</t>
  </si>
  <si>
    <t>WILTON</t>
  </si>
  <si>
    <t>HANCOCK COUNTY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</si>
  <si>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</si>
  <si>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</si>
  <si>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</si>
  <si>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</si>
  <si>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</si>
  <si>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</si>
  <si>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</si>
  <si>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</si>
  <si>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</si>
  <si>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</si>
  <si>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</si>
  <si>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</si>
  <si>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</si>
  <si>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</si>
  <si>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</si>
  <si>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</si>
  <si>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</si>
  <si>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</si>
  <si>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</si>
  <si>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</si>
  <si>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</si>
  <si>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</si>
  <si>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</si>
  <si>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</si>
  <si>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</si>
  <si>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</si>
  <si>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</si>
  <si>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</si>
  <si>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</si>
  <si>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</si>
  <si>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</si>
  <si>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</si>
  <si>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</si>
  <si>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</si>
  <si>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</t>
  </si>
  <si>
    <t>WALTHAM</t>
  </si>
  <si>
    <t>WINTER HARBOR</t>
  </si>
  <si>
    <t>KENNEBEC COUNTY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</si>
  <si>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</si>
  <si>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</si>
  <si>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</si>
  <si>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</si>
  <si>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</si>
  <si>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</si>
  <si>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</si>
  <si>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</si>
  <si>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</si>
  <si>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</si>
  <si>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</si>
  <si>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</si>
  <si>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</si>
  <si>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</si>
  <si>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</si>
  <si>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</si>
  <si>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</si>
  <si>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</si>
  <si>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</si>
  <si>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</si>
  <si>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</si>
  <si>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</si>
  <si>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</si>
  <si>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</si>
  <si>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</si>
  <si>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</si>
  <si>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</si>
  <si>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</si>
  <si>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</si>
  <si>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KNOX  COUNTY</t>
  </si>
  <si>
    <t>APPLETON</t>
  </si>
  <si>
    <t>CAMDEN</t>
  </si>
  <si>
    <t>CUSHING</t>
  </si>
  <si>
    <t>FRIENDSHIP</t>
  </si>
  <si>
    <t>HOPE</t>
  </si>
  <si>
    <t>ISLE AU HAUT</t>
  </si>
  <si>
    <t>NORTH HAVEN</t>
  </si>
  <si>
    <t>OWLS HEAD</t>
  </si>
  <si>
    <t>ROCKLAND</t>
  </si>
  <si>
    <t>ROCKPORT</t>
  </si>
  <si>
    <t>ST. GEORGE</t>
  </si>
  <si>
    <t>SOUTH THOMASTON</t>
  </si>
  <si>
    <t>THOMASTON</t>
  </si>
  <si>
    <t>UNION</t>
  </si>
  <si>
    <t>VINALHAVEN</t>
  </si>
  <si>
    <t>WARREN</t>
  </si>
  <si>
    <t>WASHINGTON</t>
  </si>
  <si>
    <t>LINCOLN  COUNTY</t>
  </si>
  <si>
    <t>ALNA</t>
  </si>
  <si>
    <t>BOOTHBAY</t>
  </si>
  <si>
    <t>BOOTHBAY HARBOR</t>
  </si>
  <si>
    <t>BREMEN</t>
  </si>
  <si>
    <t>BRISTOL</t>
  </si>
  <si>
    <t>DAMRISCOTTA</t>
  </si>
  <si>
    <t>DRESDEN</t>
  </si>
  <si>
    <t>EDGECOMB</t>
  </si>
  <si>
    <t>JEFFERSON</t>
  </si>
  <si>
    <t>MONHEGAN</t>
  </si>
  <si>
    <t>NEWCASTLE</t>
  </si>
  <si>
    <t>NOBLEBORO</t>
  </si>
  <si>
    <t>SOMERVILLE</t>
  </si>
  <si>
    <t>SO. BRISTOL</t>
  </si>
  <si>
    <t>SOUTHPORT</t>
  </si>
  <si>
    <t>WALDOBORO</t>
  </si>
  <si>
    <t>WHITEFIELD</t>
  </si>
  <si>
    <t>WISCASSET</t>
  </si>
  <si>
    <t>OXFORD  COUNTY</t>
  </si>
  <si>
    <t>ANDOVER</t>
  </si>
  <si>
    <t>BETHEL</t>
  </si>
  <si>
    <t>BROWNFIELD</t>
  </si>
  <si>
    <t>BUCKFIELD</t>
  </si>
  <si>
    <t>BYRON</t>
  </si>
  <si>
    <t>CANTON</t>
  </si>
  <si>
    <t>DENMARK (ck acres)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</si>
  <si>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</si>
  <si>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</si>
  <si>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</si>
  <si>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</si>
  <si>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</si>
  <si>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</si>
  <si>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</si>
  <si>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</si>
  <si>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</si>
  <si>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</si>
  <si>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</si>
  <si>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</si>
  <si>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</si>
  <si>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</si>
  <si>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</si>
  <si>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</si>
  <si>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</si>
  <si>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</si>
  <si>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</si>
  <si>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</si>
  <si>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</si>
  <si>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</si>
  <si>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</si>
  <si>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</si>
  <si>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</si>
  <si>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</si>
  <si>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</si>
  <si>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PENOBSCOT  COUNTY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</si>
  <si>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</si>
  <si>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</si>
  <si>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</si>
  <si>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</si>
  <si>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</si>
  <si>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</si>
  <si>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</si>
  <si>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</si>
  <si>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</si>
  <si>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</si>
  <si>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</si>
  <si>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</si>
  <si>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</si>
  <si>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</si>
  <si>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</si>
  <si>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</si>
  <si>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</si>
  <si>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</si>
  <si>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</si>
  <si>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</si>
  <si>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</si>
  <si>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</si>
  <si>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</si>
  <si>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</si>
  <si>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</si>
  <si>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</si>
  <si>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</si>
  <si>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</si>
  <si>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</si>
  <si>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</si>
  <si>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</si>
  <si>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</si>
  <si>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</si>
  <si>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</si>
  <si>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</si>
  <si>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</si>
  <si>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</si>
  <si>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</si>
  <si>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</si>
  <si>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</si>
  <si>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</si>
  <si>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</si>
  <si>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</si>
  <si>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</si>
  <si>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</si>
  <si>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</si>
  <si>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</si>
  <si>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</si>
  <si>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</si>
  <si>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SPRINGFIELD</t>
  </si>
  <si>
    <t>STACEYVILLE</t>
  </si>
  <si>
    <t>STETSON</t>
  </si>
  <si>
    <t>VEAZIE</t>
  </si>
  <si>
    <t>WINN</t>
  </si>
  <si>
    <t>WOODVILLE</t>
  </si>
  <si>
    <t>Penobscot Nation</t>
  </si>
  <si>
    <t>PISCATAQUIS COUNTY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</si>
  <si>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</si>
  <si>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</si>
  <si>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</si>
  <si>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</si>
  <si>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</si>
  <si>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</si>
  <si>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</si>
  <si>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</si>
  <si>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</si>
  <si>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</si>
  <si>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</si>
  <si>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</si>
  <si>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</si>
  <si>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</si>
  <si>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</si>
  <si>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</si>
  <si>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</si>
  <si>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SAGADAHOC COUNTY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</si>
  <si>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</si>
  <si>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</si>
  <si>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</si>
  <si>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</si>
  <si>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</si>
  <si>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</si>
  <si>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</si>
  <si>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</si>
  <si>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</si>
  <si>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</si>
  <si>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SOMERSET COUNTY</t>
  </si>
  <si>
    <t>ANSON</t>
  </si>
  <si>
    <t>ATHENS</t>
  </si>
  <si>
    <t>BINGHAM</t>
  </si>
  <si>
    <t>CAMBRIDGE</t>
  </si>
  <si>
    <t>CANAAN</t>
  </si>
  <si>
    <t>CARATUNK</t>
  </si>
  <si>
    <t>CORNVILLE</t>
  </si>
  <si>
    <t>DETROIT</t>
  </si>
  <si>
    <t>EMBDEN</t>
  </si>
  <si>
    <t>FAIRFIELD</t>
  </si>
  <si>
    <t>HARMONY</t>
  </si>
  <si>
    <t>HARTLAND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</si>
  <si>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</si>
  <si>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</si>
  <si>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</si>
  <si>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</si>
  <si>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</si>
  <si>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</si>
  <si>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</si>
  <si>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</si>
  <si>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</si>
  <si>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RIPLEY</t>
  </si>
  <si>
    <t>ST. ALBANS</t>
  </si>
  <si>
    <t>SKOWHEGAN</t>
  </si>
  <si>
    <t>SMITHFIELD</t>
  </si>
  <si>
    <t>SOLON</t>
  </si>
  <si>
    <t>STARKS</t>
  </si>
  <si>
    <t>WALDO COUNTY</t>
  </si>
  <si>
    <t>BELFAST</t>
  </si>
  <si>
    <t>BELMONT</t>
  </si>
  <si>
    <t>BROOKS</t>
  </si>
  <si>
    <t>BURNHAM</t>
  </si>
  <si>
    <t>FRANKFORT</t>
  </si>
  <si>
    <t>FREEDOM</t>
  </si>
  <si>
    <t>ISLEBORO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</si>
  <si>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</si>
  <si>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</si>
  <si>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</si>
  <si>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</si>
  <si>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</si>
  <si>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</si>
  <si>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</si>
  <si>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</si>
  <si>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</si>
  <si>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</si>
  <si>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</si>
  <si>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</si>
  <si>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</si>
  <si>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</si>
  <si>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</si>
  <si>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</si>
  <si>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</si>
  <si>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</si>
  <si>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</si>
  <si>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WASHINGTON COUNTY</t>
  </si>
  <si>
    <t>ADDISON</t>
  </si>
  <si>
    <t>ALEXANDER</t>
  </si>
  <si>
    <t>BAILEYVILLE</t>
  </si>
  <si>
    <t>BEALS</t>
  </si>
  <si>
    <t>BEDDINGTON</t>
  </si>
  <si>
    <t>CALAIS</t>
  </si>
  <si>
    <t>CENTERVILLE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</si>
  <si>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</si>
  <si>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</si>
  <si>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</si>
  <si>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</si>
  <si>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</si>
  <si>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</si>
  <si>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</si>
  <si>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</si>
  <si>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</si>
  <si>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</si>
  <si>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</si>
  <si>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</si>
  <si>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 xml:space="preserve">GRAND LAKE STREAM 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</si>
  <si>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</si>
  <si>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</si>
  <si>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</si>
  <si>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</si>
  <si>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</si>
  <si>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</si>
  <si>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</si>
  <si>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</si>
  <si>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</si>
  <si>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</si>
  <si>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</si>
  <si>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</si>
  <si>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</si>
  <si>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</si>
  <si>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</si>
  <si>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</si>
  <si>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</si>
  <si>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</si>
  <si>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</si>
  <si>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</si>
  <si>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</si>
  <si>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</si>
  <si>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</si>
  <si>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Passamaquoddy Nation</t>
  </si>
  <si>
    <t>YORK COUNTY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</si>
  <si>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</si>
  <si>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</si>
  <si>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</si>
  <si>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</si>
  <si>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</si>
  <si>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</si>
  <si>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</si>
  <si>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</si>
  <si>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</si>
  <si>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</si>
  <si>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</si>
  <si>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</si>
  <si>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</si>
  <si>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</si>
  <si>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</si>
  <si>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</si>
  <si>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</si>
  <si>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</si>
  <si>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</si>
  <si>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</si>
  <si>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</si>
  <si>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</si>
  <si>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</si>
  <si>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</si>
  <si>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</si>
  <si>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</si>
  <si>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</si>
  <si>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</si>
  <si>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</si>
  <si>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ANDROSCOGGIN</t>
  </si>
  <si>
    <t>AROOSTOOK</t>
  </si>
  <si>
    <t>KENNEBEC</t>
  </si>
  <si>
    <t>PISCATAQUIS</t>
  </si>
  <si>
    <t>SAGADAHOC</t>
  </si>
  <si>
    <t>SOMERSET</t>
  </si>
  <si>
    <t>Unorganized Territory</t>
  </si>
  <si>
    <t>STATE VALUATIONS</t>
  </si>
  <si>
    <t>2008 STATE</t>
  </si>
  <si>
    <t>Chebeague</t>
  </si>
  <si>
    <t>State Valuation and Statewide Average change</t>
  </si>
  <si>
    <t>deorganized</t>
  </si>
  <si>
    <t>CASWELL PLANTATION</t>
  </si>
  <si>
    <t>CYR PLANTATION</t>
  </si>
  <si>
    <t>GLENWOOD PLANTATION</t>
  </si>
  <si>
    <t>MACWAHOC PLANTATION</t>
  </si>
  <si>
    <t>MORO PLANTATION</t>
  </si>
  <si>
    <t>NASHVILLE PLANTATION</t>
  </si>
  <si>
    <t>OXBOW PLANTATION</t>
  </si>
  <si>
    <t>REED PLANTATION</t>
  </si>
  <si>
    <t>ST. JOHN PLANTATION</t>
  </si>
  <si>
    <t>WINTERVILLE PLANTATION</t>
  </si>
  <si>
    <t>COPLIN PLANTATION</t>
  </si>
  <si>
    <t>DALLAS PLANTATION</t>
  </si>
  <si>
    <t>RANGELEY PLANTATION</t>
  </si>
  <si>
    <t>SANDY RIVER PLANTATION</t>
  </si>
  <si>
    <t>MATINICUS ISLE PLANTATION</t>
  </si>
  <si>
    <t>LINCOLN PLANTATION</t>
  </si>
  <si>
    <t>MAGALLOWAY PLANTATION</t>
  </si>
  <si>
    <t>CARROLL PLANTATION</t>
  </si>
  <si>
    <t>DREW PLANTATION</t>
  </si>
  <si>
    <t>WEBSTER PLANTATION</t>
  </si>
  <si>
    <t>KINGSBURY PLANTATION</t>
  </si>
  <si>
    <t>LAKE VIEW PLANTATION</t>
  </si>
  <si>
    <t>BRIGHTON PLANTATION</t>
  </si>
  <si>
    <t>DENNISTOWN PLANTATION</t>
  </si>
  <si>
    <t>HIGHLAND PLANTATION</t>
  </si>
  <si>
    <t>PLEASANT RIDGE PLANTATION</t>
  </si>
  <si>
    <t>THE FORKS PLANTATION</t>
  </si>
  <si>
    <t>WEST FORKS PLANTATION</t>
  </si>
  <si>
    <t>BARING PLANTATION</t>
  </si>
  <si>
    <t>CODYVILLE PLANTATION</t>
  </si>
  <si>
    <t>SEBOEIS PLANTATION</t>
  </si>
  <si>
    <t>WESTPORT ISLAND</t>
  </si>
  <si>
    <t>GARFIELD PLANTATION</t>
  </si>
  <si>
    <t>CARY PLANTATION</t>
  </si>
  <si>
    <t>County Totals</t>
  </si>
  <si>
    <t>UT TOTALS</t>
  </si>
  <si>
    <t>STATE TOTALS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</si>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</sst>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0_)"/>
    <numFmt numFmtId="166" formatCode="m/d/yy;@"/>
    <numFmt numFmtId="167" formatCode="0_)"/>
    <numFmt numFmtId="168" formatCode="&quot;$&quot;#,##0"/>
    <numFmt numFmtId="169" formatCode="0.0000"/>
    <numFmt numFmtId="170" formatCode="&quot;$&quot;#,##0.0_);\(&quot;$&quot;#,##0.0\)"/>
    <numFmt numFmtId="171" formatCode="0_);\(0\)"/>
  </numFmts>
  <fonts count="22">
    <font>
      <sz val="10"/>
      <name val="Arial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b/>
      <sz val="10"/>
      <color indexed="8"/>
      <name val="Helvetica"/>
      <family val="2"/>
    </font>
    <font>
      <b/>
      <sz val="11"/>
      <name val="Helvetica"/>
      <family val="2"/>
    </font>
    <font>
      <b/>
      <sz val="8"/>
      <color indexed="8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sz val="11"/>
      <color indexed="8"/>
      <name val="Helvetica"/>
      <family val="2"/>
    </font>
    <font>
      <b/>
      <sz val="8"/>
      <name val="Helvetic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SWISS"/>
    </font>
    <font>
      <u/>
      <sz val="10.45"/>
      <color indexed="12"/>
      <name val="SWISS"/>
    </font>
    <font>
      <b/>
      <sz val="10"/>
      <color indexed="8"/>
      <name val="Arial"/>
      <family val="2"/>
    </font>
    <font>
      <sz val="10"/>
      <color indexed="72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2" borderId="0"/>
    <xf numFmtId="0" fontId="19" fillId="0" borderId="0"/>
    <xf numFmtId="0" fontId="14" fillId="0" borderId="0"/>
    <xf numFmtId="0" fontId="13" fillId="0" borderId="0"/>
    <xf numFmtId="0" fontId="20" fillId="0" borderId="0"/>
    <xf numFmtId="0" fontId="13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/>
    <xf numFmtId="164" fontId="2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9" fontId="5" fillId="0" borderId="0" xfId="0" applyNumberFormat="1" applyFont="1" applyBorder="1" applyAlignment="1"/>
    <xf numFmtId="0" fontId="6" fillId="0" borderId="0" xfId="0" applyNumberFormat="1" applyFont="1" applyFill="1" applyAlignment="1">
      <alignment horizontal="left"/>
    </xf>
    <xf numFmtId="0" fontId="7" fillId="0" borderId="0" xfId="0" applyFont="1" applyAlignment="1"/>
    <xf numFmtId="0" fontId="6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2" fillId="0" borderId="0" xfId="0" quotePrefix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6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64" fontId="2" fillId="0" borderId="0" xfId="0" applyNumberFormat="1" applyFont="1" applyFill="1" applyAlignment="1" applyProtection="1">
      <alignment horizontal="center" wrapText="1"/>
    </xf>
    <xf numFmtId="5" fontId="2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Protection="1"/>
    <xf numFmtId="10" fontId="3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textRotation="180"/>
    </xf>
    <xf numFmtId="0" fontId="7" fillId="0" borderId="0" xfId="0" applyFont="1" applyAlignment="1">
      <alignment horizontal="right" indent="1"/>
    </xf>
    <xf numFmtId="165" fontId="3" fillId="0" borderId="0" xfId="0" applyNumberFormat="1" applyFont="1" applyFill="1" applyProtection="1"/>
    <xf numFmtId="164" fontId="3" fillId="0" borderId="0" xfId="0" applyNumberFormat="1" applyFont="1" applyFill="1" applyProtection="1"/>
    <xf numFmtId="10" fontId="3" fillId="0" borderId="0" xfId="0" applyNumberFormat="1" applyFont="1" applyFill="1" applyProtection="1"/>
    <xf numFmtId="0" fontId="5" fillId="0" borderId="0" xfId="0" applyFont="1" applyBorder="1"/>
    <xf numFmtId="0" fontId="3" fillId="0" borderId="0" xfId="0" applyFont="1" applyFill="1"/>
    <xf numFmtId="164" fontId="2" fillId="0" borderId="0" xfId="0" applyNumberFormat="1" applyFont="1" applyFill="1" applyProtection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NumberFormat="1" applyFont="1" applyFill="1" applyAlignment="1"/>
    <xf numFmtId="0" fontId="3" fillId="0" borderId="0" xfId="0" applyFont="1" applyAlignment="1"/>
    <xf numFmtId="167" fontId="3" fillId="0" borderId="0" xfId="0" applyNumberFormat="1" applyFont="1" applyFill="1" applyProtection="1"/>
    <xf numFmtId="5" fontId="3" fillId="0" borderId="0" xfId="0" applyNumberFormat="1" applyFont="1" applyFill="1" applyProtection="1"/>
    <xf numFmtId="0" fontId="5" fillId="0" borderId="0" xfId="0" applyFont="1"/>
    <xf numFmtId="0" fontId="2" fillId="0" borderId="0" xfId="0" applyFont="1" applyFill="1" applyProtection="1"/>
    <xf numFmtId="168" fontId="9" fillId="0" borderId="0" xfId="0" applyNumberFormat="1" applyFont="1" applyFill="1" applyAlignment="1"/>
    <xf numFmtId="168" fontId="10" fillId="0" borderId="0" xfId="0" applyNumberFormat="1" applyFont="1" applyFill="1" applyAlignment="1"/>
    <xf numFmtId="0" fontId="7" fillId="0" borderId="0" xfId="0" applyFont="1"/>
    <xf numFmtId="0" fontId="9" fillId="0" borderId="0" xfId="0" applyNumberFormat="1" applyFont="1" applyFill="1" applyAlignment="1"/>
    <xf numFmtId="37" fontId="3" fillId="0" borderId="0" xfId="0" applyNumberFormat="1" applyFont="1" applyFill="1" applyProtection="1"/>
    <xf numFmtId="168" fontId="3" fillId="0" borderId="0" xfId="0" applyNumberFormat="1" applyFont="1" applyFill="1" applyProtection="1"/>
    <xf numFmtId="169" fontId="3" fillId="0" borderId="0" xfId="0" applyNumberFormat="1" applyFont="1" applyFill="1" applyProtection="1"/>
    <xf numFmtId="168" fontId="8" fillId="0" borderId="0" xfId="0" applyNumberFormat="1" applyFont="1" applyFill="1" applyAlignment="1">
      <alignment horizontal="center"/>
    </xf>
    <xf numFmtId="5" fontId="9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center"/>
    </xf>
    <xf numFmtId="168" fontId="11" fillId="0" borderId="0" xfId="0" applyNumberFormat="1" applyFont="1" applyAlignment="1"/>
    <xf numFmtId="5" fontId="9" fillId="3" borderId="0" xfId="0" applyNumberFormat="1" applyFont="1" applyFill="1" applyAlignment="1">
      <alignment horizontal="right"/>
    </xf>
    <xf numFmtId="168" fontId="11" fillId="0" borderId="0" xfId="0" applyNumberFormat="1" applyFont="1" applyBorder="1" applyAlignment="1"/>
    <xf numFmtId="0" fontId="9" fillId="0" borderId="0" xfId="0" applyFont="1" applyFill="1" applyAlignment="1"/>
    <xf numFmtId="168" fontId="9" fillId="0" borderId="0" xfId="0" applyNumberFormat="1" applyFont="1" applyAlignment="1"/>
    <xf numFmtId="37" fontId="6" fillId="3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5" fontId="3" fillId="0" borderId="0" xfId="0" applyNumberFormat="1" applyFont="1" applyFill="1"/>
    <xf numFmtId="3" fontId="6" fillId="0" borderId="0" xfId="0" applyNumberFormat="1" applyFont="1" applyFill="1" applyAlignment="1"/>
    <xf numFmtId="3" fontId="8" fillId="0" borderId="0" xfId="0" applyNumberFormat="1" applyFont="1" applyFill="1" applyAlignment="1"/>
    <xf numFmtId="37" fontId="6" fillId="3" borderId="0" xfId="0" applyNumberFormat="1" applyFont="1" applyFill="1" applyAlignment="1"/>
    <xf numFmtId="165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12" fillId="0" borderId="0" xfId="0" applyFont="1" applyFill="1" applyAlignment="1">
      <alignment horizontal="center"/>
    </xf>
    <xf numFmtId="37" fontId="2" fillId="3" borderId="0" xfId="0" applyNumberFormat="1" applyFont="1" applyFill="1" applyAlignment="1">
      <alignment horizontal="right"/>
    </xf>
    <xf numFmtId="5" fontId="9" fillId="0" borderId="0" xfId="0" applyNumberFormat="1" applyFont="1" applyFill="1" applyAlignment="1">
      <alignment horizontal="right"/>
    </xf>
    <xf numFmtId="5" fontId="5" fillId="0" borderId="0" xfId="0" applyNumberFormat="1" applyFont="1" applyBorder="1" applyProtection="1"/>
    <xf numFmtId="170" fontId="3" fillId="0" borderId="0" xfId="0" applyNumberFormat="1" applyFont="1" applyFill="1" applyProtection="1"/>
    <xf numFmtId="5" fontId="5" fillId="0" borderId="0" xfId="0" applyNumberFormat="1" applyFont="1" applyFill="1" applyBorder="1" applyProtection="1"/>
    <xf numFmtId="0" fontId="12" fillId="0" borderId="0" xfId="0" applyFont="1" applyAlignment="1">
      <alignment horizontal="center"/>
    </xf>
    <xf numFmtId="3" fontId="9" fillId="0" borderId="0" xfId="0" applyNumberFormat="1" applyFont="1" applyFill="1" applyAlignment="1"/>
    <xf numFmtId="3" fontId="10" fillId="0" borderId="0" xfId="0" applyNumberFormat="1" applyFont="1" applyFill="1" applyAlignment="1"/>
    <xf numFmtId="6" fontId="9" fillId="0" borderId="0" xfId="0" applyNumberFormat="1" applyFont="1" applyFill="1" applyAlignment="1"/>
    <xf numFmtId="171" fontId="2" fillId="3" borderId="0" xfId="0" applyNumberFormat="1" applyFont="1" applyFill="1" applyAlignment="1">
      <alignment horizontal="right"/>
    </xf>
    <xf numFmtId="171" fontId="3" fillId="0" borderId="0" xfId="0" applyNumberFormat="1" applyFont="1" applyFill="1" applyProtection="1"/>
    <xf numFmtId="0" fontId="5" fillId="0" borderId="0" xfId="0" applyFont="1" applyFill="1" applyBorder="1"/>
    <xf numFmtId="0" fontId="3" fillId="0" borderId="0" xfId="0" applyFont="1"/>
    <xf numFmtId="168" fontId="5" fillId="0" borderId="0" xfId="0" applyNumberFormat="1" applyFont="1"/>
    <xf numFmtId="5" fontId="9" fillId="3" borderId="1" xfId="0" applyNumberFormat="1" applyFont="1" applyFill="1" applyBorder="1" applyAlignment="1">
      <alignment horizontal="right"/>
    </xf>
    <xf numFmtId="5" fontId="9" fillId="3" borderId="0" xfId="0" applyNumberFormat="1" applyFont="1" applyFill="1" applyBorder="1" applyAlignment="1">
      <alignment horizontal="right"/>
    </xf>
    <xf numFmtId="5" fontId="9" fillId="3" borderId="2" xfId="0" applyNumberFormat="1" applyFont="1" applyFill="1" applyBorder="1" applyAlignment="1">
      <alignment horizontal="right"/>
    </xf>
    <xf numFmtId="5" fontId="9" fillId="3" borderId="3" xfId="0" applyNumberFormat="1" applyFont="1" applyFill="1" applyBorder="1" applyAlignment="1">
      <alignment horizontal="right"/>
    </xf>
    <xf numFmtId="5" fontId="3" fillId="3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 applyProtection="1">
      <alignment horizontal="right"/>
    </xf>
    <xf numFmtId="5" fontId="15" fillId="0" borderId="0" xfId="0" applyNumberFormat="1" applyFont="1" applyFill="1" applyAlignment="1">
      <alignment horizontal="right"/>
    </xf>
    <xf numFmtId="5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/>
    <xf numFmtId="37" fontId="2" fillId="0" borderId="0" xfId="0" applyNumberFormat="1" applyFont="1" applyFill="1" applyAlignment="1">
      <alignment horizontal="right"/>
    </xf>
    <xf numFmtId="5" fontId="15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Alignment="1">
      <alignment horizontal="right"/>
    </xf>
    <xf numFmtId="5" fontId="15" fillId="0" borderId="0" xfId="24" applyNumberFormat="1" applyFont="1" applyFill="1" applyAlignment="1">
      <alignment horizontal="right"/>
    </xf>
    <xf numFmtId="0" fontId="13" fillId="0" borderId="0" xfId="0" applyFont="1"/>
    <xf numFmtId="2" fontId="0" fillId="0" borderId="0" xfId="0" applyNumberFormat="1"/>
    <xf numFmtId="3" fontId="0" fillId="0" borderId="0" xfId="0" applyNumberFormat="1"/>
    <xf numFmtId="2" fontId="21" fillId="0" borderId="0" xfId="0" applyNumberFormat="1" applyFont="1"/>
    <xf numFmtId="0" fontId="21" fillId="0" borderId="0" xfId="0" applyFont="1"/>
  </cellXfs>
  <cellStyles count="32">
    <cellStyle name="Comma 2" xfId="1"/>
    <cellStyle name="Currency 2" xfId="2"/>
    <cellStyle name="Currency 2 2" xfId="3"/>
    <cellStyle name="Currency 2 2 2" xfId="4"/>
    <cellStyle name="Currency 2 2 3" xfId="5"/>
    <cellStyle name="Currency 2 3" xfId="6"/>
    <cellStyle name="Currency 2 4" xfId="7"/>
    <cellStyle name="Currency 3" xfId="8"/>
    <cellStyle name="Currency 3 2" xfId="9"/>
    <cellStyle name="Currency 3 2 2" xfId="10"/>
    <cellStyle name="Currency 3 3" xfId="11"/>
    <cellStyle name="Currency 4" xfId="12"/>
    <cellStyle name="Currency 4 2" xfId="13"/>
    <cellStyle name="Currency 4 2 2" xfId="14"/>
    <cellStyle name="Currency 4 3" xfId="15"/>
    <cellStyle name="Currency 5" xfId="16"/>
    <cellStyle name="Currency 5 2" xfId="17"/>
    <cellStyle name="Currency 6" xfId="18"/>
    <cellStyle name="Currency 7" xfId="19"/>
    <cellStyle name="Hyperlink 2" xfId="20"/>
    <cellStyle name="Normal" xfId="0" builtinId="0"/>
    <cellStyle name="Normal 2" xfId="21"/>
    <cellStyle name="Normal 2 2" xfId="22"/>
    <cellStyle name="Normal 3" xfId="23"/>
    <cellStyle name="Normal 3 2" xfId="24"/>
    <cellStyle name="Normal 4" xfId="25"/>
    <cellStyle name="Normal 5" xfId="26"/>
    <cellStyle name="Percent 2" xfId="27"/>
    <cellStyle name="Percent 2 2" xfId="28"/>
    <cellStyle name="Percent 3" xfId="29"/>
    <cellStyle name="Percent 3 2" xfId="30"/>
    <cellStyle name="Percent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State Valuation vs Inflation, 1986-2017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State Valuation</c:v>
          </c:tx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Data'!$B$40:$AG$40</c:f>
              <c:numCache>
                <c:formatCode>General</c:formatCode>
                <c:ptCount val="32"/>
                <c:pt idx="0">
                  <c:v>29029700000</c:v>
                </c:pt>
                <c:pt idx="1">
                  <c:v>32075350000</c:v>
                </c:pt>
                <c:pt idx="2">
                  <c:v>37019250000</c:v>
                </c:pt>
                <c:pt idx="3">
                  <c:v>45234800000</c:v>
                </c:pt>
                <c:pt idx="4">
                  <c:v>55821300000</c:v>
                </c:pt>
                <c:pt idx="5">
                  <c:v>63462900000</c:v>
                </c:pt>
                <c:pt idx="6">
                  <c:v>66895050000</c:v>
                </c:pt>
                <c:pt idx="7">
                  <c:v>66107653510</c:v>
                </c:pt>
                <c:pt idx="8">
                  <c:v>64848250000</c:v>
                </c:pt>
                <c:pt idx="9">
                  <c:v>64802300000</c:v>
                </c:pt>
                <c:pt idx="10">
                  <c:v>65427025900</c:v>
                </c:pt>
                <c:pt idx="11">
                  <c:v>66521100000</c:v>
                </c:pt>
                <c:pt idx="12">
                  <c:v>67853850000</c:v>
                </c:pt>
                <c:pt idx="13">
                  <c:v>71779350000</c:v>
                </c:pt>
                <c:pt idx="14">
                  <c:v>74253100000</c:v>
                </c:pt>
                <c:pt idx="15">
                  <c:v>78405400000</c:v>
                </c:pt>
                <c:pt idx="16">
                  <c:v>84867750000</c:v>
                </c:pt>
                <c:pt idx="17">
                  <c:v>94034450000</c:v>
                </c:pt>
                <c:pt idx="18">
                  <c:v>104237050000</c:v>
                </c:pt>
                <c:pt idx="19">
                  <c:v>118040420000</c:v>
                </c:pt>
                <c:pt idx="20">
                  <c:v>133628600000</c:v>
                </c:pt>
                <c:pt idx="21">
                  <c:v>148946200000</c:v>
                </c:pt>
                <c:pt idx="22">
                  <c:v>162732200000</c:v>
                </c:pt>
                <c:pt idx="23">
                  <c:v>168071150000</c:v>
                </c:pt>
                <c:pt idx="24">
                  <c:v>170336350000</c:v>
                </c:pt>
                <c:pt idx="25">
                  <c:v>166990700000</c:v>
                </c:pt>
                <c:pt idx="26">
                  <c:v>163424200000</c:v>
                </c:pt>
                <c:pt idx="27">
                  <c:v>160011900000</c:v>
                </c:pt>
                <c:pt idx="28">
                  <c:v>158661600000</c:v>
                </c:pt>
                <c:pt idx="29">
                  <c:v>159770050000</c:v>
                </c:pt>
                <c:pt idx="30">
                  <c:v>162950100000</c:v>
                </c:pt>
                <c:pt idx="31">
                  <c:v>165485750000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6432"/>
        <c:axId val="50143616"/>
      </c:lineChart>
      <c:catAx>
        <c:axId val="498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50143616"/>
        <c:crosses val="autoZero"/>
        <c:auto val="1"/>
        <c:lblAlgn val="ctr"/>
        <c:lblOffset val="100"/>
        <c:tickLblSkip val="2"/>
        <c:noMultiLvlLbl val="0"/>
      </c:catAx>
      <c:valAx>
        <c:axId val="50143616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crossAx val="498264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Oxford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Data'!$B$19:$AG$19</c:f>
              <c:numCache>
                <c:formatCode>General</c:formatCode>
                <c:ptCount val="32"/>
                <c:pt idx="0">
                  <c:v>1296300</c:v>
                </c:pt>
                <c:pt idx="1">
                  <c:v>1399800</c:v>
                </c:pt>
                <c:pt idx="2">
                  <c:v>1534650</c:v>
                </c:pt>
                <c:pt idx="3">
                  <c:v>1796550</c:v>
                </c:pt>
                <c:pt idx="4">
                  <c:v>2251700</c:v>
                </c:pt>
                <c:pt idx="5">
                  <c:v>2701650</c:v>
                </c:pt>
                <c:pt idx="6">
                  <c:v>2932300</c:v>
                </c:pt>
                <c:pt idx="7">
                  <c:v>3016138.85</c:v>
                </c:pt>
                <c:pt idx="8">
                  <c:v>2983050</c:v>
                </c:pt>
                <c:pt idx="9">
                  <c:v>2992350</c:v>
                </c:pt>
                <c:pt idx="10">
                  <c:v>3037650</c:v>
                </c:pt>
                <c:pt idx="11">
                  <c:v>3071000</c:v>
                </c:pt>
                <c:pt idx="12">
                  <c:v>3136850</c:v>
                </c:pt>
                <c:pt idx="13">
                  <c:v>3230600</c:v>
                </c:pt>
                <c:pt idx="14">
                  <c:v>3326450</c:v>
                </c:pt>
                <c:pt idx="15">
                  <c:v>3468350</c:v>
                </c:pt>
                <c:pt idx="16">
                  <c:v>3581000</c:v>
                </c:pt>
                <c:pt idx="17">
                  <c:v>3843100</c:v>
                </c:pt>
                <c:pt idx="18">
                  <c:v>4135150</c:v>
                </c:pt>
                <c:pt idx="19">
                  <c:v>4605900</c:v>
                </c:pt>
                <c:pt idx="20">
                  <c:v>5140650</c:v>
                </c:pt>
                <c:pt idx="21">
                  <c:v>5713000</c:v>
                </c:pt>
                <c:pt idx="22">
                  <c:v>6358650</c:v>
                </c:pt>
                <c:pt idx="23">
                  <c:v>6805400</c:v>
                </c:pt>
                <c:pt idx="24">
                  <c:v>6976550</c:v>
                </c:pt>
                <c:pt idx="25">
                  <c:v>6772200</c:v>
                </c:pt>
                <c:pt idx="26">
                  <c:v>6640850</c:v>
                </c:pt>
                <c:pt idx="27">
                  <c:v>6530200</c:v>
                </c:pt>
                <c:pt idx="28">
                  <c:v>6582950</c:v>
                </c:pt>
                <c:pt idx="29">
                  <c:v>6556600</c:v>
                </c:pt>
                <c:pt idx="30">
                  <c:v>6657000</c:v>
                </c:pt>
                <c:pt idx="31">
                  <c:v>6729800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71808"/>
        <c:axId val="104873344"/>
      </c:lineChart>
      <c:catAx>
        <c:axId val="10487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73344"/>
        <c:crosses val="autoZero"/>
        <c:auto val="1"/>
        <c:lblAlgn val="ctr"/>
        <c:lblOffset val="100"/>
        <c:tickLblSkip val="1"/>
        <c:noMultiLvlLbl val="0"/>
      </c:catAx>
      <c:valAx>
        <c:axId val="1048733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487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Penobscot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Data'!$B$21:$AG$21</c:f>
              <c:numCache>
                <c:formatCode>General</c:formatCode>
                <c:ptCount val="32"/>
                <c:pt idx="0">
                  <c:v>2775300</c:v>
                </c:pt>
                <c:pt idx="1">
                  <c:v>2927550</c:v>
                </c:pt>
                <c:pt idx="2">
                  <c:v>3162250</c:v>
                </c:pt>
                <c:pt idx="3">
                  <c:v>3617750</c:v>
                </c:pt>
                <c:pt idx="4">
                  <c:v>4368050</c:v>
                </c:pt>
                <c:pt idx="5">
                  <c:v>5066200</c:v>
                </c:pt>
                <c:pt idx="6">
                  <c:v>5450650</c:v>
                </c:pt>
                <c:pt idx="7">
                  <c:v>5578950</c:v>
                </c:pt>
                <c:pt idx="8">
                  <c:v>5585450</c:v>
                </c:pt>
                <c:pt idx="9">
                  <c:v>5573800</c:v>
                </c:pt>
                <c:pt idx="10">
                  <c:v>5700650</c:v>
                </c:pt>
                <c:pt idx="11">
                  <c:v>5765350</c:v>
                </c:pt>
                <c:pt idx="12">
                  <c:v>5780000</c:v>
                </c:pt>
                <c:pt idx="13">
                  <c:v>5893750</c:v>
                </c:pt>
                <c:pt idx="14">
                  <c:v>6018450</c:v>
                </c:pt>
                <c:pt idx="15">
                  <c:v>6196250</c:v>
                </c:pt>
                <c:pt idx="16">
                  <c:v>6546100</c:v>
                </c:pt>
                <c:pt idx="17">
                  <c:v>6789050</c:v>
                </c:pt>
                <c:pt idx="18">
                  <c:v>7201150</c:v>
                </c:pt>
                <c:pt idx="19">
                  <c:v>7725450</c:v>
                </c:pt>
                <c:pt idx="20">
                  <c:v>8507650</c:v>
                </c:pt>
                <c:pt idx="21">
                  <c:v>9040950</c:v>
                </c:pt>
                <c:pt idx="22">
                  <c:v>9827800</c:v>
                </c:pt>
                <c:pt idx="23">
                  <c:v>10200700</c:v>
                </c:pt>
                <c:pt idx="24">
                  <c:v>10423000</c:v>
                </c:pt>
                <c:pt idx="25">
                  <c:v>10410100</c:v>
                </c:pt>
                <c:pt idx="26">
                  <c:v>10379000</c:v>
                </c:pt>
                <c:pt idx="27">
                  <c:v>10091500</c:v>
                </c:pt>
                <c:pt idx="28">
                  <c:v>10128600</c:v>
                </c:pt>
                <c:pt idx="29">
                  <c:v>10215600</c:v>
                </c:pt>
                <c:pt idx="30">
                  <c:v>10359800</c:v>
                </c:pt>
                <c:pt idx="31">
                  <c:v>10431700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93440"/>
        <c:axId val="104915712"/>
      </c:lineChart>
      <c:catAx>
        <c:axId val="10489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915712"/>
        <c:crosses val="autoZero"/>
        <c:auto val="1"/>
        <c:lblAlgn val="ctr"/>
        <c:lblOffset val="100"/>
        <c:tickLblSkip val="1"/>
        <c:noMultiLvlLbl val="0"/>
      </c:catAx>
      <c:valAx>
        <c:axId val="1049157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489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Piscataquis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Data'!$B$23:$AG$23</c:f>
              <c:numCache>
                <c:formatCode>General</c:formatCode>
                <c:ptCount val="32"/>
                <c:pt idx="0">
                  <c:v>301250</c:v>
                </c:pt>
                <c:pt idx="1">
                  <c:v>317850</c:v>
                </c:pt>
                <c:pt idx="2">
                  <c:v>344250</c:v>
                </c:pt>
                <c:pt idx="3">
                  <c:v>415950</c:v>
                </c:pt>
                <c:pt idx="4">
                  <c:v>485150</c:v>
                </c:pt>
                <c:pt idx="5">
                  <c:v>581850</c:v>
                </c:pt>
                <c:pt idx="6">
                  <c:v>665100</c:v>
                </c:pt>
                <c:pt idx="7">
                  <c:v>685250</c:v>
                </c:pt>
                <c:pt idx="8">
                  <c:v>696650</c:v>
                </c:pt>
                <c:pt idx="9">
                  <c:v>697000</c:v>
                </c:pt>
                <c:pt idx="10">
                  <c:v>718150</c:v>
                </c:pt>
                <c:pt idx="11">
                  <c:v>722650</c:v>
                </c:pt>
                <c:pt idx="12">
                  <c:v>745550</c:v>
                </c:pt>
                <c:pt idx="13">
                  <c:v>756700</c:v>
                </c:pt>
                <c:pt idx="14">
                  <c:v>763450</c:v>
                </c:pt>
                <c:pt idx="15">
                  <c:v>792200</c:v>
                </c:pt>
                <c:pt idx="16">
                  <c:v>822750</c:v>
                </c:pt>
                <c:pt idx="17">
                  <c:v>883600</c:v>
                </c:pt>
                <c:pt idx="18">
                  <c:v>942500</c:v>
                </c:pt>
                <c:pt idx="19">
                  <c:v>1043350</c:v>
                </c:pt>
                <c:pt idx="20">
                  <c:v>1242100</c:v>
                </c:pt>
                <c:pt idx="21">
                  <c:v>1363400</c:v>
                </c:pt>
                <c:pt idx="22">
                  <c:v>1532300</c:v>
                </c:pt>
                <c:pt idx="23">
                  <c:v>1692250</c:v>
                </c:pt>
                <c:pt idx="24">
                  <c:v>1743850</c:v>
                </c:pt>
                <c:pt idx="25">
                  <c:v>1723350</c:v>
                </c:pt>
                <c:pt idx="26">
                  <c:v>1685550</c:v>
                </c:pt>
                <c:pt idx="27">
                  <c:v>1644750</c:v>
                </c:pt>
                <c:pt idx="28">
                  <c:v>1606650</c:v>
                </c:pt>
                <c:pt idx="29">
                  <c:v>1594700</c:v>
                </c:pt>
                <c:pt idx="30">
                  <c:v>1601300</c:v>
                </c:pt>
                <c:pt idx="31">
                  <c:v>1610150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56288"/>
        <c:axId val="104957824"/>
      </c:lineChart>
      <c:catAx>
        <c:axId val="10495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957824"/>
        <c:crosses val="autoZero"/>
        <c:auto val="1"/>
        <c:lblAlgn val="ctr"/>
        <c:lblOffset val="100"/>
        <c:tickLblSkip val="1"/>
        <c:noMultiLvlLbl val="0"/>
      </c:catAx>
      <c:valAx>
        <c:axId val="1049578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495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Sagadahoc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Data'!$B$25:$AG$25</c:f>
              <c:numCache>
                <c:formatCode>General</c:formatCode>
                <c:ptCount val="32"/>
                <c:pt idx="0">
                  <c:v>773050</c:v>
                </c:pt>
                <c:pt idx="1">
                  <c:v>865550</c:v>
                </c:pt>
                <c:pt idx="2">
                  <c:v>1015150</c:v>
                </c:pt>
                <c:pt idx="3">
                  <c:v>1222750</c:v>
                </c:pt>
                <c:pt idx="4">
                  <c:v>1508950</c:v>
                </c:pt>
                <c:pt idx="5">
                  <c:v>1744400</c:v>
                </c:pt>
                <c:pt idx="6">
                  <c:v>1833950</c:v>
                </c:pt>
                <c:pt idx="7">
                  <c:v>1851150</c:v>
                </c:pt>
                <c:pt idx="8">
                  <c:v>1775200</c:v>
                </c:pt>
                <c:pt idx="9">
                  <c:v>1740700</c:v>
                </c:pt>
                <c:pt idx="10">
                  <c:v>1697000</c:v>
                </c:pt>
                <c:pt idx="11">
                  <c:v>1764500</c:v>
                </c:pt>
                <c:pt idx="12">
                  <c:v>1794650</c:v>
                </c:pt>
                <c:pt idx="13">
                  <c:v>1812050</c:v>
                </c:pt>
                <c:pt idx="14">
                  <c:v>1860350</c:v>
                </c:pt>
                <c:pt idx="15">
                  <c:v>1961700</c:v>
                </c:pt>
                <c:pt idx="16">
                  <c:v>2142750</c:v>
                </c:pt>
                <c:pt idx="17">
                  <c:v>2370500</c:v>
                </c:pt>
                <c:pt idx="18">
                  <c:v>2674700</c:v>
                </c:pt>
                <c:pt idx="19">
                  <c:v>3120800</c:v>
                </c:pt>
                <c:pt idx="20">
                  <c:v>3608800</c:v>
                </c:pt>
                <c:pt idx="21">
                  <c:v>4161650</c:v>
                </c:pt>
                <c:pt idx="22">
                  <c:v>4544550</c:v>
                </c:pt>
                <c:pt idx="23">
                  <c:v>4592600</c:v>
                </c:pt>
                <c:pt idx="24">
                  <c:v>4704200</c:v>
                </c:pt>
                <c:pt idx="25">
                  <c:v>4558500</c:v>
                </c:pt>
                <c:pt idx="26">
                  <c:v>4369500</c:v>
                </c:pt>
                <c:pt idx="27">
                  <c:v>4249550</c:v>
                </c:pt>
                <c:pt idx="28">
                  <c:v>4246900</c:v>
                </c:pt>
                <c:pt idx="29">
                  <c:v>4295950</c:v>
                </c:pt>
                <c:pt idx="30">
                  <c:v>4396950</c:v>
                </c:pt>
                <c:pt idx="31">
                  <c:v>4507750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74208"/>
        <c:axId val="104975744"/>
      </c:lineChart>
      <c:catAx>
        <c:axId val="10497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975744"/>
        <c:crosses val="autoZero"/>
        <c:auto val="1"/>
        <c:lblAlgn val="ctr"/>
        <c:lblOffset val="100"/>
        <c:tickLblSkip val="1"/>
        <c:noMultiLvlLbl val="0"/>
      </c:catAx>
      <c:valAx>
        <c:axId val="1049757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497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Somerset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Data'!$B$27:$AG$27</c:f>
              <c:numCache>
                <c:formatCode>General</c:formatCode>
                <c:ptCount val="32"/>
                <c:pt idx="0">
                  <c:v>1224750</c:v>
                </c:pt>
                <c:pt idx="1">
                  <c:v>1247400</c:v>
                </c:pt>
                <c:pt idx="2">
                  <c:v>1304750</c:v>
                </c:pt>
                <c:pt idx="3">
                  <c:v>1498300</c:v>
                </c:pt>
                <c:pt idx="4">
                  <c:v>1665300</c:v>
                </c:pt>
                <c:pt idx="5">
                  <c:v>1870600</c:v>
                </c:pt>
                <c:pt idx="6">
                  <c:v>2069100</c:v>
                </c:pt>
                <c:pt idx="7">
                  <c:v>2352750</c:v>
                </c:pt>
                <c:pt idx="8">
                  <c:v>2351450</c:v>
                </c:pt>
                <c:pt idx="9">
                  <c:v>2370900</c:v>
                </c:pt>
                <c:pt idx="10">
                  <c:v>2433600</c:v>
                </c:pt>
                <c:pt idx="11">
                  <c:v>2432300</c:v>
                </c:pt>
                <c:pt idx="12">
                  <c:v>2518850</c:v>
                </c:pt>
                <c:pt idx="13">
                  <c:v>2589900</c:v>
                </c:pt>
                <c:pt idx="14">
                  <c:v>2592650</c:v>
                </c:pt>
                <c:pt idx="15">
                  <c:v>2671600</c:v>
                </c:pt>
                <c:pt idx="16">
                  <c:v>2762950</c:v>
                </c:pt>
                <c:pt idx="17">
                  <c:v>2856500</c:v>
                </c:pt>
                <c:pt idx="18">
                  <c:v>3007600</c:v>
                </c:pt>
                <c:pt idx="19">
                  <c:v>3195150</c:v>
                </c:pt>
                <c:pt idx="20">
                  <c:v>3454800</c:v>
                </c:pt>
                <c:pt idx="21">
                  <c:v>3719900</c:v>
                </c:pt>
                <c:pt idx="22">
                  <c:v>4011300</c:v>
                </c:pt>
                <c:pt idx="23">
                  <c:v>4202550</c:v>
                </c:pt>
                <c:pt idx="24">
                  <c:v>4370350</c:v>
                </c:pt>
                <c:pt idx="25">
                  <c:v>4358800</c:v>
                </c:pt>
                <c:pt idx="26">
                  <c:v>4347150</c:v>
                </c:pt>
                <c:pt idx="27">
                  <c:v>4347000</c:v>
                </c:pt>
                <c:pt idx="28">
                  <c:v>4340800</c:v>
                </c:pt>
                <c:pt idx="29">
                  <c:v>4398500</c:v>
                </c:pt>
                <c:pt idx="30">
                  <c:v>4282950</c:v>
                </c:pt>
                <c:pt idx="31">
                  <c:v>4313850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12224"/>
        <c:axId val="105018112"/>
      </c:lineChart>
      <c:catAx>
        <c:axId val="10501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018112"/>
        <c:crosses val="autoZero"/>
        <c:auto val="1"/>
        <c:lblAlgn val="ctr"/>
        <c:lblOffset val="100"/>
        <c:tickLblSkip val="1"/>
        <c:noMultiLvlLbl val="0"/>
      </c:catAx>
      <c:valAx>
        <c:axId val="1050181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50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Waldo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Data'!$B$29:$AG$29</c:f>
              <c:numCache>
                <c:formatCode>General</c:formatCode>
                <c:ptCount val="32"/>
                <c:pt idx="0">
                  <c:v>584850</c:v>
                </c:pt>
                <c:pt idx="1">
                  <c:v>644000</c:v>
                </c:pt>
                <c:pt idx="2">
                  <c:v>718900</c:v>
                </c:pt>
                <c:pt idx="3">
                  <c:v>872200</c:v>
                </c:pt>
                <c:pt idx="4">
                  <c:v>1126050</c:v>
                </c:pt>
                <c:pt idx="5">
                  <c:v>1382950</c:v>
                </c:pt>
                <c:pt idx="6">
                  <c:v>1529150</c:v>
                </c:pt>
                <c:pt idx="7">
                  <c:v>1539750</c:v>
                </c:pt>
                <c:pt idx="8">
                  <c:v>1555100</c:v>
                </c:pt>
                <c:pt idx="9">
                  <c:v>1578100</c:v>
                </c:pt>
                <c:pt idx="10">
                  <c:v>1589700</c:v>
                </c:pt>
                <c:pt idx="11">
                  <c:v>1635050</c:v>
                </c:pt>
                <c:pt idx="12">
                  <c:v>1675100</c:v>
                </c:pt>
                <c:pt idx="13">
                  <c:v>1743100</c:v>
                </c:pt>
                <c:pt idx="14">
                  <c:v>1864750</c:v>
                </c:pt>
                <c:pt idx="15">
                  <c:v>1991600</c:v>
                </c:pt>
                <c:pt idx="16">
                  <c:v>2229000</c:v>
                </c:pt>
                <c:pt idx="17">
                  <c:v>2580000</c:v>
                </c:pt>
                <c:pt idx="18">
                  <c:v>2879500</c:v>
                </c:pt>
                <c:pt idx="19">
                  <c:v>3148400</c:v>
                </c:pt>
                <c:pt idx="20">
                  <c:v>3603700</c:v>
                </c:pt>
                <c:pt idx="21">
                  <c:v>4067050</c:v>
                </c:pt>
                <c:pt idx="22">
                  <c:v>4419300</c:v>
                </c:pt>
                <c:pt idx="23">
                  <c:v>4645350</c:v>
                </c:pt>
                <c:pt idx="24">
                  <c:v>4822250</c:v>
                </c:pt>
                <c:pt idx="25">
                  <c:v>4792900</c:v>
                </c:pt>
                <c:pt idx="26">
                  <c:v>4672950</c:v>
                </c:pt>
                <c:pt idx="27">
                  <c:v>4496600</c:v>
                </c:pt>
                <c:pt idx="28">
                  <c:v>4356700</c:v>
                </c:pt>
                <c:pt idx="29">
                  <c:v>4340100</c:v>
                </c:pt>
                <c:pt idx="30">
                  <c:v>4360250</c:v>
                </c:pt>
                <c:pt idx="31">
                  <c:v>4326850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4592"/>
        <c:axId val="105056128"/>
      </c:lineChart>
      <c:catAx>
        <c:axId val="10505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056128"/>
        <c:crosses val="autoZero"/>
        <c:auto val="1"/>
        <c:lblAlgn val="ctr"/>
        <c:lblOffset val="100"/>
        <c:tickLblSkip val="1"/>
        <c:noMultiLvlLbl val="0"/>
      </c:catAx>
      <c:valAx>
        <c:axId val="1050561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505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Washington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Data'!$B$31:$AG$31</c:f>
              <c:numCache>
                <c:formatCode>General</c:formatCode>
                <c:ptCount val="32"/>
                <c:pt idx="0">
                  <c:v>636700</c:v>
                </c:pt>
                <c:pt idx="1">
                  <c:v>663350</c:v>
                </c:pt>
                <c:pt idx="2">
                  <c:v>711350</c:v>
                </c:pt>
                <c:pt idx="3">
                  <c:v>857100</c:v>
                </c:pt>
                <c:pt idx="4">
                  <c:v>1037350</c:v>
                </c:pt>
                <c:pt idx="5">
                  <c:v>1236900</c:v>
                </c:pt>
                <c:pt idx="6">
                  <c:v>1376000</c:v>
                </c:pt>
                <c:pt idx="7">
                  <c:v>1476900</c:v>
                </c:pt>
                <c:pt idx="8">
                  <c:v>1479500</c:v>
                </c:pt>
                <c:pt idx="9">
                  <c:v>1491650</c:v>
                </c:pt>
                <c:pt idx="10">
                  <c:v>1517050</c:v>
                </c:pt>
                <c:pt idx="11">
                  <c:v>1579500</c:v>
                </c:pt>
                <c:pt idx="12">
                  <c:v>1565950</c:v>
                </c:pt>
                <c:pt idx="13">
                  <c:v>1605800</c:v>
                </c:pt>
                <c:pt idx="14">
                  <c:v>1634700</c:v>
                </c:pt>
                <c:pt idx="15">
                  <c:v>1670150</c:v>
                </c:pt>
                <c:pt idx="16">
                  <c:v>1749550</c:v>
                </c:pt>
                <c:pt idx="17">
                  <c:v>1842700</c:v>
                </c:pt>
                <c:pt idx="18">
                  <c:v>1989400</c:v>
                </c:pt>
                <c:pt idx="19">
                  <c:v>2183020</c:v>
                </c:pt>
                <c:pt idx="20">
                  <c:v>2425000</c:v>
                </c:pt>
                <c:pt idx="21">
                  <c:v>2697600</c:v>
                </c:pt>
                <c:pt idx="22">
                  <c:v>2989750</c:v>
                </c:pt>
                <c:pt idx="23">
                  <c:v>3215150</c:v>
                </c:pt>
                <c:pt idx="24">
                  <c:v>3217500</c:v>
                </c:pt>
                <c:pt idx="25">
                  <c:v>3193150</c:v>
                </c:pt>
                <c:pt idx="26">
                  <c:v>3143100</c:v>
                </c:pt>
                <c:pt idx="27">
                  <c:v>3092500</c:v>
                </c:pt>
                <c:pt idx="28">
                  <c:v>3074750</c:v>
                </c:pt>
                <c:pt idx="29">
                  <c:v>3106200</c:v>
                </c:pt>
                <c:pt idx="30">
                  <c:v>3120300</c:v>
                </c:pt>
                <c:pt idx="31">
                  <c:v>3115950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92608"/>
        <c:axId val="105094144"/>
      </c:lineChart>
      <c:catAx>
        <c:axId val="10509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094144"/>
        <c:crosses val="autoZero"/>
        <c:auto val="1"/>
        <c:lblAlgn val="ctr"/>
        <c:lblOffset val="100"/>
        <c:tickLblSkip val="1"/>
        <c:noMultiLvlLbl val="0"/>
      </c:catAx>
      <c:valAx>
        <c:axId val="1050941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509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York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Data'!$B$33:$AG$33</c:f>
              <c:numCache>
                <c:formatCode>General</c:formatCode>
                <c:ptCount val="32"/>
                <c:pt idx="0">
                  <c:v>4238800</c:v>
                </c:pt>
                <c:pt idx="1">
                  <c:v>4897400</c:v>
                </c:pt>
                <c:pt idx="2">
                  <c:v>6136250</c:v>
                </c:pt>
                <c:pt idx="3">
                  <c:v>8362450</c:v>
                </c:pt>
                <c:pt idx="4">
                  <c:v>10341650</c:v>
                </c:pt>
                <c:pt idx="5">
                  <c:v>11148950</c:v>
                </c:pt>
                <c:pt idx="6">
                  <c:v>11465100</c:v>
                </c:pt>
                <c:pt idx="7">
                  <c:v>10933050</c:v>
                </c:pt>
                <c:pt idx="8">
                  <c:v>10386900</c:v>
                </c:pt>
                <c:pt idx="9">
                  <c:v>10318450</c:v>
                </c:pt>
                <c:pt idx="10">
                  <c:v>10277600</c:v>
                </c:pt>
                <c:pt idx="11">
                  <c:v>10373800</c:v>
                </c:pt>
                <c:pt idx="12">
                  <c:v>10575750</c:v>
                </c:pt>
                <c:pt idx="13">
                  <c:v>11017500</c:v>
                </c:pt>
                <c:pt idx="14">
                  <c:v>11701550</c:v>
                </c:pt>
                <c:pt idx="15">
                  <c:v>12871900</c:v>
                </c:pt>
                <c:pt idx="16">
                  <c:v>14590700</c:v>
                </c:pt>
                <c:pt idx="17">
                  <c:v>17199850</c:v>
                </c:pt>
                <c:pt idx="18">
                  <c:v>19555900</c:v>
                </c:pt>
                <c:pt idx="19">
                  <c:v>22623450</c:v>
                </c:pt>
                <c:pt idx="20">
                  <c:v>25789750</c:v>
                </c:pt>
                <c:pt idx="21">
                  <c:v>28845750</c:v>
                </c:pt>
                <c:pt idx="22">
                  <c:v>30950350</c:v>
                </c:pt>
                <c:pt idx="23">
                  <c:v>31407300</c:v>
                </c:pt>
                <c:pt idx="24">
                  <c:v>31457900</c:v>
                </c:pt>
                <c:pt idx="25">
                  <c:v>30462150</c:v>
                </c:pt>
                <c:pt idx="26">
                  <c:v>29637800</c:v>
                </c:pt>
                <c:pt idx="27">
                  <c:v>29012250</c:v>
                </c:pt>
                <c:pt idx="28">
                  <c:v>28703250</c:v>
                </c:pt>
                <c:pt idx="29">
                  <c:v>29117100</c:v>
                </c:pt>
                <c:pt idx="30">
                  <c:v>29878050</c:v>
                </c:pt>
                <c:pt idx="31">
                  <c:v>30629550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42912"/>
        <c:axId val="105148800"/>
      </c:lineChart>
      <c:catAx>
        <c:axId val="10514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148800"/>
        <c:crosses val="autoZero"/>
        <c:auto val="1"/>
        <c:lblAlgn val="ctr"/>
        <c:lblOffset val="100"/>
        <c:tickLblSkip val="1"/>
        <c:noMultiLvlLbl val="0"/>
      </c:catAx>
      <c:valAx>
        <c:axId val="1051488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514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Unorganized Territory (000s)</c:v>
          </c:tx>
          <c:marker>
            <c:symbol val="none"/>
          </c:marker>
          <c:cat>
            <c:numRef>
              <c:f>'Value Data'!$O$1:$AG$1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'Value Data'!$O$37:$AG$37</c:f>
              <c:numCache>
                <c:formatCode>General</c:formatCode>
                <c:ptCount val="19"/>
                <c:pt idx="0">
                  <c:v>1916300</c:v>
                </c:pt>
                <c:pt idx="1">
                  <c:v>1989450</c:v>
                </c:pt>
                <c:pt idx="2">
                  <c:v>1977650</c:v>
                </c:pt>
                <c:pt idx="3">
                  <c:v>2078950</c:v>
                </c:pt>
                <c:pt idx="4">
                  <c:v>2092650</c:v>
                </c:pt>
                <c:pt idx="5">
                  <c:v>2208300</c:v>
                </c:pt>
                <c:pt idx="6">
                  <c:v>2367600</c:v>
                </c:pt>
                <c:pt idx="7">
                  <c:v>2622200</c:v>
                </c:pt>
                <c:pt idx="8">
                  <c:v>2951250</c:v>
                </c:pt>
                <c:pt idx="9">
                  <c:v>3274400</c:v>
                </c:pt>
                <c:pt idx="10">
                  <c:v>3485550</c:v>
                </c:pt>
                <c:pt idx="11">
                  <c:v>3756650</c:v>
                </c:pt>
                <c:pt idx="12">
                  <c:v>3815400</c:v>
                </c:pt>
                <c:pt idx="13">
                  <c:v>3798650</c:v>
                </c:pt>
                <c:pt idx="14">
                  <c:v>3775800</c:v>
                </c:pt>
                <c:pt idx="15">
                  <c:v>3735850</c:v>
                </c:pt>
                <c:pt idx="16">
                  <c:v>3778750</c:v>
                </c:pt>
                <c:pt idx="17">
                  <c:v>3887100</c:v>
                </c:pt>
                <c:pt idx="18">
                  <c:v>3925550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76448"/>
        <c:axId val="105190528"/>
      </c:lineChart>
      <c:catAx>
        <c:axId val="1051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190528"/>
        <c:crosses val="autoZero"/>
        <c:auto val="1"/>
        <c:lblAlgn val="ctr"/>
        <c:lblOffset val="100"/>
        <c:tickLblSkip val="1"/>
        <c:noMultiLvlLbl val="0"/>
      </c:catAx>
      <c:valAx>
        <c:axId val="1051905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517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Androscoggin (000s)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Data'!$B$3:$AG$3</c:f>
              <c:numCache>
                <c:formatCode>General</c:formatCode>
                <c:ptCount val="32"/>
                <c:pt idx="0">
                  <c:v>1743650</c:v>
                </c:pt>
                <c:pt idx="1">
                  <c:v>1920600</c:v>
                </c:pt>
                <c:pt idx="2">
                  <c:v>2133350</c:v>
                </c:pt>
                <c:pt idx="3">
                  <c:v>2604950</c:v>
                </c:pt>
                <c:pt idx="4">
                  <c:v>3267750</c:v>
                </c:pt>
                <c:pt idx="5">
                  <c:v>3745250</c:v>
                </c:pt>
                <c:pt idx="6">
                  <c:v>4014250</c:v>
                </c:pt>
                <c:pt idx="7">
                  <c:v>4051550</c:v>
                </c:pt>
                <c:pt idx="8">
                  <c:v>3971050</c:v>
                </c:pt>
                <c:pt idx="9">
                  <c:v>3871400</c:v>
                </c:pt>
                <c:pt idx="10">
                  <c:v>3807550</c:v>
                </c:pt>
                <c:pt idx="11">
                  <c:v>3908400</c:v>
                </c:pt>
                <c:pt idx="12">
                  <c:v>3978850</c:v>
                </c:pt>
                <c:pt idx="13">
                  <c:v>4014450</c:v>
                </c:pt>
                <c:pt idx="14">
                  <c:v>4056300</c:v>
                </c:pt>
                <c:pt idx="15">
                  <c:v>4243950</c:v>
                </c:pt>
                <c:pt idx="16">
                  <c:v>4421050</c:v>
                </c:pt>
                <c:pt idx="17">
                  <c:v>4853700</c:v>
                </c:pt>
                <c:pt idx="18">
                  <c:v>5245650</c:v>
                </c:pt>
                <c:pt idx="19">
                  <c:v>5879200</c:v>
                </c:pt>
                <c:pt idx="20">
                  <c:v>6574800</c:v>
                </c:pt>
                <c:pt idx="21">
                  <c:v>7465650</c:v>
                </c:pt>
                <c:pt idx="22">
                  <c:v>8152900</c:v>
                </c:pt>
                <c:pt idx="23">
                  <c:v>8355250</c:v>
                </c:pt>
                <c:pt idx="24">
                  <c:v>8396850</c:v>
                </c:pt>
                <c:pt idx="25">
                  <c:v>8083500</c:v>
                </c:pt>
                <c:pt idx="26">
                  <c:v>7904150</c:v>
                </c:pt>
                <c:pt idx="27">
                  <c:v>7697100</c:v>
                </c:pt>
                <c:pt idx="28">
                  <c:v>7595950</c:v>
                </c:pt>
                <c:pt idx="29">
                  <c:v>7661900</c:v>
                </c:pt>
                <c:pt idx="30">
                  <c:v>7737850</c:v>
                </c:pt>
                <c:pt idx="31">
                  <c:v>7870050</c:v>
                </c:pt>
              </c:numCache>
            </c:numRef>
          </c:val>
          <c:smooth val="0"/>
        </c:ser>
        <c:ser>
          <c:idx val="0"/>
          <c:order val="0"/>
          <c:tx>
            <c:v>Androscoggin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Data'!$B$3:$AG$3</c:f>
              <c:numCache>
                <c:formatCode>General</c:formatCode>
                <c:ptCount val="32"/>
                <c:pt idx="0">
                  <c:v>1743650</c:v>
                </c:pt>
                <c:pt idx="1">
                  <c:v>1920600</c:v>
                </c:pt>
                <c:pt idx="2">
                  <c:v>2133350</c:v>
                </c:pt>
                <c:pt idx="3">
                  <c:v>2604950</c:v>
                </c:pt>
                <c:pt idx="4">
                  <c:v>3267750</c:v>
                </c:pt>
                <c:pt idx="5">
                  <c:v>3745250</c:v>
                </c:pt>
                <c:pt idx="6">
                  <c:v>4014250</c:v>
                </c:pt>
                <c:pt idx="7">
                  <c:v>4051550</c:v>
                </c:pt>
                <c:pt idx="8">
                  <c:v>3971050</c:v>
                </c:pt>
                <c:pt idx="9">
                  <c:v>3871400</c:v>
                </c:pt>
                <c:pt idx="10">
                  <c:v>3807550</c:v>
                </c:pt>
                <c:pt idx="11">
                  <c:v>3908400</c:v>
                </c:pt>
                <c:pt idx="12">
                  <c:v>3978850</c:v>
                </c:pt>
                <c:pt idx="13">
                  <c:v>4014450</c:v>
                </c:pt>
                <c:pt idx="14">
                  <c:v>4056300</c:v>
                </c:pt>
                <c:pt idx="15">
                  <c:v>4243950</c:v>
                </c:pt>
                <c:pt idx="16">
                  <c:v>4421050</c:v>
                </c:pt>
                <c:pt idx="17">
                  <c:v>4853700</c:v>
                </c:pt>
                <c:pt idx="18">
                  <c:v>5245650</c:v>
                </c:pt>
                <c:pt idx="19">
                  <c:v>5879200</c:v>
                </c:pt>
                <c:pt idx="20">
                  <c:v>6574800</c:v>
                </c:pt>
                <c:pt idx="21">
                  <c:v>7465650</c:v>
                </c:pt>
                <c:pt idx="22">
                  <c:v>8152900</c:v>
                </c:pt>
                <c:pt idx="23">
                  <c:v>8355250</c:v>
                </c:pt>
                <c:pt idx="24">
                  <c:v>8396850</c:v>
                </c:pt>
                <c:pt idx="25">
                  <c:v>8083500</c:v>
                </c:pt>
                <c:pt idx="26">
                  <c:v>7904150</c:v>
                </c:pt>
                <c:pt idx="27">
                  <c:v>7697100</c:v>
                </c:pt>
                <c:pt idx="28">
                  <c:v>7595950</c:v>
                </c:pt>
                <c:pt idx="29">
                  <c:v>7661900</c:v>
                </c:pt>
                <c:pt idx="30">
                  <c:v>7737850</c:v>
                </c:pt>
                <c:pt idx="31">
                  <c:v>7870050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6640"/>
        <c:axId val="50498176"/>
      </c:lineChart>
      <c:catAx>
        <c:axId val="5049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0498176"/>
        <c:crosses val="autoZero"/>
        <c:auto val="1"/>
        <c:lblAlgn val="ctr"/>
        <c:lblOffset val="100"/>
        <c:tickLblSkip val="1"/>
        <c:noMultiLvlLbl val="0"/>
      </c:catAx>
      <c:valAx>
        <c:axId val="504981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5049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Aroostook (000s)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Aroostook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Data'!$B$5:$AG$5</c:f>
              <c:numCache>
                <c:formatCode>General</c:formatCode>
                <c:ptCount val="32"/>
                <c:pt idx="0">
                  <c:v>1403850</c:v>
                </c:pt>
                <c:pt idx="1">
                  <c:v>1443500</c:v>
                </c:pt>
                <c:pt idx="2">
                  <c:v>1527200</c:v>
                </c:pt>
                <c:pt idx="3">
                  <c:v>1653100</c:v>
                </c:pt>
                <c:pt idx="4">
                  <c:v>1812300</c:v>
                </c:pt>
                <c:pt idx="5">
                  <c:v>1958900</c:v>
                </c:pt>
                <c:pt idx="6">
                  <c:v>2105650</c:v>
                </c:pt>
                <c:pt idx="7">
                  <c:v>2164164.66</c:v>
                </c:pt>
                <c:pt idx="8">
                  <c:v>2221800</c:v>
                </c:pt>
                <c:pt idx="9">
                  <c:v>2287100</c:v>
                </c:pt>
                <c:pt idx="10">
                  <c:v>2337700</c:v>
                </c:pt>
                <c:pt idx="11">
                  <c:v>2385650</c:v>
                </c:pt>
                <c:pt idx="12">
                  <c:v>2515400</c:v>
                </c:pt>
                <c:pt idx="13">
                  <c:v>2569150</c:v>
                </c:pt>
                <c:pt idx="14">
                  <c:v>2630800</c:v>
                </c:pt>
                <c:pt idx="15">
                  <c:v>2706850</c:v>
                </c:pt>
                <c:pt idx="16">
                  <c:v>2730750</c:v>
                </c:pt>
                <c:pt idx="17">
                  <c:v>2796750</c:v>
                </c:pt>
                <c:pt idx="18">
                  <c:v>2891300</c:v>
                </c:pt>
                <c:pt idx="19">
                  <c:v>3002900</c:v>
                </c:pt>
                <c:pt idx="20">
                  <c:v>3180250</c:v>
                </c:pt>
                <c:pt idx="21">
                  <c:v>3347150</c:v>
                </c:pt>
                <c:pt idx="22">
                  <c:v>3647350</c:v>
                </c:pt>
                <c:pt idx="23">
                  <c:v>3907050</c:v>
                </c:pt>
                <c:pt idx="24">
                  <c:v>4228950</c:v>
                </c:pt>
                <c:pt idx="25">
                  <c:v>4410050</c:v>
                </c:pt>
                <c:pt idx="26">
                  <c:v>4484550</c:v>
                </c:pt>
                <c:pt idx="27">
                  <c:v>4385550</c:v>
                </c:pt>
                <c:pt idx="28">
                  <c:v>4388250</c:v>
                </c:pt>
                <c:pt idx="29">
                  <c:v>4375750</c:v>
                </c:pt>
                <c:pt idx="30">
                  <c:v>4443050</c:v>
                </c:pt>
                <c:pt idx="31">
                  <c:v>4535900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6960"/>
        <c:axId val="93658496"/>
      </c:lineChart>
      <c:catAx>
        <c:axId val="9365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93658496"/>
        <c:crosses val="autoZero"/>
        <c:auto val="1"/>
        <c:lblAlgn val="ctr"/>
        <c:lblOffset val="100"/>
        <c:tickLblSkip val="1"/>
        <c:noMultiLvlLbl val="0"/>
      </c:catAx>
      <c:valAx>
        <c:axId val="936584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9365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Cumberland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Data'!$B$7:$AG$7</c:f>
              <c:numCache>
                <c:formatCode>General</c:formatCode>
                <c:ptCount val="32"/>
                <c:pt idx="0">
                  <c:v>6931050</c:v>
                </c:pt>
                <c:pt idx="1">
                  <c:v>8097600</c:v>
                </c:pt>
                <c:pt idx="2">
                  <c:v>9796350</c:v>
                </c:pt>
                <c:pt idx="3">
                  <c:v>12034450</c:v>
                </c:pt>
                <c:pt idx="4">
                  <c:v>14844500</c:v>
                </c:pt>
                <c:pt idx="5">
                  <c:v>16175050</c:v>
                </c:pt>
                <c:pt idx="6">
                  <c:v>16478600</c:v>
                </c:pt>
                <c:pt idx="7">
                  <c:v>15614300</c:v>
                </c:pt>
                <c:pt idx="8">
                  <c:v>14959800</c:v>
                </c:pt>
                <c:pt idx="9">
                  <c:v>14773150</c:v>
                </c:pt>
                <c:pt idx="10">
                  <c:v>14902350</c:v>
                </c:pt>
                <c:pt idx="11">
                  <c:v>15200650</c:v>
                </c:pt>
                <c:pt idx="12">
                  <c:v>15771650</c:v>
                </c:pt>
                <c:pt idx="13">
                  <c:v>16460400</c:v>
                </c:pt>
                <c:pt idx="14">
                  <c:v>17259900</c:v>
                </c:pt>
                <c:pt idx="15">
                  <c:v>18603450</c:v>
                </c:pt>
                <c:pt idx="16">
                  <c:v>20644000</c:v>
                </c:pt>
                <c:pt idx="17">
                  <c:v>23513650</c:v>
                </c:pt>
                <c:pt idx="18">
                  <c:v>26458600</c:v>
                </c:pt>
                <c:pt idx="19">
                  <c:v>30301350</c:v>
                </c:pt>
                <c:pt idx="20">
                  <c:v>34366000</c:v>
                </c:pt>
                <c:pt idx="21">
                  <c:v>38041800</c:v>
                </c:pt>
                <c:pt idx="22">
                  <c:v>41557850</c:v>
                </c:pt>
                <c:pt idx="23">
                  <c:v>41918400</c:v>
                </c:pt>
                <c:pt idx="24">
                  <c:v>41772500</c:v>
                </c:pt>
                <c:pt idx="25">
                  <c:v>40729950</c:v>
                </c:pt>
                <c:pt idx="26">
                  <c:v>39497000</c:v>
                </c:pt>
                <c:pt idx="27">
                  <c:v>38690850</c:v>
                </c:pt>
                <c:pt idx="28">
                  <c:v>38619800</c:v>
                </c:pt>
                <c:pt idx="29">
                  <c:v>39379600</c:v>
                </c:pt>
                <c:pt idx="30">
                  <c:v>40806800</c:v>
                </c:pt>
                <c:pt idx="31">
                  <c:v>42139850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0400"/>
        <c:axId val="93676288"/>
      </c:lineChart>
      <c:catAx>
        <c:axId val="9367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676288"/>
        <c:crosses val="autoZero"/>
        <c:auto val="1"/>
        <c:lblAlgn val="ctr"/>
        <c:lblOffset val="100"/>
        <c:tickLblSkip val="1"/>
        <c:noMultiLvlLbl val="0"/>
      </c:catAx>
      <c:valAx>
        <c:axId val="936762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9367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Franklin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Data'!$B$9:$AG$9</c:f>
              <c:numCache>
                <c:formatCode>General</c:formatCode>
                <c:ptCount val="32"/>
                <c:pt idx="0">
                  <c:v>1034600</c:v>
                </c:pt>
                <c:pt idx="1">
                  <c:v>1079500</c:v>
                </c:pt>
                <c:pt idx="2">
                  <c:v>1147600</c:v>
                </c:pt>
                <c:pt idx="3">
                  <c:v>1278150</c:v>
                </c:pt>
                <c:pt idx="4">
                  <c:v>1476950</c:v>
                </c:pt>
                <c:pt idx="5">
                  <c:v>1749200</c:v>
                </c:pt>
                <c:pt idx="6">
                  <c:v>1899600</c:v>
                </c:pt>
                <c:pt idx="7">
                  <c:v>1900000</c:v>
                </c:pt>
                <c:pt idx="8">
                  <c:v>1891250</c:v>
                </c:pt>
                <c:pt idx="9">
                  <c:v>1928450</c:v>
                </c:pt>
                <c:pt idx="10">
                  <c:v>1966700</c:v>
                </c:pt>
                <c:pt idx="11">
                  <c:v>2024250</c:v>
                </c:pt>
                <c:pt idx="12">
                  <c:v>2015700</c:v>
                </c:pt>
                <c:pt idx="13">
                  <c:v>2113250</c:v>
                </c:pt>
                <c:pt idx="14">
                  <c:v>2111250</c:v>
                </c:pt>
                <c:pt idx="15">
                  <c:v>2181450</c:v>
                </c:pt>
                <c:pt idx="16">
                  <c:v>2281100</c:v>
                </c:pt>
                <c:pt idx="17">
                  <c:v>2383250</c:v>
                </c:pt>
                <c:pt idx="18">
                  <c:v>2584600</c:v>
                </c:pt>
                <c:pt idx="19">
                  <c:v>2807600</c:v>
                </c:pt>
                <c:pt idx="20">
                  <c:v>3125150</c:v>
                </c:pt>
                <c:pt idx="21">
                  <c:v>3450650</c:v>
                </c:pt>
                <c:pt idx="22">
                  <c:v>4007450</c:v>
                </c:pt>
                <c:pt idx="23">
                  <c:v>4217250</c:v>
                </c:pt>
                <c:pt idx="24">
                  <c:v>4421300</c:v>
                </c:pt>
                <c:pt idx="25">
                  <c:v>4391200</c:v>
                </c:pt>
                <c:pt idx="26">
                  <c:v>4369650</c:v>
                </c:pt>
                <c:pt idx="27">
                  <c:v>4325500</c:v>
                </c:pt>
                <c:pt idx="28">
                  <c:v>4322600</c:v>
                </c:pt>
                <c:pt idx="29">
                  <c:v>4121200</c:v>
                </c:pt>
                <c:pt idx="30">
                  <c:v>4181300</c:v>
                </c:pt>
                <c:pt idx="31">
                  <c:v>4047100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576"/>
        <c:axId val="93706112"/>
      </c:lineChart>
      <c:catAx>
        <c:axId val="9370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706112"/>
        <c:crosses val="autoZero"/>
        <c:auto val="1"/>
        <c:lblAlgn val="ctr"/>
        <c:lblOffset val="100"/>
        <c:tickLblSkip val="1"/>
        <c:noMultiLvlLbl val="0"/>
      </c:catAx>
      <c:valAx>
        <c:axId val="937061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9370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Hancock (000s)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Hancock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Data'!$B$11:$AG$11</c:f>
              <c:numCache>
                <c:formatCode>General</c:formatCode>
                <c:ptCount val="32"/>
                <c:pt idx="0">
                  <c:v>1609250</c:v>
                </c:pt>
                <c:pt idx="1">
                  <c:v>1764150</c:v>
                </c:pt>
                <c:pt idx="2">
                  <c:v>2005550</c:v>
                </c:pt>
                <c:pt idx="3">
                  <c:v>2406650</c:v>
                </c:pt>
                <c:pt idx="4">
                  <c:v>3179600</c:v>
                </c:pt>
                <c:pt idx="5">
                  <c:v>3937050</c:v>
                </c:pt>
                <c:pt idx="6">
                  <c:v>4341500</c:v>
                </c:pt>
                <c:pt idx="7">
                  <c:v>4247250</c:v>
                </c:pt>
                <c:pt idx="8">
                  <c:v>4411400</c:v>
                </c:pt>
                <c:pt idx="9">
                  <c:v>4569750</c:v>
                </c:pt>
                <c:pt idx="10">
                  <c:v>4700950</c:v>
                </c:pt>
                <c:pt idx="11">
                  <c:v>4818100</c:v>
                </c:pt>
                <c:pt idx="12">
                  <c:v>4872800</c:v>
                </c:pt>
                <c:pt idx="13">
                  <c:v>5055400</c:v>
                </c:pt>
                <c:pt idx="14">
                  <c:v>5243400</c:v>
                </c:pt>
                <c:pt idx="15">
                  <c:v>5577650</c:v>
                </c:pt>
                <c:pt idx="16">
                  <c:v>5926650</c:v>
                </c:pt>
                <c:pt idx="17">
                  <c:v>6520750</c:v>
                </c:pt>
                <c:pt idx="18">
                  <c:v>7340800</c:v>
                </c:pt>
                <c:pt idx="19">
                  <c:v>8443550</c:v>
                </c:pt>
                <c:pt idx="20">
                  <c:v>10183900</c:v>
                </c:pt>
                <c:pt idx="21">
                  <c:v>11721500</c:v>
                </c:pt>
                <c:pt idx="22">
                  <c:v>12705150</c:v>
                </c:pt>
                <c:pt idx="23">
                  <c:v>13533050</c:v>
                </c:pt>
                <c:pt idx="24">
                  <c:v>13812550</c:v>
                </c:pt>
                <c:pt idx="25">
                  <c:v>13533550</c:v>
                </c:pt>
                <c:pt idx="26">
                  <c:v>13170950</c:v>
                </c:pt>
                <c:pt idx="27">
                  <c:v>12951950</c:v>
                </c:pt>
                <c:pt idx="28">
                  <c:v>12692700</c:v>
                </c:pt>
                <c:pt idx="29">
                  <c:v>12570400</c:v>
                </c:pt>
                <c:pt idx="30">
                  <c:v>12603950</c:v>
                </c:pt>
                <c:pt idx="31">
                  <c:v>12613650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43616"/>
        <c:axId val="103345152"/>
      </c:lineChart>
      <c:catAx>
        <c:axId val="10334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345152"/>
        <c:crosses val="autoZero"/>
        <c:auto val="1"/>
        <c:lblAlgn val="ctr"/>
        <c:lblOffset val="100"/>
        <c:tickLblSkip val="1"/>
        <c:noMultiLvlLbl val="0"/>
      </c:catAx>
      <c:valAx>
        <c:axId val="1033451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33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Kennebec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Data'!$B$13:$AG$13</c:f>
              <c:numCache>
                <c:formatCode>General</c:formatCode>
                <c:ptCount val="32"/>
                <c:pt idx="0">
                  <c:v>2160900</c:v>
                </c:pt>
                <c:pt idx="1">
                  <c:v>2319050</c:v>
                </c:pt>
                <c:pt idx="2">
                  <c:v>2584950</c:v>
                </c:pt>
                <c:pt idx="3">
                  <c:v>2997750</c:v>
                </c:pt>
                <c:pt idx="4">
                  <c:v>3680200</c:v>
                </c:pt>
                <c:pt idx="5">
                  <c:v>4391200</c:v>
                </c:pt>
                <c:pt idx="6">
                  <c:v>4715000</c:v>
                </c:pt>
                <c:pt idx="7">
                  <c:v>4767550</c:v>
                </c:pt>
                <c:pt idx="8">
                  <c:v>4791700</c:v>
                </c:pt>
                <c:pt idx="9">
                  <c:v>4776250</c:v>
                </c:pt>
                <c:pt idx="10">
                  <c:v>4825650</c:v>
                </c:pt>
                <c:pt idx="11">
                  <c:v>4824650</c:v>
                </c:pt>
                <c:pt idx="12">
                  <c:v>4836450</c:v>
                </c:pt>
                <c:pt idx="13">
                  <c:v>4917550</c:v>
                </c:pt>
                <c:pt idx="14">
                  <c:v>4970550</c:v>
                </c:pt>
                <c:pt idx="15">
                  <c:v>5010300</c:v>
                </c:pt>
                <c:pt idx="16">
                  <c:v>5235700</c:v>
                </c:pt>
                <c:pt idx="17">
                  <c:v>5493700</c:v>
                </c:pt>
                <c:pt idx="18">
                  <c:v>5965750</c:v>
                </c:pt>
                <c:pt idx="19">
                  <c:v>6618800</c:v>
                </c:pt>
                <c:pt idx="20">
                  <c:v>7484300</c:v>
                </c:pt>
                <c:pt idx="21">
                  <c:v>8515400</c:v>
                </c:pt>
                <c:pt idx="22">
                  <c:v>9490450</c:v>
                </c:pt>
                <c:pt idx="23">
                  <c:v>10123650</c:v>
                </c:pt>
                <c:pt idx="24">
                  <c:v>10253150</c:v>
                </c:pt>
                <c:pt idx="25">
                  <c:v>10208650</c:v>
                </c:pt>
                <c:pt idx="26">
                  <c:v>10100400</c:v>
                </c:pt>
                <c:pt idx="27">
                  <c:v>9955750</c:v>
                </c:pt>
                <c:pt idx="28">
                  <c:v>9900050</c:v>
                </c:pt>
                <c:pt idx="29">
                  <c:v>9955450</c:v>
                </c:pt>
                <c:pt idx="30">
                  <c:v>10171400</c:v>
                </c:pt>
                <c:pt idx="31">
                  <c:v>10226350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22912"/>
        <c:axId val="103624704"/>
      </c:lineChart>
      <c:catAx>
        <c:axId val="10362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624704"/>
        <c:crosses val="autoZero"/>
        <c:auto val="1"/>
        <c:lblAlgn val="ctr"/>
        <c:lblOffset val="100"/>
        <c:tickLblSkip val="1"/>
        <c:noMultiLvlLbl val="0"/>
      </c:catAx>
      <c:valAx>
        <c:axId val="1036247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362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Knox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Data'!$B$15:$AG$15</c:f>
              <c:numCache>
                <c:formatCode>General</c:formatCode>
                <c:ptCount val="32"/>
                <c:pt idx="0">
                  <c:v>979600</c:v>
                </c:pt>
                <c:pt idx="1">
                  <c:v>1095800</c:v>
                </c:pt>
                <c:pt idx="2">
                  <c:v>1287450</c:v>
                </c:pt>
                <c:pt idx="3">
                  <c:v>1615500</c:v>
                </c:pt>
                <c:pt idx="4">
                  <c:v>2203350</c:v>
                </c:pt>
                <c:pt idx="5">
                  <c:v>2659150</c:v>
                </c:pt>
                <c:pt idx="6">
                  <c:v>2768600</c:v>
                </c:pt>
                <c:pt idx="7">
                  <c:v>2750700</c:v>
                </c:pt>
                <c:pt idx="8">
                  <c:v>2640300</c:v>
                </c:pt>
                <c:pt idx="9">
                  <c:v>2672200</c:v>
                </c:pt>
                <c:pt idx="10">
                  <c:v>2729375.9</c:v>
                </c:pt>
                <c:pt idx="11">
                  <c:v>2790650</c:v>
                </c:pt>
                <c:pt idx="12">
                  <c:v>2874900</c:v>
                </c:pt>
                <c:pt idx="13">
                  <c:v>2948600</c:v>
                </c:pt>
                <c:pt idx="14">
                  <c:v>3048750</c:v>
                </c:pt>
                <c:pt idx="15">
                  <c:v>3204000</c:v>
                </c:pt>
                <c:pt idx="16">
                  <c:v>3528600</c:v>
                </c:pt>
                <c:pt idx="17">
                  <c:v>3938050</c:v>
                </c:pt>
                <c:pt idx="18">
                  <c:v>4582000</c:v>
                </c:pt>
                <c:pt idx="19">
                  <c:v>5347200</c:v>
                </c:pt>
                <c:pt idx="20">
                  <c:v>6062650</c:v>
                </c:pt>
                <c:pt idx="21">
                  <c:v>6607900</c:v>
                </c:pt>
                <c:pt idx="22">
                  <c:v>7294800</c:v>
                </c:pt>
                <c:pt idx="23">
                  <c:v>7512100</c:v>
                </c:pt>
                <c:pt idx="24">
                  <c:v>7633800</c:v>
                </c:pt>
                <c:pt idx="25">
                  <c:v>7544200</c:v>
                </c:pt>
                <c:pt idx="26">
                  <c:v>7509650</c:v>
                </c:pt>
                <c:pt idx="27">
                  <c:v>7317100</c:v>
                </c:pt>
                <c:pt idx="28">
                  <c:v>7181900</c:v>
                </c:pt>
                <c:pt idx="29">
                  <c:v>7227250</c:v>
                </c:pt>
                <c:pt idx="30">
                  <c:v>7283700</c:v>
                </c:pt>
                <c:pt idx="31">
                  <c:v>7219800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40448"/>
        <c:axId val="104805504"/>
      </c:lineChart>
      <c:catAx>
        <c:axId val="10364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05504"/>
        <c:crosses val="autoZero"/>
        <c:auto val="1"/>
        <c:lblAlgn val="ctr"/>
        <c:lblOffset val="100"/>
        <c:tickLblSkip val="1"/>
        <c:noMultiLvlLbl val="0"/>
      </c:catAx>
      <c:valAx>
        <c:axId val="1048055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364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Lincoln (000s)</c:v>
          </c:tx>
          <c:marker>
            <c:symbol val="none"/>
          </c:marker>
          <c:cat>
            <c:strRef>
              <c:f>'Value Data'!$B$1:$AG$1</c:f>
              <c:strCache>
                <c:ptCount val="32"/>
                <c:pt idx="0">
                  <c:v>      1986</c:v>
                </c:pt>
                <c:pt idx="1">
                  <c:v>      1987</c:v>
                </c:pt>
                <c:pt idx="2">
                  <c:v>      1988</c:v>
                </c:pt>
                <c:pt idx="3">
                  <c:v>      1989</c:v>
                </c:pt>
                <c:pt idx="4">
                  <c:v>      1990</c:v>
                </c:pt>
                <c:pt idx="5">
                  <c:v>      1991</c:v>
                </c:pt>
                <c:pt idx="6">
                  <c:v>      1992</c:v>
                </c:pt>
                <c:pt idx="7">
                  <c:v>      1993</c:v>
                </c:pt>
                <c:pt idx="8">
                  <c:v>      1994</c:v>
                </c:pt>
                <c:pt idx="9">
                  <c:v>      1995</c:v>
                </c:pt>
                <c:pt idx="10">
                  <c:v>      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strCache>
            </c:strRef>
          </c:cat>
          <c:val>
            <c:numRef>
              <c:f>'Value Data'!$B$17:$AG$17</c:f>
              <c:numCache>
                <c:formatCode>General</c:formatCode>
                <c:ptCount val="32"/>
                <c:pt idx="0">
                  <c:v>1323000</c:v>
                </c:pt>
                <c:pt idx="1">
                  <c:v>1385200</c:v>
                </c:pt>
                <c:pt idx="2">
                  <c:v>1599600</c:v>
                </c:pt>
                <c:pt idx="3">
                  <c:v>1990100</c:v>
                </c:pt>
                <c:pt idx="4">
                  <c:v>2559100</c:v>
                </c:pt>
                <c:pt idx="5">
                  <c:v>3101900</c:v>
                </c:pt>
                <c:pt idx="6">
                  <c:v>3250500</c:v>
                </c:pt>
                <c:pt idx="7">
                  <c:v>3178200</c:v>
                </c:pt>
                <c:pt idx="8">
                  <c:v>3147650</c:v>
                </c:pt>
                <c:pt idx="9">
                  <c:v>3161050</c:v>
                </c:pt>
                <c:pt idx="10">
                  <c:v>3185350</c:v>
                </c:pt>
                <c:pt idx="11">
                  <c:v>3224600</c:v>
                </c:pt>
                <c:pt idx="12">
                  <c:v>3195400</c:v>
                </c:pt>
                <c:pt idx="13">
                  <c:v>3134850</c:v>
                </c:pt>
                <c:pt idx="14">
                  <c:v>3180350</c:v>
                </c:pt>
                <c:pt idx="15">
                  <c:v>3276350</c:v>
                </c:pt>
                <c:pt idx="16">
                  <c:v>3596150</c:v>
                </c:pt>
                <c:pt idx="17">
                  <c:v>4076650</c:v>
                </c:pt>
                <c:pt idx="18">
                  <c:v>4574150</c:v>
                </c:pt>
                <c:pt idx="19">
                  <c:v>5626700</c:v>
                </c:pt>
                <c:pt idx="20">
                  <c:v>6256900</c:v>
                </c:pt>
                <c:pt idx="21">
                  <c:v>7235600</c:v>
                </c:pt>
                <c:pt idx="22">
                  <c:v>7967850</c:v>
                </c:pt>
                <c:pt idx="23">
                  <c:v>8257550</c:v>
                </c:pt>
                <c:pt idx="24">
                  <c:v>8345000</c:v>
                </c:pt>
                <c:pt idx="25">
                  <c:v>8003050</c:v>
                </c:pt>
                <c:pt idx="26">
                  <c:v>7713300</c:v>
                </c:pt>
                <c:pt idx="27">
                  <c:v>7447950</c:v>
                </c:pt>
                <c:pt idx="28">
                  <c:v>7183900</c:v>
                </c:pt>
                <c:pt idx="29">
                  <c:v>7075000</c:v>
                </c:pt>
                <c:pt idx="30">
                  <c:v>7178350</c:v>
                </c:pt>
                <c:pt idx="31">
                  <c:v>7241900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17408"/>
        <c:axId val="104818944"/>
      </c:lineChart>
      <c:catAx>
        <c:axId val="10481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18944"/>
        <c:crosses val="autoZero"/>
        <c:auto val="1"/>
        <c:lblAlgn val="ctr"/>
        <c:lblOffset val="100"/>
        <c:tickLblSkip val="1"/>
        <c:noMultiLvlLbl val="0"/>
      </c:catAx>
      <c:valAx>
        <c:axId val="1048189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481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23809</xdr:colOff>
      <xdr:row>2</xdr:row>
      <xdr:rowOff>14287</xdr:rowOff>
    </xdr:from>
    <xdr:to>
      <xdr:col>19</xdr:col>
      <xdr:colOff>600075</xdr:colOff>
      <xdr:row>34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14288</xdr:colOff>
      <xdr:row>36</xdr:row>
      <xdr:rowOff>4762</xdr:rowOff>
    </xdr:from>
    <xdr:to>
      <xdr:col>10</xdr:col>
      <xdr:colOff>0</xdr:colOff>
      <xdr:row>52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36</xdr:row>
      <xdr:rowOff>4762</xdr:rowOff>
    </xdr:from>
    <xdr:to>
      <xdr:col>19</xdr:col>
      <xdr:colOff>600075</xdr:colOff>
      <xdr:row>52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4761</xdr:colOff>
      <xdr:row>54</xdr:row>
      <xdr:rowOff>23812</xdr:rowOff>
    </xdr:from>
    <xdr:to>
      <xdr:col>10</xdr:col>
      <xdr:colOff>9524</xdr:colOff>
      <xdr:row>71</xdr:row>
      <xdr:rowOff>14287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14286</xdr:colOff>
      <xdr:row>54</xdr:row>
      <xdr:rowOff>23812</xdr:rowOff>
    </xdr:from>
    <xdr:to>
      <xdr:col>20</xdr:col>
      <xdr:colOff>0</xdr:colOff>
      <xdr:row>71</xdr:row>
      <xdr:rowOff>14287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14286</xdr:colOff>
      <xdr:row>72</xdr:row>
      <xdr:rowOff>23812</xdr:rowOff>
    </xdr:from>
    <xdr:to>
      <xdr:col>10</xdr:col>
      <xdr:colOff>0</xdr:colOff>
      <xdr:row>89</xdr:row>
      <xdr:rowOff>14287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14286</xdr:colOff>
      <xdr:row>72</xdr:row>
      <xdr:rowOff>14287</xdr:rowOff>
    </xdr:from>
    <xdr:to>
      <xdr:col>20</xdr:col>
      <xdr:colOff>0</xdr:colOff>
      <xdr:row>89</xdr:row>
      <xdr:rowOff>4762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14286</xdr:colOff>
      <xdr:row>90</xdr:row>
      <xdr:rowOff>23812</xdr:rowOff>
    </xdr:from>
    <xdr:to>
      <xdr:col>9</xdr:col>
      <xdr:colOff>609599</xdr:colOff>
      <xdr:row>107</xdr:row>
      <xdr:rowOff>14287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9525</xdr:colOff>
      <xdr:row>90</xdr:row>
      <xdr:rowOff>23812</xdr:rowOff>
    </xdr:from>
    <xdr:to>
      <xdr:col>19</xdr:col>
      <xdr:colOff>590550</xdr:colOff>
      <xdr:row>107</xdr:row>
      <xdr:rowOff>14287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23811</xdr:colOff>
      <xdr:row>108</xdr:row>
      <xdr:rowOff>14287</xdr:rowOff>
    </xdr:from>
    <xdr:to>
      <xdr:col>10</xdr:col>
      <xdr:colOff>9524</xdr:colOff>
      <xdr:row>125</xdr:row>
      <xdr:rowOff>4762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604836</xdr:colOff>
      <xdr:row>108</xdr:row>
      <xdr:rowOff>14287</xdr:rowOff>
    </xdr:from>
    <xdr:to>
      <xdr:col>19</xdr:col>
      <xdr:colOff>609599</xdr:colOff>
      <xdr:row>125</xdr:row>
      <xdr:rowOff>4762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4761</xdr:colOff>
      <xdr:row>126</xdr:row>
      <xdr:rowOff>14287</xdr:rowOff>
    </xdr:from>
    <xdr:to>
      <xdr:col>9</xdr:col>
      <xdr:colOff>600074</xdr:colOff>
      <xdr:row>143</xdr:row>
      <xdr:rowOff>4762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14287</xdr:colOff>
      <xdr:row>126</xdr:row>
      <xdr:rowOff>14287</xdr:rowOff>
    </xdr:from>
    <xdr:to>
      <xdr:col>19</xdr:col>
      <xdr:colOff>600075</xdr:colOff>
      <xdr:row>143</xdr:row>
      <xdr:rowOff>4762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4761</xdr:colOff>
      <xdr:row>144</xdr:row>
      <xdr:rowOff>4762</xdr:rowOff>
    </xdr:from>
    <xdr:to>
      <xdr:col>10</xdr:col>
      <xdr:colOff>0</xdr:colOff>
      <xdr:row>160</xdr:row>
      <xdr:rowOff>157162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14286</xdr:colOff>
      <xdr:row>143</xdr:row>
      <xdr:rowOff>157162</xdr:rowOff>
    </xdr:from>
    <xdr:to>
      <xdr:col>20</xdr:col>
      <xdr:colOff>0</xdr:colOff>
      <xdr:row>160</xdr:row>
      <xdr:rowOff>147637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23811</xdr:colOff>
      <xdr:row>162</xdr:row>
      <xdr:rowOff>33337</xdr:rowOff>
    </xdr:from>
    <xdr:to>
      <xdr:col>9</xdr:col>
      <xdr:colOff>600074</xdr:colOff>
      <xdr:row>179</xdr:row>
      <xdr:rowOff>23812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14286</xdr:colOff>
      <xdr:row>162</xdr:row>
      <xdr:rowOff>14287</xdr:rowOff>
    </xdr:from>
    <xdr:to>
      <xdr:col>20</xdr:col>
      <xdr:colOff>0</xdr:colOff>
      <xdr:row>179</xdr:row>
      <xdr:rowOff>4762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14287</xdr:colOff>
      <xdr:row>180</xdr:row>
      <xdr:rowOff>23812</xdr:rowOff>
    </xdr:from>
    <xdr:to>
      <xdr:col>8</xdr:col>
      <xdr:colOff>600075</xdr:colOff>
      <xdr:row>197</xdr:row>
      <xdr:rowOff>14287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C761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7109375" defaultRowHeight="14.25"/>
  <cols>
    <col min="1" max="1" width="9.140625" style="59" bestFit="1" customWidth="1"/>
    <col min="2" max="2" width="29.140625" style="60" bestFit="1" customWidth="1"/>
    <col min="3" max="3" width="19.42578125" style="32" customWidth="1"/>
    <col min="4" max="4" width="13.28515625" style="32" customWidth="1"/>
    <col min="5" max="5" width="7.28515625" style="32" customWidth="1"/>
    <col min="6" max="6" width="13.28515625" style="32" customWidth="1"/>
    <col min="7" max="7" width="7.28515625" style="32" customWidth="1"/>
    <col min="8" max="8" width="13.28515625" style="32" customWidth="1"/>
    <col min="9" max="9" width="7.140625" style="32" customWidth="1"/>
    <col min="10" max="10" width="13.28515625" style="32" customWidth="1"/>
    <col min="11" max="11" width="7.140625" style="32" customWidth="1"/>
    <col min="12" max="12" width="13.28515625" style="32" customWidth="1"/>
    <col min="13" max="13" width="7.140625" style="32" customWidth="1"/>
    <col min="14" max="14" width="13.28515625" style="32" customWidth="1"/>
    <col min="15" max="15" width="6.7109375" style="32" customWidth="1"/>
    <col min="16" max="16" width="13.28515625" style="32" customWidth="1"/>
    <col min="17" max="17" width="6.7109375" style="32" customWidth="1"/>
    <col min="18" max="18" width="13.28515625" style="32" customWidth="1"/>
    <col min="19" max="19" width="8.7109375" style="32" customWidth="1"/>
    <col min="20" max="20" width="13.28515625" style="32" customWidth="1"/>
    <col min="21" max="21" width="6.7109375" style="32" customWidth="1"/>
    <col min="22" max="22" width="13.28515625" style="32" customWidth="1"/>
    <col min="23" max="23" width="6.7109375" style="32" customWidth="1"/>
    <col min="24" max="24" width="13.28515625" style="32" customWidth="1"/>
    <col min="25" max="25" width="6.7109375" style="28" customWidth="1"/>
    <col min="26" max="26" width="13.7109375" style="32" customWidth="1"/>
    <col min="27" max="27" width="6.7109375" style="28" customWidth="1"/>
    <col min="28" max="28" width="13.7109375" style="32" customWidth="1"/>
    <col min="29" max="29" width="6.7109375" style="28" customWidth="1"/>
    <col min="30" max="30" width="13.28515625" style="32" customWidth="1"/>
    <col min="31" max="31" width="7.7109375" style="28" customWidth="1"/>
    <col min="32" max="32" width="13.28515625" style="32" customWidth="1"/>
    <col min="33" max="33" width="7.7109375" style="28" customWidth="1"/>
    <col min="34" max="34" width="13.28515625" style="28" customWidth="1"/>
    <col min="35" max="35" width="7.28515625" style="28" customWidth="1"/>
    <col min="36" max="36" width="13.28515625" style="28" customWidth="1"/>
    <col min="37" max="37" width="7.28515625" style="28" customWidth="1"/>
    <col min="38" max="38" width="14.28515625" style="28" customWidth="1"/>
    <col min="39" max="39" width="7.28515625" style="28" customWidth="1"/>
    <col min="40" max="40" width="14.28515625" style="28" bestFit="1" customWidth="1"/>
    <col min="41" max="41" width="7" style="28" bestFit="1" customWidth="1"/>
    <col min="42" max="42" width="14.28515625" style="28" bestFit="1" customWidth="1"/>
    <col min="43" max="43" width="7.7109375" style="28" bestFit="1" customWidth="1"/>
    <col min="44" max="44" width="14.28515625" style="28" bestFit="1" customWidth="1"/>
    <col min="45" max="45" width="7.7109375" style="28" bestFit="1" customWidth="1"/>
    <col min="46" max="46" width="14.28515625" style="28" bestFit="1" customWidth="1"/>
    <col min="47" max="47" width="11.140625" style="28" customWidth="1"/>
    <col min="48" max="48" width="14.28515625" style="28" bestFit="1" customWidth="1"/>
    <col min="49" max="49" width="11.140625" style="28" customWidth="1"/>
    <col min="50" max="50" width="14.42578125" style="28" bestFit="1" customWidth="1"/>
    <col min="51" max="51" width="11.140625" style="28" customWidth="1"/>
    <col min="52" max="52" width="14.42578125" style="28" bestFit="1" customWidth="1"/>
    <col min="53" max="53" width="13" style="28" customWidth="1"/>
    <col min="54" max="54" width="14.42578125" style="28" bestFit="1" customWidth="1"/>
    <col min="55" max="55" width="11.140625" style="28" customWidth="1"/>
    <col min="56" max="56" width="14.42578125" style="28" bestFit="1" customWidth="1"/>
    <col min="57" max="57" width="11.140625" style="28" customWidth="1"/>
    <col min="58" max="58" width="14.42578125" style="28" bestFit="1" customWidth="1"/>
    <col min="59" max="59" width="11.140625" style="28" customWidth="1"/>
    <col min="60" max="60" width="14.42578125" style="28" bestFit="1" customWidth="1"/>
    <col min="61" max="61" width="11.140625" style="28" customWidth="1"/>
    <col min="62" max="62" width="17.7109375" style="91" customWidth="1"/>
    <col min="63" max="63" width="11.140625" style="28" customWidth="1"/>
    <col min="64" max="64" width="17.7109375" style="28" customWidth="1"/>
    <col min="65" max="65" width="11.140625" style="28" customWidth="1"/>
    <col min="66" max="66" width="3.85546875" style="28" customWidth="1"/>
    <col min="67" max="67" width="16.140625" style="32" customWidth="1"/>
    <col min="68" max="68" width="18.42578125" style="32" customWidth="1"/>
    <col min="69" max="69" width="16" style="32" customWidth="1"/>
    <col min="70" max="70" width="8.140625" style="32" bestFit="1" customWidth="1"/>
    <col min="71" max="71" width="7.28515625" style="32" bestFit="1" customWidth="1"/>
    <col min="72" max="72" width="8.28515625" style="32" customWidth="1"/>
    <col min="73" max="73" width="7.28515625" style="32" bestFit="1" customWidth="1"/>
    <col min="74" max="74" width="15.28515625" style="32" customWidth="1"/>
    <col min="75" max="75" width="24.28515625" style="34" bestFit="1" customWidth="1"/>
    <col min="76" max="76" width="4" style="34" bestFit="1" customWidth="1"/>
    <col min="77" max="77" width="15.42578125" style="34" bestFit="1" customWidth="1"/>
    <col min="78" max="78" width="3.140625" style="35" bestFit="1" customWidth="1"/>
    <col min="79" max="79" width="4" style="34" bestFit="1" customWidth="1"/>
    <col min="80" max="80" width="15.42578125" style="34" bestFit="1" customWidth="1"/>
    <col min="81" max="81" width="3.7109375" style="34" customWidth="1"/>
    <col min="82" max="82" width="15.42578125" style="37" bestFit="1" customWidth="1"/>
    <col min="83" max="83" width="13.7109375" style="34" customWidth="1"/>
    <col min="84" max="85" width="9.7109375" style="32"/>
    <col min="86" max="86" width="6.7109375" style="32" customWidth="1"/>
    <col min="87" max="88" width="9.7109375" style="32"/>
    <col min="89" max="89" width="12.7109375" style="32" customWidth="1"/>
    <col min="90" max="90" width="9.7109375" style="32"/>
    <col min="91" max="92" width="12.7109375" style="32" customWidth="1"/>
    <col min="93" max="93" width="9.7109375" style="32"/>
    <col min="94" max="94" width="22.7109375" style="40" customWidth="1"/>
    <col min="95" max="95" width="20.42578125" style="32" customWidth="1"/>
    <col min="96" max="98" width="9.7109375" style="32"/>
    <col min="99" max="100" width="12.7109375" style="32" customWidth="1"/>
    <col min="101" max="103" width="14.7109375" style="32" customWidth="1"/>
    <col min="104" max="105" width="9.7109375" style="32"/>
    <col min="106" max="106" width="16.28515625" style="34" customWidth="1"/>
    <col min="107" max="16384" width="9.7109375" style="32"/>
  </cols>
  <sheetData>
    <row r="1" spans="1:107" s="1" customFormat="1" ht="13.9" customHeight="1">
      <c r="B1" s="2" t="s">
        <v>0</v>
      </c>
      <c r="C1" s="3"/>
      <c r="D1" s="3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5"/>
      <c r="AB1" s="4"/>
      <c r="AC1" s="5"/>
      <c r="AD1" s="4"/>
      <c r="AE1" s="5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4"/>
      <c r="BP1" s="4"/>
      <c r="BQ1" s="4"/>
      <c r="BR1" s="4"/>
      <c r="BS1" s="4"/>
      <c r="BT1" s="4"/>
      <c r="BU1" s="4"/>
      <c r="BV1" s="4"/>
      <c r="BW1" s="6"/>
      <c r="BX1" s="6"/>
      <c r="BY1" s="6"/>
      <c r="BZ1" s="7"/>
      <c r="CA1" s="6"/>
      <c r="CB1" s="8"/>
      <c r="CC1" s="6"/>
      <c r="CD1" s="9"/>
      <c r="CE1" s="6"/>
      <c r="CF1" s="4"/>
      <c r="CG1" s="4"/>
      <c r="CH1" s="4"/>
      <c r="CI1" s="4"/>
      <c r="CJ1" s="4"/>
      <c r="CK1" s="4"/>
      <c r="CL1" s="4"/>
      <c r="CM1" s="4"/>
      <c r="CN1" s="4"/>
      <c r="CO1" s="4"/>
      <c r="CP1" s="10"/>
      <c r="CQ1" s="4"/>
      <c r="CR1" s="4"/>
      <c r="CS1" s="4"/>
      <c r="CT1" s="4"/>
      <c r="CU1" s="4"/>
      <c r="CV1" s="4"/>
      <c r="CW1" s="4"/>
      <c r="CX1" s="4"/>
      <c r="CY1" s="4"/>
    </row>
    <row r="2" spans="1:107" s="1" customFormat="1" ht="14.45" customHeight="1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5"/>
      <c r="AB2" s="4"/>
      <c r="AC2" s="5"/>
      <c r="AD2" s="4"/>
      <c r="AE2" s="5"/>
      <c r="AF2" s="4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4"/>
      <c r="BP2" s="4"/>
      <c r="BQ2" s="4"/>
      <c r="BR2" s="4"/>
      <c r="BS2" s="4"/>
      <c r="BT2" s="4"/>
      <c r="BU2" s="4"/>
      <c r="BV2" s="4"/>
      <c r="BX2" s="6"/>
      <c r="BY2" s="6"/>
      <c r="BZ2" s="7"/>
      <c r="CA2" s="6"/>
      <c r="CB2" s="8"/>
      <c r="CC2" s="6"/>
      <c r="CD2" s="9"/>
      <c r="CE2" s="6"/>
      <c r="CF2" s="4"/>
      <c r="CG2" s="4"/>
      <c r="CH2" s="4"/>
      <c r="CI2" s="4"/>
      <c r="CJ2" s="4"/>
      <c r="CK2" s="4"/>
      <c r="CL2" s="4"/>
      <c r="CM2" s="4"/>
      <c r="CN2" s="4"/>
      <c r="CO2" s="4"/>
      <c r="CP2" s="12"/>
      <c r="CQ2" s="4"/>
      <c r="CR2" s="4"/>
      <c r="CS2" s="4"/>
      <c r="CT2" s="4"/>
      <c r="CU2" s="4"/>
      <c r="CV2" s="4"/>
      <c r="CW2" s="4"/>
      <c r="CX2" s="4"/>
      <c r="CY2" s="4"/>
    </row>
    <row r="3" spans="1:107" s="1" customFormat="1" ht="15">
      <c r="A3" s="13"/>
      <c r="B3" s="4"/>
      <c r="C3" s="14" t="s">
        <v>1</v>
      </c>
      <c r="D3" s="14" t="s">
        <v>1</v>
      </c>
      <c r="E3" s="14" t="s">
        <v>2</v>
      </c>
      <c r="F3" s="14" t="s">
        <v>1</v>
      </c>
      <c r="G3" s="14" t="s">
        <v>2</v>
      </c>
      <c r="H3" s="14" t="s">
        <v>1</v>
      </c>
      <c r="I3" s="14" t="s">
        <v>2</v>
      </c>
      <c r="J3" s="14" t="s">
        <v>1</v>
      </c>
      <c r="K3" s="14" t="s">
        <v>2</v>
      </c>
      <c r="L3" s="14" t="s">
        <v>1</v>
      </c>
      <c r="M3" s="14" t="s">
        <v>2</v>
      </c>
      <c r="N3" s="14" t="s">
        <v>1</v>
      </c>
      <c r="O3" s="14" t="s">
        <v>2</v>
      </c>
      <c r="P3" s="14" t="s">
        <v>1</v>
      </c>
      <c r="Q3" s="14" t="s">
        <v>2</v>
      </c>
      <c r="R3" s="14" t="s">
        <v>1</v>
      </c>
      <c r="S3" s="14" t="s">
        <v>2</v>
      </c>
      <c r="T3" s="14" t="s">
        <v>1</v>
      </c>
      <c r="U3" s="14" t="s">
        <v>2</v>
      </c>
      <c r="V3" s="14" t="s">
        <v>1</v>
      </c>
      <c r="W3" s="14" t="s">
        <v>2</v>
      </c>
      <c r="X3" s="14" t="s">
        <v>1</v>
      </c>
      <c r="Y3" s="5" t="s">
        <v>2</v>
      </c>
      <c r="Z3" s="14" t="s">
        <v>1</v>
      </c>
      <c r="AA3" s="5" t="s">
        <v>2</v>
      </c>
      <c r="AB3" s="14" t="s">
        <v>1</v>
      </c>
      <c r="AC3" s="5" t="s">
        <v>2</v>
      </c>
      <c r="AD3" s="14" t="s">
        <v>1</v>
      </c>
      <c r="AE3" s="5" t="s">
        <v>2</v>
      </c>
      <c r="AF3" s="14" t="s">
        <v>3</v>
      </c>
      <c r="AG3" s="5" t="s">
        <v>2</v>
      </c>
      <c r="AH3" s="14" t="s">
        <v>3</v>
      </c>
      <c r="AI3" s="5" t="s">
        <v>2</v>
      </c>
      <c r="AJ3" s="14" t="s">
        <v>3</v>
      </c>
      <c r="AK3" s="5" t="s">
        <v>2</v>
      </c>
      <c r="AL3" s="14" t="s">
        <v>3</v>
      </c>
      <c r="AM3" s="5" t="s">
        <v>2</v>
      </c>
      <c r="AN3" s="14" t="s">
        <v>3</v>
      </c>
      <c r="AO3" s="5" t="s">
        <v>2</v>
      </c>
      <c r="AP3" s="14" t="s">
        <v>3</v>
      </c>
      <c r="AQ3" s="5" t="s">
        <v>2</v>
      </c>
      <c r="AR3" s="14" t="s">
        <v>3</v>
      </c>
      <c r="AS3" s="5" t="s">
        <v>2</v>
      </c>
      <c r="AT3" s="14" t="s">
        <v>3</v>
      </c>
      <c r="AU3" s="5" t="s">
        <v>2</v>
      </c>
      <c r="AV3" s="14" t="s">
        <v>3</v>
      </c>
      <c r="AW3" s="5" t="s">
        <v>2</v>
      </c>
      <c r="AX3" s="14" t="s">
        <v>3</v>
      </c>
      <c r="AY3" s="5" t="s">
        <v>2</v>
      </c>
      <c r="AZ3" s="14" t="s">
        <v>3</v>
      </c>
      <c r="BA3" s="5" t="s">
        <v>2</v>
      </c>
      <c r="BB3" s="14" t="s">
        <v>3</v>
      </c>
      <c r="BC3" s="5" t="s">
        <v>2</v>
      </c>
      <c r="BD3" s="14" t="s">
        <v>3</v>
      </c>
      <c r="BE3" s="5" t="s">
        <v>2</v>
      </c>
      <c r="BF3" s="14" t="s">
        <v>3</v>
      </c>
      <c r="BG3" s="5" t="s">
        <v>2</v>
      </c>
      <c r="BH3" s="14" t="s">
        <v>3</v>
      </c>
      <c r="BI3" s="5" t="s">
        <v>2</v>
      </c>
      <c r="BJ3" s="14" t="s">
        <v>3</v>
      </c>
      <c r="BK3" s="5" t="s">
        <v>2</v>
      </c>
      <c r="BL3" s="14" t="s">
        <v>3</v>
      </c>
      <c r="BM3" s="5" t="s">
        <v>2</v>
      </c>
      <c r="BN3" s="14"/>
      <c r="BO3" s="14"/>
      <c r="BP3" s="14"/>
      <c r="BQ3" s="14"/>
      <c r="BR3" s="14"/>
      <c r="BS3" s="14"/>
      <c r="BT3" s="4"/>
      <c r="BU3" s="14"/>
      <c r="BV3" s="4"/>
      <c r="BW3" s="6"/>
      <c r="BX3" s="6"/>
      <c r="BY3" s="6"/>
      <c r="BZ3" s="7"/>
      <c r="CA3" s="6"/>
      <c r="CB3" s="8"/>
      <c r="CC3" s="6"/>
      <c r="CD3" s="9"/>
      <c r="CE3" s="6"/>
      <c r="CF3" s="4"/>
      <c r="CG3" s="4"/>
      <c r="CH3" s="4"/>
      <c r="CI3" s="4"/>
      <c r="CJ3" s="4"/>
      <c r="CK3" s="4"/>
      <c r="CL3" s="4"/>
      <c r="CM3" s="4"/>
      <c r="CN3" s="4"/>
      <c r="CO3" s="4"/>
      <c r="CP3" s="15"/>
      <c r="CQ3" s="4"/>
      <c r="CR3" s="4"/>
      <c r="CS3" s="4"/>
      <c r="CT3" s="4"/>
      <c r="CU3" s="4"/>
      <c r="CV3" s="4"/>
      <c r="CW3" s="4"/>
      <c r="CX3" s="4"/>
      <c r="CY3" s="4"/>
    </row>
    <row r="4" spans="1:107" s="1" customFormat="1" ht="15">
      <c r="A4" s="13"/>
      <c r="B4" s="4"/>
      <c r="C4" s="14" t="s">
        <v>4</v>
      </c>
      <c r="D4" s="14" t="s">
        <v>5</v>
      </c>
      <c r="E4" s="14" t="s">
        <v>6</v>
      </c>
      <c r="F4" s="14" t="s">
        <v>7</v>
      </c>
      <c r="G4" s="14" t="s">
        <v>6</v>
      </c>
      <c r="H4" s="14" t="s">
        <v>8</v>
      </c>
      <c r="I4" s="14" t="s">
        <v>6</v>
      </c>
      <c r="J4" s="14" t="s">
        <v>9</v>
      </c>
      <c r="K4" s="14" t="s">
        <v>6</v>
      </c>
      <c r="L4" s="14" t="s">
        <v>10</v>
      </c>
      <c r="M4" s="14" t="s">
        <v>6</v>
      </c>
      <c r="N4" s="14" t="s">
        <v>11</v>
      </c>
      <c r="O4" s="14" t="s">
        <v>6</v>
      </c>
      <c r="P4" s="14" t="s">
        <v>12</v>
      </c>
      <c r="Q4" s="14" t="s">
        <v>6</v>
      </c>
      <c r="R4" s="14" t="s">
        <v>13</v>
      </c>
      <c r="S4" s="14" t="s">
        <v>6</v>
      </c>
      <c r="T4" s="14" t="s">
        <v>14</v>
      </c>
      <c r="U4" s="14" t="s">
        <v>6</v>
      </c>
      <c r="V4" s="14" t="s">
        <v>15</v>
      </c>
      <c r="W4" s="14" t="s">
        <v>6</v>
      </c>
      <c r="X4" s="14" t="s">
        <v>16</v>
      </c>
      <c r="Y4" s="5" t="s">
        <v>6</v>
      </c>
      <c r="Z4" s="14" t="s">
        <v>17</v>
      </c>
      <c r="AA4" s="5" t="s">
        <v>6</v>
      </c>
      <c r="AB4" s="4">
        <v>1999</v>
      </c>
      <c r="AC4" s="5" t="s">
        <v>6</v>
      </c>
      <c r="AD4" s="4">
        <v>2000</v>
      </c>
      <c r="AE4" s="5" t="s">
        <v>6</v>
      </c>
      <c r="AF4" s="4">
        <v>2001</v>
      </c>
      <c r="AG4" s="5" t="s">
        <v>6</v>
      </c>
      <c r="AH4" s="4">
        <v>2002</v>
      </c>
      <c r="AI4" s="5" t="s">
        <v>6</v>
      </c>
      <c r="AJ4" s="14">
        <v>2003</v>
      </c>
      <c r="AK4" s="5" t="s">
        <v>6</v>
      </c>
      <c r="AL4" s="14">
        <v>2004</v>
      </c>
      <c r="AM4" s="5" t="s">
        <v>6</v>
      </c>
      <c r="AN4" s="14">
        <v>2005</v>
      </c>
      <c r="AO4" s="5" t="s">
        <v>6</v>
      </c>
      <c r="AP4" s="14">
        <v>2006</v>
      </c>
      <c r="AQ4" s="5" t="s">
        <v>6</v>
      </c>
      <c r="AR4" s="14">
        <v>2007</v>
      </c>
      <c r="AS4" s="5" t="s">
        <v>6</v>
      </c>
      <c r="AT4" s="14">
        <v>2008</v>
      </c>
      <c r="AU4" s="5" t="s">
        <v>6</v>
      </c>
      <c r="AV4" s="14">
        <v>2009</v>
      </c>
      <c r="AW4" s="5" t="s">
        <v>6</v>
      </c>
      <c r="AX4" s="14">
        <v>2010</v>
      </c>
      <c r="AY4" s="5" t="s">
        <v>6</v>
      </c>
      <c r="AZ4" s="14">
        <v>2011</v>
      </c>
      <c r="BA4" s="5" t="s">
        <v>6</v>
      </c>
      <c r="BB4" s="14">
        <v>2012</v>
      </c>
      <c r="BC4" s="5" t="s">
        <v>6</v>
      </c>
      <c r="BD4" s="14">
        <v>2013</v>
      </c>
      <c r="BE4" s="5" t="s">
        <v>6</v>
      </c>
      <c r="BF4" s="14">
        <v>2014</v>
      </c>
      <c r="BG4" s="5" t="s">
        <v>6</v>
      </c>
      <c r="BH4" s="14">
        <v>2015</v>
      </c>
      <c r="BI4" s="5" t="s">
        <v>6</v>
      </c>
      <c r="BJ4" s="14">
        <v>2016</v>
      </c>
      <c r="BK4" s="5" t="s">
        <v>6</v>
      </c>
      <c r="BL4" s="14">
        <v>2017</v>
      </c>
      <c r="BM4" s="5" t="s">
        <v>6</v>
      </c>
      <c r="BN4" s="16"/>
      <c r="BO4" s="16"/>
      <c r="BP4" s="16"/>
      <c r="BQ4" s="4"/>
      <c r="BR4" s="16"/>
      <c r="BS4" s="16"/>
      <c r="BT4" s="17"/>
      <c r="BU4" s="14"/>
      <c r="BV4" s="4"/>
      <c r="BX4" s="6"/>
      <c r="BY4" s="6"/>
      <c r="BZ4" s="7"/>
      <c r="CA4" s="6"/>
      <c r="CB4" s="8"/>
      <c r="CC4" s="6"/>
      <c r="CD4" s="9"/>
      <c r="CE4" s="6"/>
      <c r="CF4" s="4"/>
      <c r="CG4" s="4"/>
      <c r="CH4" s="4"/>
      <c r="CI4" s="4"/>
      <c r="CJ4" s="4"/>
      <c r="CK4" s="4"/>
      <c r="CL4" s="4"/>
      <c r="CM4" s="4"/>
      <c r="CN4" s="4"/>
      <c r="CO4" s="4"/>
      <c r="CP4" s="15" t="s">
        <v>505</v>
      </c>
      <c r="CQ4" s="4"/>
      <c r="CR4" s="4"/>
      <c r="CS4" s="4"/>
      <c r="CT4" s="4"/>
      <c r="CU4" s="4"/>
      <c r="CV4" s="4"/>
      <c r="CW4" s="4"/>
      <c r="CX4" s="4"/>
      <c r="CY4" s="4"/>
    </row>
    <row r="5" spans="1:107" s="1" customFormat="1" ht="15">
      <c r="A5" s="13"/>
      <c r="B5" s="14"/>
      <c r="C5" s="14" t="s">
        <v>18</v>
      </c>
      <c r="D5" s="14" t="s">
        <v>18</v>
      </c>
      <c r="E5" s="4"/>
      <c r="F5" s="14" t="s">
        <v>18</v>
      </c>
      <c r="G5" s="4"/>
      <c r="H5" s="14" t="s">
        <v>18</v>
      </c>
      <c r="I5" s="4"/>
      <c r="J5" s="14" t="s">
        <v>18</v>
      </c>
      <c r="K5" s="4"/>
      <c r="L5" s="14" t="s">
        <v>18</v>
      </c>
      <c r="M5" s="4"/>
      <c r="N5" s="14" t="s">
        <v>18</v>
      </c>
      <c r="O5" s="4"/>
      <c r="P5" s="14" t="s">
        <v>18</v>
      </c>
      <c r="Q5" s="4"/>
      <c r="R5" s="14" t="s">
        <v>18</v>
      </c>
      <c r="S5" s="4"/>
      <c r="T5" s="14" t="s">
        <v>18</v>
      </c>
      <c r="U5" s="4"/>
      <c r="V5" s="14" t="s">
        <v>18</v>
      </c>
      <c r="W5" s="4"/>
      <c r="X5" s="14" t="s">
        <v>18</v>
      </c>
      <c r="Y5" s="5"/>
      <c r="Z5" s="14" t="s">
        <v>18</v>
      </c>
      <c r="AA5" s="5"/>
      <c r="AB5" s="14" t="s">
        <v>18</v>
      </c>
      <c r="AC5" s="5"/>
      <c r="AD5" s="14" t="s">
        <v>18</v>
      </c>
      <c r="AE5" s="5"/>
      <c r="AF5" s="14" t="s">
        <v>18</v>
      </c>
      <c r="AG5" s="5"/>
      <c r="AH5" s="14" t="s">
        <v>18</v>
      </c>
      <c r="AI5" s="5"/>
      <c r="AJ5" s="14" t="s">
        <v>18</v>
      </c>
      <c r="AK5" s="5"/>
      <c r="AL5" s="14" t="s">
        <v>18</v>
      </c>
      <c r="AM5" s="5"/>
      <c r="AN5" s="14" t="s">
        <v>18</v>
      </c>
      <c r="AO5" s="5"/>
      <c r="AP5" s="14" t="s">
        <v>18</v>
      </c>
      <c r="AQ5" s="5"/>
      <c r="AR5" s="14" t="s">
        <v>18</v>
      </c>
      <c r="AS5" s="5"/>
      <c r="AT5" s="14" t="s">
        <v>18</v>
      </c>
      <c r="AU5" s="5"/>
      <c r="AV5" s="14" t="s">
        <v>18</v>
      </c>
      <c r="AW5" s="5"/>
      <c r="AX5" s="14" t="s">
        <v>18</v>
      </c>
      <c r="AY5" s="5"/>
      <c r="AZ5" s="14" t="s">
        <v>18</v>
      </c>
      <c r="BA5" s="5"/>
      <c r="BB5" s="14" t="s">
        <v>18</v>
      </c>
      <c r="BC5" s="5"/>
      <c r="BD5" s="14" t="s">
        <v>18</v>
      </c>
      <c r="BE5" s="5"/>
      <c r="BF5" s="14" t="s">
        <v>18</v>
      </c>
      <c r="BG5" s="5"/>
      <c r="BH5" s="14" t="s">
        <v>18</v>
      </c>
      <c r="BI5" s="5"/>
      <c r="BJ5" s="14" t="s">
        <v>18</v>
      </c>
      <c r="BK5" s="5"/>
      <c r="BL5" s="14" t="s">
        <v>18</v>
      </c>
      <c r="BM5" s="5"/>
      <c r="BN5" s="5"/>
      <c r="BO5" s="4"/>
      <c r="BP5" s="4"/>
      <c r="BQ5" s="4"/>
      <c r="BR5" s="4"/>
      <c r="BS5" s="4"/>
      <c r="BT5" s="4"/>
      <c r="BU5" s="4"/>
      <c r="BV5" s="4"/>
      <c r="BW5" s="18"/>
      <c r="BX5" s="19"/>
      <c r="BY5" s="19"/>
      <c r="BZ5" s="20"/>
      <c r="CA5" s="19"/>
      <c r="CB5" s="19"/>
      <c r="CC5" s="19"/>
      <c r="CD5" s="21"/>
      <c r="CE5" s="19"/>
      <c r="CF5" s="4"/>
      <c r="CG5" s="4"/>
      <c r="CH5" s="4"/>
      <c r="CI5" s="4"/>
      <c r="CJ5" s="4"/>
      <c r="CK5" s="4"/>
      <c r="CL5" s="4"/>
      <c r="CM5" s="4"/>
      <c r="CN5" s="4"/>
      <c r="CO5" s="4"/>
      <c r="CP5" s="15"/>
      <c r="CQ5" s="4"/>
      <c r="CR5" s="4"/>
      <c r="CS5" s="4"/>
      <c r="CT5" s="4"/>
      <c r="CU5" s="4"/>
      <c r="CV5" s="4"/>
      <c r="CW5" s="4"/>
      <c r="CX5" s="4"/>
      <c r="CY5" s="4"/>
      <c r="DB5" s="19"/>
    </row>
    <row r="6" spans="1:107" s="1" customFormat="1" ht="15">
      <c r="A6" s="13"/>
      <c r="B6" s="4"/>
      <c r="C6" s="14" t="s">
        <v>19</v>
      </c>
      <c r="D6" s="4"/>
      <c r="E6" s="4"/>
      <c r="F6" s="4"/>
      <c r="G6" s="4"/>
      <c r="H6" s="4"/>
      <c r="I6" s="4"/>
      <c r="J6" s="4"/>
      <c r="K6" s="4"/>
      <c r="L6" s="14" t="s">
        <v>20</v>
      </c>
      <c r="M6" s="4"/>
      <c r="N6" s="14" t="s">
        <v>20</v>
      </c>
      <c r="O6" s="4"/>
      <c r="P6" s="14" t="s">
        <v>20</v>
      </c>
      <c r="Q6" s="4"/>
      <c r="R6" s="4"/>
      <c r="S6" s="4"/>
      <c r="T6" s="4"/>
      <c r="U6" s="4"/>
      <c r="V6" s="4"/>
      <c r="W6" s="4"/>
      <c r="X6" s="4"/>
      <c r="Y6" s="5"/>
      <c r="Z6" s="4"/>
      <c r="AA6" s="5"/>
      <c r="AB6" s="4"/>
      <c r="AC6" s="5"/>
      <c r="AD6" s="4"/>
      <c r="AE6" s="5"/>
      <c r="AF6" s="4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R6" s="4"/>
      <c r="BS6" s="4"/>
      <c r="BT6" s="4"/>
      <c r="BU6" s="4"/>
      <c r="BV6" s="4"/>
      <c r="BW6" s="6"/>
      <c r="BX6" s="19"/>
      <c r="BY6" s="19"/>
      <c r="BZ6" s="20"/>
      <c r="CA6" s="19"/>
      <c r="CB6" s="19"/>
      <c r="CC6" s="19"/>
      <c r="CD6" s="21"/>
      <c r="CE6" s="19"/>
      <c r="CF6" s="4"/>
      <c r="CG6" s="4"/>
      <c r="CH6" s="4"/>
      <c r="CI6" s="4"/>
      <c r="CJ6" s="4"/>
      <c r="CK6" s="4"/>
      <c r="CL6" s="4"/>
      <c r="CM6" s="4"/>
      <c r="CN6" s="4"/>
      <c r="CO6" s="4"/>
      <c r="CP6" s="15" t="s">
        <v>506</v>
      </c>
      <c r="CQ6" s="4"/>
      <c r="CR6" s="4"/>
      <c r="CS6" s="4"/>
      <c r="CT6" s="4"/>
      <c r="CU6" s="4"/>
      <c r="CV6" s="4"/>
      <c r="CW6" s="4"/>
      <c r="CX6" s="4"/>
      <c r="CY6" s="4"/>
      <c r="DB6" s="19"/>
    </row>
    <row r="7" spans="1:107" s="1" customFormat="1" ht="27.95" customHeight="1">
      <c r="A7" s="11"/>
      <c r="B7" s="22" t="s">
        <v>508</v>
      </c>
      <c r="C7" s="23">
        <f t="shared" ref="C7:AI7" si="0">C633</f>
        <v>29029700</v>
      </c>
      <c r="D7" s="23">
        <f t="shared" si="0"/>
        <v>32075350</v>
      </c>
      <c r="E7" s="5">
        <f t="shared" si="0"/>
        <v>10.489999999999998</v>
      </c>
      <c r="F7" s="23">
        <f t="shared" si="0"/>
        <v>37019250</v>
      </c>
      <c r="G7" s="5">
        <f t="shared" si="0"/>
        <v>15.409999999999998</v>
      </c>
      <c r="H7" s="23">
        <f t="shared" si="0"/>
        <v>45234800</v>
      </c>
      <c r="I7" s="5">
        <f t="shared" si="0"/>
        <v>22.189999999999998</v>
      </c>
      <c r="J7" s="23">
        <f t="shared" si="0"/>
        <v>55821300</v>
      </c>
      <c r="K7" s="5">
        <f t="shared" si="0"/>
        <v>23.400000000000002</v>
      </c>
      <c r="L7" s="23">
        <f t="shared" si="0"/>
        <v>63462900</v>
      </c>
      <c r="M7" s="5">
        <f t="shared" si="0"/>
        <v>13.69</v>
      </c>
      <c r="N7" s="23">
        <f t="shared" si="0"/>
        <v>66895050</v>
      </c>
      <c r="O7" s="5">
        <f t="shared" si="0"/>
        <v>5.41</v>
      </c>
      <c r="P7" s="23">
        <f t="shared" si="0"/>
        <v>66107653.509999998</v>
      </c>
      <c r="Q7" s="5">
        <f t="shared" si="0"/>
        <v>-1.18</v>
      </c>
      <c r="R7" s="23">
        <f t="shared" si="0"/>
        <v>64848250</v>
      </c>
      <c r="S7" s="5">
        <f t="shared" si="0"/>
        <v>-1.91</v>
      </c>
      <c r="T7" s="23">
        <f t="shared" si="0"/>
        <v>64802300</v>
      </c>
      <c r="U7" s="5">
        <f t="shared" si="0"/>
        <v>-6.9999999999999993E-2</v>
      </c>
      <c r="V7" s="23">
        <f t="shared" si="0"/>
        <v>65427025.899999999</v>
      </c>
      <c r="W7" s="5">
        <f t="shared" si="0"/>
        <v>0.96</v>
      </c>
      <c r="X7" s="23">
        <f t="shared" si="0"/>
        <v>66521100</v>
      </c>
      <c r="Y7" s="5">
        <f t="shared" si="0"/>
        <v>1.67</v>
      </c>
      <c r="Z7" s="23">
        <f t="shared" si="0"/>
        <v>67853850</v>
      </c>
      <c r="AA7" s="5">
        <f t="shared" si="0"/>
        <v>2</v>
      </c>
      <c r="AB7" s="23">
        <f t="shared" si="0"/>
        <v>69863050</v>
      </c>
      <c r="AC7" s="5">
        <f t="shared" si="0"/>
        <v>2.96</v>
      </c>
      <c r="AD7" s="23">
        <f t="shared" si="0"/>
        <v>72263650</v>
      </c>
      <c r="AE7" s="5">
        <f t="shared" si="0"/>
        <v>3.44</v>
      </c>
      <c r="AF7" s="23">
        <f t="shared" si="0"/>
        <v>76427750</v>
      </c>
      <c r="AG7" s="5">
        <f t="shared" si="0"/>
        <v>5.76</v>
      </c>
      <c r="AH7" s="23">
        <f t="shared" si="0"/>
        <v>82788800</v>
      </c>
      <c r="AI7" s="5">
        <f t="shared" si="0"/>
        <v>8.32</v>
      </c>
      <c r="AJ7" s="23">
        <v>91941800</v>
      </c>
      <c r="AK7" s="5">
        <f>AK633</f>
        <v>11.06</v>
      </c>
      <c r="AL7" s="23">
        <f>AL633</f>
        <v>102028750</v>
      </c>
      <c r="AM7" s="5">
        <f>AM633</f>
        <v>10.97</v>
      </c>
      <c r="AN7" s="23">
        <v>115672820</v>
      </c>
      <c r="AO7" s="5">
        <f>AO633</f>
        <v>13.370000000000001</v>
      </c>
      <c r="AP7" s="23">
        <v>131006400</v>
      </c>
      <c r="AQ7" s="5">
        <f>AQ633</f>
        <v>13.26</v>
      </c>
      <c r="AR7" s="23">
        <v>145994950</v>
      </c>
      <c r="AS7" s="5">
        <f t="shared" ref="AS7:BK7" si="1">AS633</f>
        <v>11.44</v>
      </c>
      <c r="AT7" s="23">
        <f t="shared" si="1"/>
        <v>159457800</v>
      </c>
      <c r="AU7" s="5">
        <f t="shared" si="1"/>
        <v>9.2200000000000006</v>
      </c>
      <c r="AV7" s="23">
        <f t="shared" si="1"/>
        <v>164585600</v>
      </c>
      <c r="AW7" s="5">
        <f t="shared" si="1"/>
        <v>3.2199999999999998</v>
      </c>
      <c r="AX7" s="23">
        <f t="shared" si="1"/>
        <v>166579700</v>
      </c>
      <c r="AY7" s="5">
        <f t="shared" si="1"/>
        <v>1.21</v>
      </c>
      <c r="AZ7" s="23">
        <f t="shared" si="1"/>
        <v>163175300</v>
      </c>
      <c r="BA7" s="5">
        <f t="shared" si="1"/>
        <v>-2.04</v>
      </c>
      <c r="BB7" s="23">
        <f t="shared" si="1"/>
        <v>159625550</v>
      </c>
      <c r="BC7" s="5">
        <f t="shared" si="1"/>
        <v>-2.1800000000000002</v>
      </c>
      <c r="BD7" s="23">
        <f t="shared" si="1"/>
        <v>156236100</v>
      </c>
      <c r="BE7" s="5">
        <f t="shared" si="1"/>
        <v>-2.12</v>
      </c>
      <c r="BF7" s="23">
        <f t="shared" si="1"/>
        <v>154925750</v>
      </c>
      <c r="BG7" s="5">
        <f t="shared" si="1"/>
        <v>-0.84</v>
      </c>
      <c r="BH7" s="23">
        <f t="shared" si="1"/>
        <v>155991300</v>
      </c>
      <c r="BI7" s="5">
        <f t="shared" si="1"/>
        <v>0.69</v>
      </c>
      <c r="BJ7" s="23">
        <f t="shared" si="1"/>
        <v>159063000</v>
      </c>
      <c r="BK7" s="5">
        <f t="shared" si="1"/>
        <v>1.97</v>
      </c>
      <c r="BL7" s="23">
        <f t="shared" ref="BL7:BM7" si="2">BL633</f>
        <v>161560200</v>
      </c>
      <c r="BM7" s="5">
        <f t="shared" si="2"/>
        <v>1.5699999999999998</v>
      </c>
      <c r="BN7" s="5"/>
      <c r="BO7" s="5"/>
      <c r="BP7" s="23"/>
      <c r="BQ7" s="23"/>
      <c r="BR7" s="5"/>
      <c r="BS7" s="5"/>
      <c r="BT7" s="5"/>
      <c r="BU7" s="5"/>
      <c r="BV7" s="5"/>
      <c r="BW7" s="25"/>
      <c r="BX7" s="26"/>
      <c r="BY7" s="19"/>
      <c r="BZ7" s="26"/>
      <c r="CA7" s="26"/>
      <c r="CB7" s="19"/>
      <c r="CC7" s="19"/>
      <c r="CD7" s="19"/>
      <c r="CE7" s="19"/>
      <c r="CF7" s="4"/>
      <c r="CG7" s="4"/>
      <c r="CH7" s="4"/>
      <c r="CI7" s="4"/>
      <c r="CJ7" s="4"/>
      <c r="CK7" s="4"/>
      <c r="CL7" s="4"/>
      <c r="CM7" s="4"/>
      <c r="CN7" s="4"/>
      <c r="CO7" s="4"/>
      <c r="CP7" s="27" t="s">
        <v>21</v>
      </c>
      <c r="CQ7" s="4"/>
      <c r="CR7" s="4"/>
      <c r="CS7" s="4"/>
      <c r="CT7" s="4"/>
      <c r="CU7" s="4"/>
      <c r="CV7" s="4"/>
      <c r="CW7" s="4"/>
      <c r="CX7" s="4"/>
      <c r="CY7" s="4"/>
      <c r="DB7" s="19"/>
    </row>
    <row r="8" spans="1:107">
      <c r="A8" s="11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  <c r="V8" s="29"/>
      <c r="W8" s="30"/>
      <c r="X8" s="29"/>
      <c r="Z8" s="29"/>
      <c r="AB8" s="29"/>
      <c r="AD8" s="29"/>
      <c r="AF8" s="29"/>
      <c r="BJ8" s="90"/>
      <c r="BO8" s="29"/>
      <c r="BP8" s="29"/>
      <c r="BQ8" s="29"/>
      <c r="BR8" s="29"/>
      <c r="BS8" s="29"/>
      <c r="BT8" s="29"/>
      <c r="BU8" s="29"/>
      <c r="BV8" s="29"/>
      <c r="BW8" s="19"/>
      <c r="BX8" s="19"/>
      <c r="BY8" s="19"/>
      <c r="BZ8" s="20"/>
      <c r="CA8" s="19"/>
      <c r="CB8" s="19"/>
      <c r="CC8" s="19"/>
      <c r="CD8" s="19"/>
      <c r="CE8" s="1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31"/>
      <c r="CQ8" s="29"/>
      <c r="CR8" s="29"/>
      <c r="CS8" s="29"/>
      <c r="CT8" s="29"/>
      <c r="CU8" s="29"/>
      <c r="CV8" s="29"/>
      <c r="CW8" s="29"/>
      <c r="CX8" s="29"/>
      <c r="CY8" s="29"/>
      <c r="DB8" s="19"/>
    </row>
    <row r="9" spans="1:107">
      <c r="A9" s="11"/>
      <c r="B9" s="3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Z9" s="29"/>
      <c r="AB9" s="29"/>
      <c r="AD9" s="29"/>
      <c r="AF9" s="29"/>
      <c r="BJ9" s="89"/>
      <c r="BO9" s="29"/>
      <c r="BP9" s="29"/>
      <c r="BQ9" s="29"/>
      <c r="BR9" s="29"/>
      <c r="BS9" s="29"/>
      <c r="BT9" s="29"/>
      <c r="BU9" s="29"/>
      <c r="BV9" s="29"/>
      <c r="BW9" s="19"/>
      <c r="CB9" s="36"/>
      <c r="CF9" s="38"/>
      <c r="CG9" s="39"/>
      <c r="CH9" s="38"/>
      <c r="CI9" s="39"/>
      <c r="CJ9" s="39"/>
      <c r="CK9" s="38"/>
      <c r="CL9" s="39"/>
      <c r="CM9" s="38"/>
      <c r="CN9" s="39"/>
      <c r="CO9" s="29"/>
      <c r="CQ9" s="39"/>
      <c r="CR9" s="29"/>
      <c r="CS9" s="39"/>
      <c r="CT9" s="29"/>
      <c r="CU9" s="29"/>
      <c r="CV9" s="39"/>
      <c r="CW9" s="39"/>
      <c r="CX9" s="39"/>
      <c r="CY9" s="39"/>
    </row>
    <row r="10" spans="1:107" ht="15">
      <c r="A10" s="11"/>
      <c r="B10" s="41" t="s">
        <v>22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Z10" s="29"/>
      <c r="AB10" s="29"/>
      <c r="AD10" s="29"/>
      <c r="AF10" s="29"/>
      <c r="BM10" s="39"/>
      <c r="BN10" s="39"/>
      <c r="BO10" s="29"/>
      <c r="BP10" s="29"/>
      <c r="BQ10" s="29"/>
      <c r="BR10" s="29"/>
      <c r="BS10" s="29"/>
      <c r="BT10" s="29"/>
      <c r="BU10" s="29"/>
      <c r="BV10" s="29"/>
      <c r="BW10" s="19"/>
      <c r="BX10" s="42"/>
      <c r="BY10" s="42"/>
      <c r="BZ10" s="43"/>
      <c r="CA10" s="42"/>
      <c r="CB10" s="42"/>
      <c r="CC10" s="42"/>
      <c r="CD10" s="42"/>
      <c r="CE10" s="42"/>
      <c r="CF10" s="29"/>
      <c r="CG10" s="39"/>
      <c r="CH10" s="38"/>
      <c r="CI10" s="39"/>
      <c r="CJ10" s="39"/>
      <c r="CK10" s="38"/>
      <c r="CL10" s="39"/>
      <c r="CM10" s="38"/>
      <c r="CN10" s="39"/>
      <c r="CO10" s="29"/>
      <c r="CP10" s="44"/>
      <c r="CQ10" s="39"/>
      <c r="CR10" s="29"/>
      <c r="CS10" s="39"/>
      <c r="CT10" s="29"/>
      <c r="CU10" s="29"/>
      <c r="CV10" s="39"/>
      <c r="CW10" s="39"/>
      <c r="CX10" s="39"/>
      <c r="CY10" s="39"/>
    </row>
    <row r="11" spans="1:107">
      <c r="A11" s="11"/>
      <c r="B11" s="3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Z11" s="29"/>
      <c r="AB11" s="29"/>
      <c r="AD11" s="29"/>
      <c r="AF11" s="29"/>
      <c r="BM11" s="39"/>
      <c r="BN11" s="39"/>
      <c r="BO11" s="29"/>
      <c r="BP11" s="29"/>
      <c r="BQ11" s="29"/>
      <c r="BR11" s="29"/>
      <c r="BS11" s="29"/>
      <c r="BT11" s="29"/>
      <c r="BU11" s="29"/>
      <c r="BV11" s="29"/>
      <c r="BW11" s="45"/>
      <c r="CB11" s="36"/>
      <c r="CF11" s="38"/>
      <c r="CG11" s="39"/>
      <c r="CH11" s="38"/>
      <c r="CI11" s="39"/>
      <c r="CJ11" s="39"/>
      <c r="CK11" s="38"/>
      <c r="CL11" s="39"/>
      <c r="CM11" s="38"/>
      <c r="CN11" s="39"/>
      <c r="CO11" s="29"/>
      <c r="CQ11" s="39"/>
      <c r="CR11" s="29"/>
      <c r="CS11" s="39"/>
      <c r="CT11" s="29"/>
      <c r="CU11" s="29"/>
      <c r="CV11" s="39"/>
      <c r="CW11" s="39"/>
      <c r="CX11" s="39"/>
      <c r="CY11" s="39"/>
      <c r="DB11" s="42"/>
    </row>
    <row r="12" spans="1:107">
      <c r="A12" s="11"/>
      <c r="B12" s="3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Z12" s="29"/>
      <c r="AB12" s="29"/>
      <c r="AD12" s="29"/>
      <c r="AF12" s="29"/>
      <c r="BM12" s="39"/>
      <c r="BN12" s="39"/>
      <c r="BO12" s="29"/>
      <c r="BP12" s="29"/>
      <c r="BQ12" s="29"/>
      <c r="BR12" s="29"/>
      <c r="BS12" s="29"/>
      <c r="BT12" s="29"/>
      <c r="BU12" s="29"/>
      <c r="BV12" s="29"/>
      <c r="BW12" s="45"/>
      <c r="CB12" s="36"/>
      <c r="CF12" s="38"/>
      <c r="CG12" s="39"/>
      <c r="CH12" s="38"/>
      <c r="CI12" s="39"/>
      <c r="CJ12" s="39"/>
      <c r="CK12" s="29"/>
      <c r="CL12" s="39"/>
      <c r="CM12" s="29"/>
      <c r="CN12" s="39"/>
      <c r="CO12" s="29"/>
      <c r="CQ12" s="39"/>
      <c r="CR12" s="29"/>
      <c r="CS12" s="39"/>
      <c r="CT12" s="29"/>
      <c r="CU12" s="29"/>
      <c r="CV12" s="39"/>
      <c r="CW12" s="39"/>
      <c r="CX12" s="39"/>
      <c r="CY12" s="39"/>
    </row>
    <row r="13" spans="1:107">
      <c r="A13" s="11"/>
      <c r="B13" s="24" t="s">
        <v>23</v>
      </c>
      <c r="C13" s="39">
        <v>478700</v>
      </c>
      <c r="D13" s="39">
        <v>523350</v>
      </c>
      <c r="E13" s="28">
        <f t="shared" ref="E13:E26" si="3">ROUND((D13-C13)/C13,4)*100</f>
        <v>9.33</v>
      </c>
      <c r="F13" s="39">
        <v>584700</v>
      </c>
      <c r="G13" s="28">
        <f t="shared" ref="G13:G26" si="4">ROUND((F13-D13)/D13,4)*100</f>
        <v>11.72</v>
      </c>
      <c r="H13" s="39">
        <v>737300</v>
      </c>
      <c r="I13" s="28">
        <f t="shared" ref="I13:I26" si="5">ROUND((H13-F13)/F13,4)*100</f>
        <v>26.1</v>
      </c>
      <c r="J13" s="39">
        <v>979950</v>
      </c>
      <c r="K13" s="28">
        <f t="shared" ref="K13:K26" si="6">ROUND((J13-H13)/H13,4)*100</f>
        <v>32.910000000000004</v>
      </c>
      <c r="L13" s="39">
        <v>1040950</v>
      </c>
      <c r="M13" s="28">
        <f t="shared" ref="M13:M26" si="7">ROUND((L13-J13)/J13,4)*100</f>
        <v>6.22</v>
      </c>
      <c r="N13" s="39">
        <v>1042850</v>
      </c>
      <c r="O13" s="28">
        <f t="shared" ref="O13:O26" si="8">ROUND((N13-L13)/L13,4)*100</f>
        <v>0.18</v>
      </c>
      <c r="P13" s="39">
        <v>1047550</v>
      </c>
      <c r="Q13" s="28">
        <f t="shared" ref="Q13:Q26" si="9">ROUND((P13-N13)/N13,4)*100</f>
        <v>0.44999999999999996</v>
      </c>
      <c r="R13" s="39">
        <v>1002500</v>
      </c>
      <c r="S13" s="28">
        <f t="shared" ref="S13:S26" si="10">ROUND((R13-P13)/P13,4)*100</f>
        <v>-4.3</v>
      </c>
      <c r="T13" s="39">
        <v>994750</v>
      </c>
      <c r="U13" s="28">
        <v>1</v>
      </c>
      <c r="V13" s="39">
        <v>978050</v>
      </c>
      <c r="W13" s="28">
        <f t="shared" ref="W13:W26" si="11">ROUND((V13-T13)/T13,4)*100</f>
        <v>-1.68</v>
      </c>
      <c r="X13" s="46">
        <v>1001100</v>
      </c>
      <c r="Y13" s="28">
        <f t="shared" ref="Y13:Y26" si="12">ROUND((X13-V13)/V13,4)*100</f>
        <v>2.36</v>
      </c>
      <c r="Z13" s="39">
        <v>1037800</v>
      </c>
      <c r="AA13" s="28">
        <f t="shared" ref="AA13:AA26" si="13">ROUND((Z13-X13)/X13,4)*100</f>
        <v>3.6700000000000004</v>
      </c>
      <c r="AB13" s="39">
        <v>1042100</v>
      </c>
      <c r="AC13" s="28">
        <f t="shared" ref="AC13:AC26" si="14">ROUND((AB13-Z13)/Z13,4)*100</f>
        <v>0.41000000000000003</v>
      </c>
      <c r="AD13" s="39">
        <v>1058900</v>
      </c>
      <c r="AE13" s="28">
        <f t="shared" ref="AE13:AE26" si="15">ROUND((AD13-AB13)/AB13,4)*100</f>
        <v>1.6099999999999999</v>
      </c>
      <c r="AF13" s="39">
        <v>1081600</v>
      </c>
      <c r="AG13" s="28">
        <f t="shared" ref="AG13:AG26" si="16">ROUND((AF13-AD13)/AD13,4)*100</f>
        <v>2.1399999999999997</v>
      </c>
      <c r="AH13" s="47">
        <v>1127950</v>
      </c>
      <c r="AI13" s="28">
        <f t="shared" ref="AI13:AI26" si="17">ROUND((AH13-AF13)/AF13,4)*100</f>
        <v>4.29</v>
      </c>
      <c r="AJ13" s="47">
        <v>1283000</v>
      </c>
      <c r="AK13" s="28">
        <f t="shared" ref="AK13:AK26" si="18">ROUND((AJ13-AH13)/AH13,4)*100</f>
        <v>13.750000000000002</v>
      </c>
      <c r="AL13" s="47">
        <v>1350550</v>
      </c>
      <c r="AM13" s="28">
        <f t="shared" ref="AM13:AM26" si="19">ROUND((AL13-AJ13)/AJ13,4)*100</f>
        <v>5.27</v>
      </c>
      <c r="AN13" s="47">
        <v>1547750</v>
      </c>
      <c r="AO13" s="28">
        <f t="shared" ref="AO13:AO26" si="20">ROUND((AN13-AL13)/AL13,4)*100</f>
        <v>14.6</v>
      </c>
      <c r="AP13" s="47">
        <v>1658250</v>
      </c>
      <c r="AQ13" s="28">
        <f>ROUND((AP13-AN13)/AN13,4)*100</f>
        <v>7.1400000000000006</v>
      </c>
      <c r="AR13" s="47">
        <v>1922200</v>
      </c>
      <c r="AS13" s="28">
        <f t="shared" ref="AS13:AS26" si="21">ROUND((AR13-AP13)/AP13,4)*100</f>
        <v>15.920000000000002</v>
      </c>
      <c r="AT13" s="47">
        <v>2086700</v>
      </c>
      <c r="AU13" s="28">
        <f>ROUND((AT13-AR13)/AR13,4)*100</f>
        <v>8.5599999999999987</v>
      </c>
      <c r="AV13" s="47">
        <v>1981600</v>
      </c>
      <c r="AW13" s="28">
        <f>ROUND((AV13-AT13)/AT13,4)*100</f>
        <v>-5.04</v>
      </c>
      <c r="AX13" s="47">
        <v>2054450</v>
      </c>
      <c r="AY13" s="28">
        <f>ROUND((AX13-AV13)/AV13,4)*100</f>
        <v>3.6799999999999997</v>
      </c>
      <c r="AZ13" s="47">
        <v>1991800</v>
      </c>
      <c r="BA13" s="28">
        <f t="shared" ref="BA13:BA26" si="22">ROUND((AZ13-AX13)/AX13,4)*100</f>
        <v>-3.05</v>
      </c>
      <c r="BB13" s="47">
        <v>1980250</v>
      </c>
      <c r="BC13" s="28">
        <f t="shared" ref="BC13:BC26" si="23">ROUND((BB13-AZ13)/AZ13,4)*100</f>
        <v>-0.57999999999999996</v>
      </c>
      <c r="BD13" s="47">
        <v>1954400</v>
      </c>
      <c r="BE13" s="28">
        <f t="shared" ref="BE13:BE26" si="24">ROUND((BD13-BB13)/BB13,4)*100</f>
        <v>-1.31</v>
      </c>
      <c r="BF13" s="47">
        <v>1926200</v>
      </c>
      <c r="BG13" s="28">
        <f t="shared" ref="BG13:BG26" si="25">ROUND((BF13-BD13)/BD13,4)*100</f>
        <v>-1.44</v>
      </c>
      <c r="BH13" s="47">
        <v>1963550</v>
      </c>
      <c r="BI13" s="28">
        <f>ROUND((BH13-BF13)/BF13,4)*100</f>
        <v>1.94</v>
      </c>
      <c r="BJ13" s="89">
        <v>1960100</v>
      </c>
      <c r="BK13" s="28">
        <f>ROUND((BJ13-BH13)/BH13,4)*100</f>
        <v>-0.18</v>
      </c>
      <c r="BL13" s="47">
        <v>1983950</v>
      </c>
      <c r="BM13" s="28">
        <f>ROUND((BL13-BJ13)/BJ13,4)*100</f>
        <v>1.22</v>
      </c>
      <c r="BN13" s="89"/>
      <c r="BO13" s="39"/>
      <c r="BP13" s="89"/>
      <c r="BQ13" s="28"/>
      <c r="BR13" s="28"/>
      <c r="BS13" s="28"/>
      <c r="BT13" s="28"/>
      <c r="BU13" s="28"/>
      <c r="BV13" s="48"/>
      <c r="BW13" s="42"/>
      <c r="BX13" s="45"/>
      <c r="BY13" s="49"/>
      <c r="BZ13" s="42"/>
      <c r="CA13" s="49"/>
      <c r="CB13" s="49"/>
      <c r="CC13" s="50"/>
      <c r="CD13" s="51"/>
      <c r="CE13" s="50"/>
      <c r="CF13" s="42"/>
      <c r="CG13" s="38"/>
      <c r="CH13" s="39"/>
      <c r="CI13" s="38"/>
      <c r="CJ13" s="39"/>
      <c r="CK13" s="39"/>
      <c r="CL13" s="38"/>
      <c r="CM13" s="39"/>
      <c r="CN13" s="38"/>
      <c r="CO13" s="39"/>
      <c r="CP13" s="29"/>
      <c r="CQ13" s="52">
        <v>2086700000</v>
      </c>
      <c r="CR13" s="53">
        <v>1981600000</v>
      </c>
      <c r="CS13" s="29"/>
      <c r="CT13" s="39"/>
      <c r="CU13" s="29"/>
      <c r="CV13" s="29"/>
      <c r="CW13" s="39"/>
      <c r="CX13" s="39"/>
      <c r="CY13" s="39"/>
      <c r="CZ13" s="39"/>
      <c r="DB13" s="32"/>
      <c r="DC13" s="42"/>
    </row>
    <row r="14" spans="1:107">
      <c r="A14" s="11"/>
      <c r="B14" s="41" t="s">
        <v>24</v>
      </c>
      <c r="C14" s="39">
        <v>41150</v>
      </c>
      <c r="D14" s="39">
        <v>46250</v>
      </c>
      <c r="E14" s="28">
        <f t="shared" si="3"/>
        <v>12.389999999999999</v>
      </c>
      <c r="F14" s="39">
        <v>54100</v>
      </c>
      <c r="G14" s="28">
        <f t="shared" si="4"/>
        <v>16.97</v>
      </c>
      <c r="H14" s="39">
        <v>67350</v>
      </c>
      <c r="I14" s="28">
        <f t="shared" si="5"/>
        <v>24.490000000000002</v>
      </c>
      <c r="J14" s="39">
        <v>88750</v>
      </c>
      <c r="K14" s="28">
        <f t="shared" si="6"/>
        <v>31.77</v>
      </c>
      <c r="L14" s="39">
        <v>108400</v>
      </c>
      <c r="M14" s="28">
        <f t="shared" si="7"/>
        <v>22.14</v>
      </c>
      <c r="N14" s="39">
        <v>113250</v>
      </c>
      <c r="O14" s="28">
        <f t="shared" si="8"/>
        <v>4.47</v>
      </c>
      <c r="P14" s="39">
        <v>119950</v>
      </c>
      <c r="Q14" s="28">
        <f t="shared" si="9"/>
        <v>5.92</v>
      </c>
      <c r="R14" s="39">
        <v>114900</v>
      </c>
      <c r="S14" s="28">
        <f t="shared" si="10"/>
        <v>-4.21</v>
      </c>
      <c r="T14" s="39">
        <v>120950</v>
      </c>
      <c r="U14" s="28">
        <f t="shared" ref="U14:U26" si="26">ROUND((T14-R14)/R14,4)*100</f>
        <v>5.27</v>
      </c>
      <c r="V14" s="39">
        <v>121600</v>
      </c>
      <c r="W14" s="28">
        <f t="shared" si="11"/>
        <v>0.54</v>
      </c>
      <c r="X14" s="46">
        <v>122700</v>
      </c>
      <c r="Y14" s="28">
        <f t="shared" si="12"/>
        <v>0.89999999999999991</v>
      </c>
      <c r="Z14" s="39">
        <v>128450</v>
      </c>
      <c r="AA14" s="28">
        <f t="shared" si="13"/>
        <v>4.6899999999999995</v>
      </c>
      <c r="AB14" s="39">
        <v>135100</v>
      </c>
      <c r="AC14" s="28">
        <f t="shared" si="14"/>
        <v>5.18</v>
      </c>
      <c r="AD14" s="39">
        <v>139000</v>
      </c>
      <c r="AE14" s="28">
        <f t="shared" si="15"/>
        <v>2.8899999999999997</v>
      </c>
      <c r="AF14" s="39">
        <v>145250</v>
      </c>
      <c r="AG14" s="28">
        <f t="shared" si="16"/>
        <v>4.5</v>
      </c>
      <c r="AH14" s="47">
        <v>162450</v>
      </c>
      <c r="AI14" s="28">
        <f t="shared" si="17"/>
        <v>11.84</v>
      </c>
      <c r="AJ14" s="47">
        <v>183950</v>
      </c>
      <c r="AK14" s="28">
        <f t="shared" si="18"/>
        <v>13.23</v>
      </c>
      <c r="AL14" s="47">
        <v>214850</v>
      </c>
      <c r="AM14" s="28">
        <f t="shared" si="19"/>
        <v>16.8</v>
      </c>
      <c r="AN14" s="47">
        <v>256100</v>
      </c>
      <c r="AO14" s="28">
        <f t="shared" si="20"/>
        <v>19.2</v>
      </c>
      <c r="AP14" s="47">
        <v>287450</v>
      </c>
      <c r="AQ14" s="28">
        <f t="shared" ref="AQ14:AQ77" si="27">ROUND((AP14-AN14)/AN14,4)*100</f>
        <v>12.24</v>
      </c>
      <c r="AR14" s="47">
        <v>325650</v>
      </c>
      <c r="AS14" s="28">
        <f t="shared" si="21"/>
        <v>13.29</v>
      </c>
      <c r="AT14" s="47">
        <v>332300</v>
      </c>
      <c r="AU14" s="28">
        <f t="shared" ref="AU14:AU77" si="28">ROUND((AT14-AR14)/AR14,4)*100</f>
        <v>2.04</v>
      </c>
      <c r="AV14" s="47">
        <v>354200</v>
      </c>
      <c r="AW14" s="28">
        <f t="shared" ref="AW14:AY28" si="29">ROUND((AV14-AT14)/AT14,4)*100</f>
        <v>6.59</v>
      </c>
      <c r="AX14" s="47">
        <v>351050</v>
      </c>
      <c r="AY14" s="28">
        <f t="shared" si="29"/>
        <v>-0.89</v>
      </c>
      <c r="AZ14" s="47">
        <v>350600</v>
      </c>
      <c r="BA14" s="28">
        <f t="shared" si="22"/>
        <v>-0.13</v>
      </c>
      <c r="BB14" s="47">
        <v>351550</v>
      </c>
      <c r="BC14" s="28">
        <f t="shared" si="23"/>
        <v>0.27</v>
      </c>
      <c r="BD14" s="47">
        <v>350900</v>
      </c>
      <c r="BE14" s="28">
        <f t="shared" si="24"/>
        <v>-0.18</v>
      </c>
      <c r="BF14" s="47">
        <v>347950</v>
      </c>
      <c r="BG14" s="28">
        <f t="shared" si="25"/>
        <v>-0.84</v>
      </c>
      <c r="BH14" s="47">
        <v>351850</v>
      </c>
      <c r="BI14" s="28">
        <f t="shared" ref="BI14:BI26" si="30">ROUND((BH14-BF14)/BF14,4)*100</f>
        <v>1.1199999999999999</v>
      </c>
      <c r="BJ14" s="89">
        <v>359850</v>
      </c>
      <c r="BK14" s="28">
        <f t="shared" ref="BK14:BM28" si="31">ROUND((BJ14-BH14)/BH14,4)*100</f>
        <v>2.27</v>
      </c>
      <c r="BL14" s="47">
        <v>370150</v>
      </c>
      <c r="BM14" s="28">
        <f t="shared" si="31"/>
        <v>2.86</v>
      </c>
      <c r="BN14" s="89"/>
      <c r="BO14" s="39"/>
      <c r="BP14" s="89"/>
      <c r="BQ14" s="28"/>
      <c r="BR14" s="28"/>
      <c r="BS14" s="28"/>
      <c r="BT14" s="28"/>
      <c r="BU14" s="28"/>
      <c r="BV14" s="48"/>
      <c r="BW14" s="42"/>
      <c r="BX14" s="45"/>
      <c r="BY14" s="49"/>
      <c r="BZ14" s="42"/>
      <c r="CA14" s="49"/>
      <c r="CB14" s="49"/>
      <c r="CC14" s="50"/>
      <c r="CD14" s="51"/>
      <c r="CE14" s="50"/>
      <c r="CF14" s="42"/>
      <c r="CG14" s="38"/>
      <c r="CH14" s="39"/>
      <c r="CI14" s="38"/>
      <c r="CJ14" s="39"/>
      <c r="CK14" s="39"/>
      <c r="CL14" s="29"/>
      <c r="CM14" s="39"/>
      <c r="CN14" s="38"/>
      <c r="CO14" s="39"/>
      <c r="CP14" s="29"/>
      <c r="CQ14" s="52">
        <v>332300000</v>
      </c>
      <c r="CR14" s="53">
        <v>354200000</v>
      </c>
      <c r="CS14" s="29"/>
      <c r="CT14" s="39"/>
      <c r="CU14" s="29"/>
      <c r="CV14" s="29"/>
      <c r="CW14" s="39"/>
      <c r="CX14" s="39"/>
      <c r="CY14" s="39"/>
      <c r="CZ14" s="39"/>
      <c r="DB14" s="32"/>
      <c r="DC14" s="42"/>
    </row>
    <row r="15" spans="1:107">
      <c r="A15" s="11"/>
      <c r="B15" s="41" t="s">
        <v>25</v>
      </c>
      <c r="C15" s="39">
        <v>55650</v>
      </c>
      <c r="D15" s="39">
        <v>58350</v>
      </c>
      <c r="E15" s="28">
        <f t="shared" si="3"/>
        <v>4.8500000000000005</v>
      </c>
      <c r="F15" s="39">
        <v>64950</v>
      </c>
      <c r="G15" s="28">
        <f t="shared" si="4"/>
        <v>11.31</v>
      </c>
      <c r="H15" s="39">
        <v>79000</v>
      </c>
      <c r="I15" s="28">
        <f t="shared" si="5"/>
        <v>21.63</v>
      </c>
      <c r="J15" s="39">
        <v>91700</v>
      </c>
      <c r="K15" s="28">
        <f t="shared" si="6"/>
        <v>16.079999999999998</v>
      </c>
      <c r="L15" s="39">
        <v>121550</v>
      </c>
      <c r="M15" s="28">
        <f t="shared" si="7"/>
        <v>32.550000000000004</v>
      </c>
      <c r="N15" s="39">
        <v>133650</v>
      </c>
      <c r="O15" s="28">
        <f t="shared" si="8"/>
        <v>9.9500000000000011</v>
      </c>
      <c r="P15" s="39">
        <v>141750</v>
      </c>
      <c r="Q15" s="28">
        <f t="shared" si="9"/>
        <v>6.0600000000000005</v>
      </c>
      <c r="R15" s="39">
        <v>144800</v>
      </c>
      <c r="S15" s="28">
        <f t="shared" si="10"/>
        <v>2.15</v>
      </c>
      <c r="T15" s="39">
        <v>142450</v>
      </c>
      <c r="U15" s="28">
        <f t="shared" si="26"/>
        <v>-1.6199999999999999</v>
      </c>
      <c r="V15" s="39">
        <v>141500</v>
      </c>
      <c r="W15" s="28">
        <f t="shared" si="11"/>
        <v>-0.67</v>
      </c>
      <c r="X15" s="46">
        <v>150300</v>
      </c>
      <c r="Y15" s="28">
        <f t="shared" si="12"/>
        <v>6.22</v>
      </c>
      <c r="Z15" s="39">
        <v>157450</v>
      </c>
      <c r="AA15" s="28">
        <f t="shared" si="13"/>
        <v>4.7600000000000007</v>
      </c>
      <c r="AB15" s="39">
        <v>155750</v>
      </c>
      <c r="AC15" s="28">
        <f t="shared" si="14"/>
        <v>-1.08</v>
      </c>
      <c r="AD15" s="39">
        <v>158200</v>
      </c>
      <c r="AE15" s="28">
        <f t="shared" si="15"/>
        <v>1.5699999999999998</v>
      </c>
      <c r="AF15" s="39">
        <v>164350</v>
      </c>
      <c r="AG15" s="28">
        <f t="shared" si="16"/>
        <v>3.8899999999999997</v>
      </c>
      <c r="AH15" s="47">
        <v>169300</v>
      </c>
      <c r="AI15" s="28">
        <f t="shared" si="17"/>
        <v>3.01</v>
      </c>
      <c r="AJ15" s="47">
        <v>183350</v>
      </c>
      <c r="AK15" s="28">
        <f t="shared" si="18"/>
        <v>8.3000000000000007</v>
      </c>
      <c r="AL15" s="47">
        <v>202750</v>
      </c>
      <c r="AM15" s="28">
        <f t="shared" si="19"/>
        <v>10.58</v>
      </c>
      <c r="AN15" s="47">
        <v>223150</v>
      </c>
      <c r="AO15" s="28">
        <f t="shared" si="20"/>
        <v>10.059999999999999</v>
      </c>
      <c r="AP15" s="47">
        <v>244350</v>
      </c>
      <c r="AQ15" s="28">
        <f t="shared" si="27"/>
        <v>9.5</v>
      </c>
      <c r="AR15" s="47">
        <v>277800</v>
      </c>
      <c r="AS15" s="28">
        <f t="shared" si="21"/>
        <v>13.69</v>
      </c>
      <c r="AT15" s="47">
        <v>305000</v>
      </c>
      <c r="AU15" s="28">
        <f t="shared" si="28"/>
        <v>9.7900000000000009</v>
      </c>
      <c r="AV15" s="47">
        <v>320950</v>
      </c>
      <c r="AW15" s="28">
        <f t="shared" si="29"/>
        <v>5.2299999999999995</v>
      </c>
      <c r="AX15" s="47">
        <v>330900</v>
      </c>
      <c r="AY15" s="28">
        <f t="shared" si="29"/>
        <v>3.1</v>
      </c>
      <c r="AZ15" s="47">
        <v>328700</v>
      </c>
      <c r="BA15" s="28">
        <f t="shared" si="22"/>
        <v>-0.66</v>
      </c>
      <c r="BB15" s="47">
        <v>319700</v>
      </c>
      <c r="BC15" s="28">
        <f t="shared" si="23"/>
        <v>-2.74</v>
      </c>
      <c r="BD15" s="47">
        <v>313900</v>
      </c>
      <c r="BE15" s="28">
        <f t="shared" si="24"/>
        <v>-1.81</v>
      </c>
      <c r="BF15" s="47">
        <v>310350</v>
      </c>
      <c r="BG15" s="28">
        <f t="shared" si="25"/>
        <v>-1.1299999999999999</v>
      </c>
      <c r="BH15" s="47">
        <v>311400</v>
      </c>
      <c r="BI15" s="28">
        <f t="shared" si="30"/>
        <v>0.33999999999999997</v>
      </c>
      <c r="BJ15" s="89">
        <v>319050</v>
      </c>
      <c r="BK15" s="28">
        <f t="shared" si="31"/>
        <v>2.46</v>
      </c>
      <c r="BL15" s="47">
        <v>327300</v>
      </c>
      <c r="BM15" s="28">
        <f t="shared" si="31"/>
        <v>2.59</v>
      </c>
      <c r="BN15" s="89"/>
      <c r="BO15" s="39"/>
      <c r="BP15" s="89"/>
      <c r="BQ15" s="28"/>
      <c r="BR15" s="28"/>
      <c r="BS15" s="28"/>
      <c r="BT15" s="28"/>
      <c r="BU15" s="28"/>
      <c r="BV15" s="48"/>
      <c r="BW15" s="42"/>
      <c r="BX15" s="45"/>
      <c r="BY15" s="49"/>
      <c r="BZ15" s="42"/>
      <c r="CA15" s="49"/>
      <c r="CB15" s="49"/>
      <c r="CC15" s="50"/>
      <c r="CD15" s="51"/>
      <c r="CE15" s="50"/>
      <c r="CF15" s="42"/>
      <c r="CG15" s="38"/>
      <c r="CH15" s="39"/>
      <c r="CI15" s="29"/>
      <c r="CJ15" s="29"/>
      <c r="CK15" s="29"/>
      <c r="CL15" s="29"/>
      <c r="CM15" s="39"/>
      <c r="CN15" s="38"/>
      <c r="CO15" s="39"/>
      <c r="CP15" s="29"/>
      <c r="CQ15" s="52">
        <v>305000000</v>
      </c>
      <c r="CR15" s="53">
        <v>320950000</v>
      </c>
      <c r="CS15" s="29"/>
      <c r="CT15" s="39"/>
      <c r="CU15" s="29"/>
      <c r="CV15" s="29"/>
      <c r="CW15" s="29"/>
      <c r="CX15" s="29"/>
      <c r="CY15" s="29"/>
      <c r="CZ15" s="29"/>
      <c r="DB15" s="32"/>
      <c r="DC15" s="42"/>
    </row>
    <row r="16" spans="1:107">
      <c r="A16" s="11"/>
      <c r="B16" s="41" t="s">
        <v>26</v>
      </c>
      <c r="C16" s="39">
        <v>30900</v>
      </c>
      <c r="D16" s="39">
        <v>32300</v>
      </c>
      <c r="E16" s="28">
        <f t="shared" si="3"/>
        <v>4.53</v>
      </c>
      <c r="F16" s="39">
        <v>34150</v>
      </c>
      <c r="G16" s="28">
        <f t="shared" si="4"/>
        <v>5.7299999999999995</v>
      </c>
      <c r="H16" s="39">
        <v>41300</v>
      </c>
      <c r="I16" s="28">
        <f t="shared" si="5"/>
        <v>20.94</v>
      </c>
      <c r="J16" s="39">
        <v>48100</v>
      </c>
      <c r="K16" s="28">
        <f t="shared" si="6"/>
        <v>16.46</v>
      </c>
      <c r="L16" s="39">
        <v>64000</v>
      </c>
      <c r="M16" s="28">
        <f t="shared" si="7"/>
        <v>33.06</v>
      </c>
      <c r="N16" s="39">
        <v>71500</v>
      </c>
      <c r="O16" s="28">
        <f t="shared" si="8"/>
        <v>11.72</v>
      </c>
      <c r="P16" s="39">
        <v>71100</v>
      </c>
      <c r="Q16" s="28">
        <f t="shared" si="9"/>
        <v>-0.55999999999999994</v>
      </c>
      <c r="R16" s="39">
        <v>69250</v>
      </c>
      <c r="S16" s="28">
        <f t="shared" si="10"/>
        <v>-2.6</v>
      </c>
      <c r="T16" s="39">
        <v>69350</v>
      </c>
      <c r="U16" s="28">
        <f t="shared" si="26"/>
        <v>0.13999999999999999</v>
      </c>
      <c r="V16" s="39">
        <v>73650</v>
      </c>
      <c r="W16" s="28">
        <f t="shared" si="11"/>
        <v>6.2</v>
      </c>
      <c r="X16" s="46">
        <v>73900</v>
      </c>
      <c r="Y16" s="28">
        <f t="shared" si="12"/>
        <v>0.33999999999999997</v>
      </c>
      <c r="Z16" s="39">
        <v>75400</v>
      </c>
      <c r="AA16" s="28">
        <f t="shared" si="13"/>
        <v>2.0299999999999998</v>
      </c>
      <c r="AB16" s="39">
        <v>76650</v>
      </c>
      <c r="AC16" s="28">
        <f t="shared" si="14"/>
        <v>1.66</v>
      </c>
      <c r="AD16" s="39">
        <v>76950</v>
      </c>
      <c r="AE16" s="28">
        <f t="shared" si="15"/>
        <v>0.38999999999999996</v>
      </c>
      <c r="AF16" s="39">
        <v>80700</v>
      </c>
      <c r="AG16" s="28">
        <f t="shared" si="16"/>
        <v>4.87</v>
      </c>
      <c r="AH16" s="47">
        <v>83300</v>
      </c>
      <c r="AI16" s="28">
        <f t="shared" si="17"/>
        <v>3.2199999999999998</v>
      </c>
      <c r="AJ16" s="47">
        <v>96450</v>
      </c>
      <c r="AK16" s="28">
        <f t="shared" si="18"/>
        <v>15.790000000000001</v>
      </c>
      <c r="AL16" s="47">
        <v>106050</v>
      </c>
      <c r="AM16" s="28">
        <f t="shared" si="19"/>
        <v>9.9500000000000011</v>
      </c>
      <c r="AN16" s="47">
        <v>115450</v>
      </c>
      <c r="AO16" s="28">
        <f t="shared" si="20"/>
        <v>8.86</v>
      </c>
      <c r="AP16" s="47">
        <v>129500</v>
      </c>
      <c r="AQ16" s="28">
        <f t="shared" si="27"/>
        <v>12.17</v>
      </c>
      <c r="AR16" s="47">
        <v>139900</v>
      </c>
      <c r="AS16" s="28">
        <f t="shared" si="21"/>
        <v>8.0299999999999994</v>
      </c>
      <c r="AT16" s="47">
        <v>157500</v>
      </c>
      <c r="AU16" s="28">
        <f t="shared" si="28"/>
        <v>12.58</v>
      </c>
      <c r="AV16" s="47">
        <v>173600</v>
      </c>
      <c r="AW16" s="28">
        <f t="shared" si="29"/>
        <v>10.220000000000001</v>
      </c>
      <c r="AX16" s="47">
        <v>177800</v>
      </c>
      <c r="AY16" s="28">
        <f t="shared" si="29"/>
        <v>2.42</v>
      </c>
      <c r="AZ16" s="47">
        <v>183100</v>
      </c>
      <c r="BA16" s="28">
        <f t="shared" si="22"/>
        <v>2.98</v>
      </c>
      <c r="BB16" s="47">
        <v>174100</v>
      </c>
      <c r="BC16" s="28">
        <f t="shared" si="23"/>
        <v>-4.92</v>
      </c>
      <c r="BD16" s="47">
        <v>171750</v>
      </c>
      <c r="BE16" s="28">
        <f t="shared" si="24"/>
        <v>-1.35</v>
      </c>
      <c r="BF16" s="47">
        <v>168650</v>
      </c>
      <c r="BG16" s="28">
        <f t="shared" si="25"/>
        <v>-1.7999999999999998</v>
      </c>
      <c r="BH16" s="47">
        <v>167800</v>
      </c>
      <c r="BI16" s="28">
        <f t="shared" si="30"/>
        <v>-0.5</v>
      </c>
      <c r="BJ16" s="89">
        <v>167900</v>
      </c>
      <c r="BK16" s="28">
        <f t="shared" si="31"/>
        <v>0.06</v>
      </c>
      <c r="BL16" s="47">
        <v>172600</v>
      </c>
      <c r="BM16" s="28">
        <f t="shared" si="31"/>
        <v>2.8000000000000003</v>
      </c>
      <c r="BN16" s="89"/>
      <c r="BO16" s="39"/>
      <c r="BP16" s="89"/>
      <c r="BQ16" s="28"/>
      <c r="BR16" s="28"/>
      <c r="BS16" s="28"/>
      <c r="BT16" s="28"/>
      <c r="BU16" s="28"/>
      <c r="BV16" s="48"/>
      <c r="BW16" s="42"/>
      <c r="BX16" s="45"/>
      <c r="BY16" s="49"/>
      <c r="BZ16" s="42"/>
      <c r="CA16" s="49"/>
      <c r="CB16" s="49"/>
      <c r="CC16" s="50"/>
      <c r="CD16" s="51"/>
      <c r="CE16" s="50"/>
      <c r="CF16" s="42"/>
      <c r="CG16" s="38"/>
      <c r="CH16" s="39"/>
      <c r="CI16" s="29"/>
      <c r="CJ16" s="29"/>
      <c r="CK16" s="29"/>
      <c r="CL16" s="29"/>
      <c r="CM16" s="39"/>
      <c r="CN16" s="38"/>
      <c r="CO16" s="39"/>
      <c r="CP16" s="29"/>
      <c r="CQ16" s="52">
        <v>157500000</v>
      </c>
      <c r="CR16" s="53">
        <v>173600000</v>
      </c>
      <c r="CS16" s="29"/>
      <c r="CT16" s="39"/>
      <c r="CU16" s="29"/>
      <c r="CV16" s="29"/>
      <c r="CW16" s="29"/>
      <c r="CX16" s="29"/>
      <c r="CY16" s="29"/>
      <c r="CZ16" s="29"/>
      <c r="DB16" s="32"/>
      <c r="DC16" s="42"/>
    </row>
    <row r="17" spans="1:107">
      <c r="A17" s="11"/>
      <c r="B17" s="41" t="s">
        <v>27</v>
      </c>
      <c r="C17" s="39">
        <v>656900</v>
      </c>
      <c r="D17" s="39">
        <v>728150</v>
      </c>
      <c r="E17" s="28">
        <f t="shared" si="3"/>
        <v>10.85</v>
      </c>
      <c r="F17" s="39">
        <v>803550</v>
      </c>
      <c r="G17" s="28">
        <f t="shared" si="4"/>
        <v>10.36</v>
      </c>
      <c r="H17" s="39">
        <v>973000</v>
      </c>
      <c r="I17" s="28">
        <f t="shared" si="5"/>
        <v>21.09</v>
      </c>
      <c r="J17" s="39">
        <v>1150400</v>
      </c>
      <c r="K17" s="28">
        <f t="shared" si="6"/>
        <v>18.23</v>
      </c>
      <c r="L17" s="39">
        <v>1322150</v>
      </c>
      <c r="M17" s="28">
        <f t="shared" si="7"/>
        <v>14.93</v>
      </c>
      <c r="N17" s="39">
        <v>1456750</v>
      </c>
      <c r="O17" s="28">
        <f t="shared" si="8"/>
        <v>10.18</v>
      </c>
      <c r="P17" s="39">
        <v>1468150</v>
      </c>
      <c r="Q17" s="28">
        <f t="shared" si="9"/>
        <v>0.77999999999999992</v>
      </c>
      <c r="R17" s="39">
        <v>1440550</v>
      </c>
      <c r="S17" s="28">
        <f t="shared" si="10"/>
        <v>-1.8800000000000001</v>
      </c>
      <c r="T17" s="39">
        <v>1319000</v>
      </c>
      <c r="U17" s="28">
        <f t="shared" si="26"/>
        <v>-8.44</v>
      </c>
      <c r="V17" s="39">
        <v>1263100</v>
      </c>
      <c r="W17" s="28">
        <f t="shared" si="11"/>
        <v>-4.24</v>
      </c>
      <c r="X17" s="46">
        <v>1292000</v>
      </c>
      <c r="Y17" s="28">
        <f t="shared" si="12"/>
        <v>2.29</v>
      </c>
      <c r="Z17" s="39">
        <v>1283600</v>
      </c>
      <c r="AA17" s="28">
        <f t="shared" si="13"/>
        <v>-0.65</v>
      </c>
      <c r="AB17" s="39">
        <v>1289750</v>
      </c>
      <c r="AC17" s="28">
        <f t="shared" si="14"/>
        <v>0.48</v>
      </c>
      <c r="AD17" s="39">
        <v>1299350</v>
      </c>
      <c r="AE17" s="28">
        <f t="shared" si="15"/>
        <v>0.74</v>
      </c>
      <c r="AF17" s="39">
        <v>1337500</v>
      </c>
      <c r="AG17" s="28">
        <f t="shared" si="16"/>
        <v>2.94</v>
      </c>
      <c r="AH17" s="47">
        <v>1375550</v>
      </c>
      <c r="AI17" s="28">
        <f t="shared" si="17"/>
        <v>2.8400000000000003</v>
      </c>
      <c r="AJ17" s="47">
        <v>1486050</v>
      </c>
      <c r="AK17" s="28">
        <f t="shared" si="18"/>
        <v>8.0299999999999994</v>
      </c>
      <c r="AL17" s="47">
        <v>1589800</v>
      </c>
      <c r="AM17" s="28">
        <f t="shared" si="19"/>
        <v>6.98</v>
      </c>
      <c r="AN17" s="47">
        <v>1712400</v>
      </c>
      <c r="AO17" s="28">
        <f t="shared" si="20"/>
        <v>7.71</v>
      </c>
      <c r="AP17" s="47">
        <v>1948850</v>
      </c>
      <c r="AQ17" s="28">
        <f t="shared" si="27"/>
        <v>13.81</v>
      </c>
      <c r="AR17" s="47">
        <v>2266700</v>
      </c>
      <c r="AS17" s="28">
        <f t="shared" si="21"/>
        <v>16.309999999999999</v>
      </c>
      <c r="AT17" s="47">
        <v>2499200</v>
      </c>
      <c r="AU17" s="28">
        <f t="shared" si="28"/>
        <v>10.26</v>
      </c>
      <c r="AV17" s="47">
        <v>2581550</v>
      </c>
      <c r="AW17" s="28">
        <f t="shared" si="29"/>
        <v>3.3000000000000003</v>
      </c>
      <c r="AX17" s="47">
        <v>2473650</v>
      </c>
      <c r="AY17" s="28">
        <f t="shared" si="29"/>
        <v>-4.18</v>
      </c>
      <c r="AZ17" s="47">
        <v>2334250</v>
      </c>
      <c r="BA17" s="28">
        <f t="shared" si="22"/>
        <v>-5.64</v>
      </c>
      <c r="BB17" s="47">
        <v>2285400</v>
      </c>
      <c r="BC17" s="28">
        <f t="shared" si="23"/>
        <v>-2.09</v>
      </c>
      <c r="BD17" s="47">
        <v>2196750</v>
      </c>
      <c r="BE17" s="28">
        <f t="shared" si="24"/>
        <v>-3.88</v>
      </c>
      <c r="BF17" s="47">
        <v>2157100</v>
      </c>
      <c r="BG17" s="28">
        <f t="shared" si="25"/>
        <v>-1.7999999999999998</v>
      </c>
      <c r="BH17" s="47">
        <v>2174800</v>
      </c>
      <c r="BI17" s="28">
        <f t="shared" si="30"/>
        <v>0.82000000000000006</v>
      </c>
      <c r="BJ17" s="89">
        <v>2203000</v>
      </c>
      <c r="BK17" s="28">
        <f t="shared" si="31"/>
        <v>1.3</v>
      </c>
      <c r="BL17" s="47">
        <v>2237250</v>
      </c>
      <c r="BM17" s="28">
        <f t="shared" si="31"/>
        <v>1.55</v>
      </c>
      <c r="BN17" s="89"/>
      <c r="BO17" s="39"/>
      <c r="BP17" s="89"/>
      <c r="BQ17" s="28"/>
      <c r="BR17" s="28"/>
      <c r="BS17" s="28"/>
      <c r="BT17" s="28"/>
      <c r="BU17" s="28"/>
      <c r="BV17" s="48"/>
      <c r="BW17" s="42"/>
      <c r="BX17" s="45"/>
      <c r="BY17" s="49"/>
      <c r="BZ17" s="42"/>
      <c r="CA17" s="49"/>
      <c r="CB17" s="49"/>
      <c r="CC17" s="50"/>
      <c r="CD17" s="51"/>
      <c r="CE17" s="50"/>
      <c r="CF17" s="42"/>
      <c r="CG17" s="38"/>
      <c r="CH17" s="39"/>
      <c r="CI17" s="29"/>
      <c r="CJ17" s="29"/>
      <c r="CK17" s="29"/>
      <c r="CL17" s="39"/>
      <c r="CM17" s="39"/>
      <c r="CN17" s="39"/>
      <c r="CO17" s="29"/>
      <c r="CP17" s="29"/>
      <c r="CQ17" s="52">
        <v>2499200000</v>
      </c>
      <c r="CR17" s="53">
        <v>2581550000</v>
      </c>
      <c r="CS17" s="29"/>
      <c r="CT17" s="39"/>
      <c r="CU17" s="29"/>
      <c r="CV17" s="29"/>
      <c r="CW17" s="29"/>
      <c r="CX17" s="29"/>
      <c r="CY17" s="29"/>
      <c r="CZ17" s="29"/>
      <c r="DB17" s="32"/>
      <c r="DC17" s="42"/>
    </row>
    <row r="18" spans="1:107">
      <c r="A18" s="11"/>
      <c r="B18" s="41" t="s">
        <v>28</v>
      </c>
      <c r="C18" s="39">
        <v>136400</v>
      </c>
      <c r="D18" s="39">
        <v>146450</v>
      </c>
      <c r="E18" s="28">
        <f t="shared" si="3"/>
        <v>7.37</v>
      </c>
      <c r="F18" s="39">
        <v>168550</v>
      </c>
      <c r="G18" s="28">
        <f t="shared" si="4"/>
        <v>15.09</v>
      </c>
      <c r="H18" s="39">
        <v>194450</v>
      </c>
      <c r="I18" s="28">
        <f t="shared" si="5"/>
        <v>15.370000000000001</v>
      </c>
      <c r="J18" s="39">
        <v>251100</v>
      </c>
      <c r="K18" s="28">
        <f t="shared" si="6"/>
        <v>29.13</v>
      </c>
      <c r="L18" s="39">
        <v>303100</v>
      </c>
      <c r="M18" s="28">
        <f t="shared" si="7"/>
        <v>20.71</v>
      </c>
      <c r="N18" s="39">
        <v>303500</v>
      </c>
      <c r="O18" s="28">
        <f t="shared" si="8"/>
        <v>0.13</v>
      </c>
      <c r="P18" s="39">
        <v>302700</v>
      </c>
      <c r="Q18" s="28">
        <f t="shared" si="9"/>
        <v>-0.26</v>
      </c>
      <c r="R18" s="39">
        <v>290300</v>
      </c>
      <c r="S18" s="28">
        <f t="shared" si="10"/>
        <v>-4.1000000000000005</v>
      </c>
      <c r="T18" s="39">
        <v>298050</v>
      </c>
      <c r="U18" s="28">
        <f t="shared" si="26"/>
        <v>2.67</v>
      </c>
      <c r="V18" s="39">
        <v>293400</v>
      </c>
      <c r="W18" s="28">
        <f t="shared" si="11"/>
        <v>-1.5599999999999998</v>
      </c>
      <c r="X18" s="46">
        <v>296350</v>
      </c>
      <c r="Y18" s="28">
        <f t="shared" si="12"/>
        <v>1.01</v>
      </c>
      <c r="Z18" s="39">
        <v>300700</v>
      </c>
      <c r="AA18" s="28">
        <f t="shared" si="13"/>
        <v>1.47</v>
      </c>
      <c r="AB18" s="39">
        <v>299600</v>
      </c>
      <c r="AC18" s="28">
        <f t="shared" si="14"/>
        <v>-0.37</v>
      </c>
      <c r="AD18" s="39">
        <v>303550</v>
      </c>
      <c r="AE18" s="28">
        <f t="shared" si="15"/>
        <v>1.32</v>
      </c>
      <c r="AF18" s="39">
        <v>322450</v>
      </c>
      <c r="AG18" s="28">
        <f t="shared" si="16"/>
        <v>6.23</v>
      </c>
      <c r="AH18" s="47">
        <v>324500</v>
      </c>
      <c r="AI18" s="28">
        <f t="shared" si="17"/>
        <v>0.64</v>
      </c>
      <c r="AJ18" s="47">
        <v>353700</v>
      </c>
      <c r="AK18" s="28">
        <f t="shared" si="18"/>
        <v>9</v>
      </c>
      <c r="AL18" s="47">
        <v>381500</v>
      </c>
      <c r="AM18" s="28">
        <f t="shared" si="19"/>
        <v>7.86</v>
      </c>
      <c r="AN18" s="47">
        <v>438750</v>
      </c>
      <c r="AO18" s="28">
        <f t="shared" si="20"/>
        <v>15.010000000000002</v>
      </c>
      <c r="AP18" s="47">
        <v>502050</v>
      </c>
      <c r="AQ18" s="28">
        <f t="shared" si="27"/>
        <v>14.430000000000001</v>
      </c>
      <c r="AR18" s="47">
        <v>560450</v>
      </c>
      <c r="AS18" s="28">
        <f t="shared" si="21"/>
        <v>11.63</v>
      </c>
      <c r="AT18" s="47">
        <v>599000</v>
      </c>
      <c r="AU18" s="28">
        <f t="shared" si="28"/>
        <v>6.88</v>
      </c>
      <c r="AV18" s="47">
        <v>626700</v>
      </c>
      <c r="AW18" s="28">
        <f t="shared" si="29"/>
        <v>4.62</v>
      </c>
      <c r="AX18" s="47">
        <v>629550</v>
      </c>
      <c r="AY18" s="28">
        <f t="shared" si="29"/>
        <v>0.44999999999999996</v>
      </c>
      <c r="AZ18" s="47">
        <v>593950</v>
      </c>
      <c r="BA18" s="28">
        <f t="shared" si="22"/>
        <v>-5.65</v>
      </c>
      <c r="BB18" s="47">
        <v>559100</v>
      </c>
      <c r="BC18" s="28">
        <f t="shared" si="23"/>
        <v>-5.87</v>
      </c>
      <c r="BD18" s="47">
        <v>522650</v>
      </c>
      <c r="BE18" s="28">
        <f t="shared" si="24"/>
        <v>-6.52</v>
      </c>
      <c r="BF18" s="47">
        <v>526600</v>
      </c>
      <c r="BG18" s="28">
        <f t="shared" si="25"/>
        <v>0.76</v>
      </c>
      <c r="BH18" s="47">
        <v>534000</v>
      </c>
      <c r="BI18" s="28">
        <f t="shared" si="30"/>
        <v>1.41</v>
      </c>
      <c r="BJ18" s="89">
        <v>529250</v>
      </c>
      <c r="BK18" s="28">
        <f t="shared" si="31"/>
        <v>-0.89</v>
      </c>
      <c r="BL18" s="47">
        <v>536150</v>
      </c>
      <c r="BM18" s="28">
        <f t="shared" si="31"/>
        <v>1.3</v>
      </c>
      <c r="BN18" s="89"/>
      <c r="BO18" s="39"/>
      <c r="BP18" s="89"/>
      <c r="BQ18" s="28"/>
      <c r="BR18" s="28"/>
      <c r="BS18" s="28"/>
      <c r="BT18" s="28"/>
      <c r="BU18" s="28"/>
      <c r="BV18" s="48"/>
      <c r="BW18" s="42"/>
      <c r="BX18" s="45"/>
      <c r="BY18" s="49"/>
      <c r="BZ18" s="42"/>
      <c r="CA18" s="49"/>
      <c r="CB18" s="49"/>
      <c r="CC18" s="50"/>
      <c r="CD18" s="51"/>
      <c r="CE18" s="50"/>
      <c r="CF18" s="42"/>
      <c r="CG18" s="38"/>
      <c r="CH18" s="39"/>
      <c r="CI18" s="29"/>
      <c r="CJ18" s="29"/>
      <c r="CK18" s="29"/>
      <c r="CL18" s="39"/>
      <c r="CM18" s="39"/>
      <c r="CN18" s="39"/>
      <c r="CO18" s="29"/>
      <c r="CP18" s="29"/>
      <c r="CQ18" s="52">
        <v>599000000</v>
      </c>
      <c r="CR18" s="53">
        <v>626700000</v>
      </c>
      <c r="CS18" s="29"/>
      <c r="CT18" s="39"/>
      <c r="CU18" s="29"/>
      <c r="CV18" s="29"/>
      <c r="CW18" s="29"/>
      <c r="CX18" s="29"/>
      <c r="CY18" s="29"/>
      <c r="CZ18" s="29"/>
      <c r="DB18" s="32"/>
      <c r="DC18" s="42"/>
    </row>
    <row r="19" spans="1:107">
      <c r="A19" s="11"/>
      <c r="B19" s="41" t="s">
        <v>29</v>
      </c>
      <c r="C19" s="39">
        <v>34500</v>
      </c>
      <c r="D19" s="39">
        <v>50450</v>
      </c>
      <c r="E19" s="28">
        <f t="shared" si="3"/>
        <v>46.23</v>
      </c>
      <c r="F19" s="39">
        <v>53950</v>
      </c>
      <c r="G19" s="28">
        <f t="shared" si="4"/>
        <v>6.94</v>
      </c>
      <c r="H19" s="39">
        <v>59150</v>
      </c>
      <c r="I19" s="28">
        <f t="shared" si="5"/>
        <v>9.64</v>
      </c>
      <c r="J19" s="39">
        <v>73500</v>
      </c>
      <c r="K19" s="28">
        <f t="shared" si="6"/>
        <v>24.26</v>
      </c>
      <c r="L19" s="39">
        <v>85650</v>
      </c>
      <c r="M19" s="28">
        <f t="shared" si="7"/>
        <v>16.53</v>
      </c>
      <c r="N19" s="39">
        <v>90550</v>
      </c>
      <c r="O19" s="28">
        <f t="shared" si="8"/>
        <v>5.72</v>
      </c>
      <c r="P19" s="39">
        <v>91300</v>
      </c>
      <c r="Q19" s="28">
        <f t="shared" si="9"/>
        <v>0.83</v>
      </c>
      <c r="R19" s="39">
        <v>93950</v>
      </c>
      <c r="S19" s="28">
        <f t="shared" si="10"/>
        <v>2.9000000000000004</v>
      </c>
      <c r="T19" s="39">
        <v>97050</v>
      </c>
      <c r="U19" s="28">
        <f t="shared" si="26"/>
        <v>3.3000000000000003</v>
      </c>
      <c r="V19" s="39">
        <v>96950</v>
      </c>
      <c r="W19" s="28">
        <f t="shared" si="11"/>
        <v>-0.1</v>
      </c>
      <c r="X19" s="46">
        <v>97200</v>
      </c>
      <c r="Y19" s="28">
        <f t="shared" si="12"/>
        <v>0.26</v>
      </c>
      <c r="Z19" s="39">
        <v>97950</v>
      </c>
      <c r="AA19" s="28">
        <f t="shared" si="13"/>
        <v>0.77</v>
      </c>
      <c r="AB19" s="39">
        <v>99400</v>
      </c>
      <c r="AC19" s="28">
        <f t="shared" si="14"/>
        <v>1.48</v>
      </c>
      <c r="AD19" s="39">
        <v>102400</v>
      </c>
      <c r="AE19" s="28">
        <f t="shared" si="15"/>
        <v>3.02</v>
      </c>
      <c r="AF19" s="39">
        <v>103750</v>
      </c>
      <c r="AG19" s="28">
        <f t="shared" si="16"/>
        <v>1.32</v>
      </c>
      <c r="AH19" s="47">
        <v>109550</v>
      </c>
      <c r="AI19" s="28">
        <f t="shared" si="17"/>
        <v>5.59</v>
      </c>
      <c r="AJ19" s="47">
        <v>113150</v>
      </c>
      <c r="AK19" s="28">
        <f t="shared" si="18"/>
        <v>3.29</v>
      </c>
      <c r="AL19" s="47">
        <v>123050</v>
      </c>
      <c r="AM19" s="28">
        <f t="shared" si="19"/>
        <v>8.75</v>
      </c>
      <c r="AN19" s="47">
        <v>126250</v>
      </c>
      <c r="AO19" s="28">
        <f t="shared" si="20"/>
        <v>2.6</v>
      </c>
      <c r="AP19" s="47">
        <v>147950</v>
      </c>
      <c r="AQ19" s="28">
        <f t="shared" si="27"/>
        <v>17.190000000000001</v>
      </c>
      <c r="AR19" s="47">
        <v>165000</v>
      </c>
      <c r="AS19" s="28">
        <f t="shared" si="21"/>
        <v>11.52</v>
      </c>
      <c r="AT19" s="47">
        <v>182100</v>
      </c>
      <c r="AU19" s="28">
        <f t="shared" si="28"/>
        <v>10.36</v>
      </c>
      <c r="AV19" s="47">
        <v>190850</v>
      </c>
      <c r="AW19" s="28">
        <f t="shared" si="29"/>
        <v>4.8099999999999996</v>
      </c>
      <c r="AX19" s="47">
        <v>197400</v>
      </c>
      <c r="AY19" s="28">
        <f t="shared" si="29"/>
        <v>3.4299999999999997</v>
      </c>
      <c r="AZ19" s="47">
        <v>194850</v>
      </c>
      <c r="BA19" s="28">
        <f t="shared" si="22"/>
        <v>-1.29</v>
      </c>
      <c r="BB19" s="47">
        <v>187800</v>
      </c>
      <c r="BC19" s="28">
        <f t="shared" si="23"/>
        <v>-3.62</v>
      </c>
      <c r="BD19" s="47">
        <v>184800</v>
      </c>
      <c r="BE19" s="28">
        <f t="shared" si="24"/>
        <v>-1.6</v>
      </c>
      <c r="BF19" s="47">
        <v>182800</v>
      </c>
      <c r="BG19" s="28">
        <f t="shared" si="25"/>
        <v>-1.08</v>
      </c>
      <c r="BH19" s="47">
        <v>184450</v>
      </c>
      <c r="BI19" s="28">
        <f t="shared" si="30"/>
        <v>0.89999999999999991</v>
      </c>
      <c r="BJ19" s="89">
        <v>185900</v>
      </c>
      <c r="BK19" s="28">
        <f t="shared" si="31"/>
        <v>0.79</v>
      </c>
      <c r="BL19" s="47">
        <v>189100</v>
      </c>
      <c r="BM19" s="28">
        <f t="shared" si="31"/>
        <v>1.72</v>
      </c>
      <c r="BN19" s="89"/>
      <c r="BO19" s="39"/>
      <c r="BP19" s="89"/>
      <c r="BQ19" s="28"/>
      <c r="BR19" s="28"/>
      <c r="BS19" s="28"/>
      <c r="BT19" s="28"/>
      <c r="BU19" s="28"/>
      <c r="BV19" s="48"/>
      <c r="BW19" s="42"/>
      <c r="BX19" s="45"/>
      <c r="BY19" s="49"/>
      <c r="BZ19" s="42"/>
      <c r="CA19" s="49"/>
      <c r="CB19" s="49"/>
      <c r="CC19" s="50"/>
      <c r="CD19" s="51"/>
      <c r="CE19" s="50"/>
      <c r="CF19" s="42"/>
      <c r="CG19" s="29"/>
      <c r="CH19" s="29"/>
      <c r="CI19" s="29"/>
      <c r="CJ19" s="29"/>
      <c r="CK19" s="29"/>
      <c r="CL19" s="39"/>
      <c r="CM19" s="39"/>
      <c r="CN19" s="39"/>
      <c r="CO19" s="29"/>
      <c r="CP19" s="29"/>
      <c r="CQ19" s="52">
        <v>182100000</v>
      </c>
      <c r="CR19" s="53">
        <v>190850000</v>
      </c>
      <c r="CS19" s="29"/>
      <c r="CT19" s="29"/>
      <c r="CU19" s="29"/>
      <c r="CV19" s="29"/>
      <c r="CW19" s="29"/>
      <c r="CX19" s="29"/>
      <c r="CY19" s="29"/>
      <c r="CZ19" s="29"/>
      <c r="DB19" s="32"/>
      <c r="DC19" s="42"/>
    </row>
    <row r="20" spans="1:107">
      <c r="A20" s="11"/>
      <c r="B20" s="41" t="s">
        <v>30</v>
      </c>
      <c r="C20" s="39">
        <v>48300</v>
      </c>
      <c r="D20" s="39">
        <v>50150</v>
      </c>
      <c r="E20" s="28">
        <f t="shared" si="3"/>
        <v>3.83</v>
      </c>
      <c r="F20" s="39">
        <v>51150</v>
      </c>
      <c r="G20" s="28">
        <f t="shared" si="4"/>
        <v>1.9900000000000002</v>
      </c>
      <c r="H20" s="39">
        <v>61700</v>
      </c>
      <c r="I20" s="28">
        <f t="shared" si="5"/>
        <v>20.630000000000003</v>
      </c>
      <c r="J20" s="39">
        <v>78500</v>
      </c>
      <c r="K20" s="28">
        <f t="shared" si="6"/>
        <v>27.229999999999997</v>
      </c>
      <c r="L20" s="39">
        <v>85250</v>
      </c>
      <c r="M20" s="28">
        <f t="shared" si="7"/>
        <v>8.6</v>
      </c>
      <c r="N20" s="39">
        <v>106550</v>
      </c>
      <c r="O20" s="28">
        <f t="shared" si="8"/>
        <v>24.990000000000002</v>
      </c>
      <c r="P20" s="39">
        <v>111050</v>
      </c>
      <c r="Q20" s="28">
        <f t="shared" si="9"/>
        <v>4.22</v>
      </c>
      <c r="R20" s="39">
        <v>131400</v>
      </c>
      <c r="S20" s="28">
        <f t="shared" si="10"/>
        <v>18.329999999999998</v>
      </c>
      <c r="T20" s="39">
        <v>143550</v>
      </c>
      <c r="U20" s="28">
        <f t="shared" si="26"/>
        <v>9.25</v>
      </c>
      <c r="V20" s="39">
        <v>147700</v>
      </c>
      <c r="W20" s="28">
        <f t="shared" si="11"/>
        <v>2.8899999999999997</v>
      </c>
      <c r="X20" s="46">
        <v>154350</v>
      </c>
      <c r="Y20" s="28">
        <f t="shared" si="12"/>
        <v>4.5</v>
      </c>
      <c r="Z20" s="39">
        <v>150250</v>
      </c>
      <c r="AA20" s="28">
        <f t="shared" si="13"/>
        <v>-2.6599999999999997</v>
      </c>
      <c r="AB20" s="39">
        <v>153750</v>
      </c>
      <c r="AC20" s="28">
        <f t="shared" si="14"/>
        <v>2.33</v>
      </c>
      <c r="AD20" s="39">
        <v>128350</v>
      </c>
      <c r="AE20" s="28">
        <f t="shared" si="15"/>
        <v>-16.520000000000003</v>
      </c>
      <c r="AF20" s="39">
        <v>127600</v>
      </c>
      <c r="AG20" s="28">
        <f t="shared" si="16"/>
        <v>-0.57999999999999996</v>
      </c>
      <c r="AH20" s="47">
        <v>135450</v>
      </c>
      <c r="AI20" s="28">
        <f t="shared" si="17"/>
        <v>6.15</v>
      </c>
      <c r="AJ20" s="47">
        <v>130050</v>
      </c>
      <c r="AK20" s="28">
        <f t="shared" si="18"/>
        <v>-3.9899999999999998</v>
      </c>
      <c r="AL20" s="47">
        <v>131650</v>
      </c>
      <c r="AM20" s="28">
        <f t="shared" si="19"/>
        <v>1.23</v>
      </c>
      <c r="AN20" s="47">
        <v>134200</v>
      </c>
      <c r="AO20" s="28">
        <f t="shared" si="20"/>
        <v>1.94</v>
      </c>
      <c r="AP20" s="47">
        <v>147250</v>
      </c>
      <c r="AQ20" s="28">
        <f t="shared" si="27"/>
        <v>9.7199999999999989</v>
      </c>
      <c r="AR20" s="47">
        <v>156500</v>
      </c>
      <c r="AS20" s="28">
        <f t="shared" si="21"/>
        <v>6.2799999999999994</v>
      </c>
      <c r="AT20" s="47">
        <v>172900</v>
      </c>
      <c r="AU20" s="28">
        <f t="shared" si="28"/>
        <v>10.48</v>
      </c>
      <c r="AV20" s="47">
        <v>179900</v>
      </c>
      <c r="AW20" s="28">
        <f t="shared" si="29"/>
        <v>4.05</v>
      </c>
      <c r="AX20" s="47">
        <v>184800</v>
      </c>
      <c r="AY20" s="28">
        <f t="shared" si="29"/>
        <v>2.7199999999999998</v>
      </c>
      <c r="AZ20" s="47">
        <v>182050</v>
      </c>
      <c r="BA20" s="28">
        <f t="shared" si="22"/>
        <v>-1.49</v>
      </c>
      <c r="BB20" s="47">
        <v>157650</v>
      </c>
      <c r="BC20" s="28">
        <f t="shared" si="23"/>
        <v>-13.4</v>
      </c>
      <c r="BD20" s="47">
        <v>154150</v>
      </c>
      <c r="BE20" s="28">
        <f t="shared" si="24"/>
        <v>-2.2200000000000002</v>
      </c>
      <c r="BF20" s="47">
        <v>151550</v>
      </c>
      <c r="BG20" s="28">
        <f t="shared" si="25"/>
        <v>-1.69</v>
      </c>
      <c r="BH20" s="47">
        <v>151500</v>
      </c>
      <c r="BI20" s="28">
        <f t="shared" si="30"/>
        <v>-0.03</v>
      </c>
      <c r="BJ20" s="89">
        <v>160750</v>
      </c>
      <c r="BK20" s="28">
        <f t="shared" si="31"/>
        <v>6.11</v>
      </c>
      <c r="BL20" s="47">
        <v>165900</v>
      </c>
      <c r="BM20" s="28">
        <f t="shared" si="31"/>
        <v>3.2</v>
      </c>
      <c r="BN20" s="89"/>
      <c r="BO20" s="39"/>
      <c r="BP20" s="89"/>
      <c r="BQ20" s="28"/>
      <c r="BR20" s="28"/>
      <c r="BS20" s="28"/>
      <c r="BT20" s="28"/>
      <c r="BU20" s="28"/>
      <c r="BV20" s="48"/>
      <c r="BW20" s="42"/>
      <c r="BX20" s="45"/>
      <c r="BY20" s="49"/>
      <c r="BZ20" s="42"/>
      <c r="CA20" s="49"/>
      <c r="CB20" s="49"/>
      <c r="CC20" s="50"/>
      <c r="CD20" s="51"/>
      <c r="CE20" s="50"/>
      <c r="CF20" s="42"/>
      <c r="CG20" s="29"/>
      <c r="CH20" s="29"/>
      <c r="CI20" s="29"/>
      <c r="CJ20" s="29"/>
      <c r="CK20" s="29"/>
      <c r="CL20" s="39"/>
      <c r="CM20" s="39"/>
      <c r="CN20" s="39"/>
      <c r="CO20" s="29"/>
      <c r="CP20" s="29"/>
      <c r="CQ20" s="52">
        <v>172900000</v>
      </c>
      <c r="CR20" s="53">
        <v>179900000</v>
      </c>
      <c r="CS20" s="29"/>
      <c r="CT20" s="29"/>
      <c r="CU20" s="29"/>
      <c r="CV20" s="29"/>
      <c r="CW20" s="29"/>
      <c r="CX20" s="29"/>
      <c r="CY20" s="29"/>
      <c r="CZ20" s="29"/>
      <c r="DB20" s="32"/>
      <c r="DC20" s="42"/>
    </row>
    <row r="21" spans="1:107">
      <c r="A21" s="11"/>
      <c r="B21" s="41" t="s">
        <v>31</v>
      </c>
      <c r="C21" s="39">
        <v>30500</v>
      </c>
      <c r="D21" s="39">
        <v>31000</v>
      </c>
      <c r="E21" s="28">
        <f t="shared" si="3"/>
        <v>1.6400000000000001</v>
      </c>
      <c r="F21" s="39">
        <v>33850</v>
      </c>
      <c r="G21" s="28">
        <f t="shared" si="4"/>
        <v>9.19</v>
      </c>
      <c r="H21" s="39">
        <v>42150</v>
      </c>
      <c r="I21" s="28">
        <f t="shared" si="5"/>
        <v>24.52</v>
      </c>
      <c r="J21" s="39">
        <v>53550</v>
      </c>
      <c r="K21" s="28">
        <f t="shared" si="6"/>
        <v>27.05</v>
      </c>
      <c r="L21" s="39">
        <v>67100</v>
      </c>
      <c r="M21" s="28">
        <f t="shared" si="7"/>
        <v>25.3</v>
      </c>
      <c r="N21" s="39">
        <v>79000</v>
      </c>
      <c r="O21" s="28">
        <f t="shared" si="8"/>
        <v>17.73</v>
      </c>
      <c r="P21" s="39">
        <v>76300</v>
      </c>
      <c r="Q21" s="28">
        <f t="shared" si="9"/>
        <v>-3.42</v>
      </c>
      <c r="R21" s="39">
        <v>75250</v>
      </c>
      <c r="S21" s="28">
        <f t="shared" si="10"/>
        <v>-1.38</v>
      </c>
      <c r="T21" s="39">
        <v>76200</v>
      </c>
      <c r="U21" s="28">
        <f t="shared" si="26"/>
        <v>1.26</v>
      </c>
      <c r="V21" s="39">
        <v>76350</v>
      </c>
      <c r="W21" s="28">
        <f t="shared" si="11"/>
        <v>0.2</v>
      </c>
      <c r="X21" s="46">
        <v>77650</v>
      </c>
      <c r="Y21" s="28">
        <f t="shared" si="12"/>
        <v>1.7000000000000002</v>
      </c>
      <c r="Z21" s="39">
        <v>79800</v>
      </c>
      <c r="AA21" s="28">
        <f t="shared" si="13"/>
        <v>2.77</v>
      </c>
      <c r="AB21" s="39">
        <v>80450</v>
      </c>
      <c r="AC21" s="28">
        <f t="shared" si="14"/>
        <v>0.80999999999999994</v>
      </c>
      <c r="AD21" s="39">
        <v>77750</v>
      </c>
      <c r="AE21" s="28">
        <f t="shared" si="15"/>
        <v>-3.36</v>
      </c>
      <c r="AF21" s="39">
        <v>83750</v>
      </c>
      <c r="AG21" s="28">
        <f t="shared" si="16"/>
        <v>7.7200000000000006</v>
      </c>
      <c r="AH21" s="47">
        <v>93250</v>
      </c>
      <c r="AI21" s="28">
        <f t="shared" si="17"/>
        <v>11.34</v>
      </c>
      <c r="AJ21" s="47">
        <v>93450</v>
      </c>
      <c r="AK21" s="28">
        <f t="shared" si="18"/>
        <v>0.21</v>
      </c>
      <c r="AL21" s="47">
        <v>105800</v>
      </c>
      <c r="AM21" s="28">
        <f t="shared" si="19"/>
        <v>13.22</v>
      </c>
      <c r="AN21" s="47">
        <v>118850</v>
      </c>
      <c r="AO21" s="28">
        <f t="shared" si="20"/>
        <v>12.33</v>
      </c>
      <c r="AP21" s="47">
        <v>125500</v>
      </c>
      <c r="AQ21" s="28">
        <f t="shared" si="27"/>
        <v>5.6000000000000005</v>
      </c>
      <c r="AR21" s="47">
        <v>141350</v>
      </c>
      <c r="AS21" s="28">
        <f t="shared" si="21"/>
        <v>12.629999999999999</v>
      </c>
      <c r="AT21" s="47">
        <v>155700</v>
      </c>
      <c r="AU21" s="28">
        <f t="shared" si="28"/>
        <v>10.15</v>
      </c>
      <c r="AV21" s="47">
        <v>163750</v>
      </c>
      <c r="AW21" s="28">
        <f t="shared" si="29"/>
        <v>5.17</v>
      </c>
      <c r="AX21" s="47">
        <v>166150</v>
      </c>
      <c r="AY21" s="28">
        <f t="shared" si="29"/>
        <v>1.47</v>
      </c>
      <c r="AZ21" s="47">
        <v>166550</v>
      </c>
      <c r="BA21" s="28">
        <f t="shared" si="22"/>
        <v>0.24</v>
      </c>
      <c r="BB21" s="47">
        <v>158550</v>
      </c>
      <c r="BC21" s="28">
        <f t="shared" si="23"/>
        <v>-4.8</v>
      </c>
      <c r="BD21" s="47">
        <v>153600</v>
      </c>
      <c r="BE21" s="28">
        <f t="shared" si="24"/>
        <v>-3.1199999999999997</v>
      </c>
      <c r="BF21" s="47">
        <v>146900</v>
      </c>
      <c r="BG21" s="28">
        <f t="shared" si="25"/>
        <v>-4.3600000000000003</v>
      </c>
      <c r="BH21" s="47">
        <v>144350</v>
      </c>
      <c r="BI21" s="28">
        <f t="shared" si="30"/>
        <v>-1.7399999999999998</v>
      </c>
      <c r="BJ21" s="89">
        <v>150500</v>
      </c>
      <c r="BK21" s="28">
        <f t="shared" si="31"/>
        <v>4.26</v>
      </c>
      <c r="BL21" s="47">
        <v>152300</v>
      </c>
      <c r="BM21" s="28">
        <f t="shared" si="31"/>
        <v>1.2</v>
      </c>
      <c r="BN21" s="89"/>
      <c r="BO21" s="39"/>
      <c r="BP21" s="89"/>
      <c r="BQ21" s="28"/>
      <c r="BR21" s="28"/>
      <c r="BS21" s="28"/>
      <c r="BT21" s="28"/>
      <c r="BU21" s="28"/>
      <c r="BV21" s="48"/>
      <c r="BW21" s="42"/>
      <c r="BX21" s="45"/>
      <c r="BY21" s="49"/>
      <c r="BZ21" s="42"/>
      <c r="CA21" s="49"/>
      <c r="CB21" s="49"/>
      <c r="CC21" s="50"/>
      <c r="CD21" s="51"/>
      <c r="CE21" s="50"/>
      <c r="CF21" s="42"/>
      <c r="CG21" s="29"/>
      <c r="CH21" s="29"/>
      <c r="CI21" s="29"/>
      <c r="CJ21" s="29"/>
      <c r="CK21" s="29"/>
      <c r="CL21" s="39"/>
      <c r="CM21" s="39"/>
      <c r="CN21" s="39"/>
      <c r="CO21" s="29"/>
      <c r="CP21" s="29"/>
      <c r="CQ21" s="52">
        <v>155700000</v>
      </c>
      <c r="CR21" s="53">
        <v>163750000</v>
      </c>
      <c r="CS21" s="29"/>
      <c r="CT21" s="29"/>
      <c r="CU21" s="29"/>
      <c r="CV21" s="29"/>
      <c r="CW21" s="29"/>
      <c r="CX21" s="29"/>
      <c r="CY21" s="29"/>
      <c r="CZ21" s="29"/>
      <c r="DB21" s="32"/>
      <c r="DC21" s="42"/>
    </row>
    <row r="22" spans="1:107">
      <c r="A22" s="11"/>
      <c r="B22" s="41" t="s">
        <v>32</v>
      </c>
      <c r="C22" s="39">
        <v>19200</v>
      </c>
      <c r="D22" s="39">
        <v>21900</v>
      </c>
      <c r="E22" s="28">
        <f t="shared" si="3"/>
        <v>14.06</v>
      </c>
      <c r="F22" s="39">
        <v>24750</v>
      </c>
      <c r="G22" s="28">
        <f t="shared" si="4"/>
        <v>13.01</v>
      </c>
      <c r="H22" s="39">
        <v>29300</v>
      </c>
      <c r="I22" s="28">
        <f t="shared" si="5"/>
        <v>18.38</v>
      </c>
      <c r="J22" s="39">
        <v>37650</v>
      </c>
      <c r="K22" s="28">
        <f t="shared" si="6"/>
        <v>28.499999999999996</v>
      </c>
      <c r="L22" s="39">
        <v>49500</v>
      </c>
      <c r="M22" s="28">
        <f t="shared" si="7"/>
        <v>31.47</v>
      </c>
      <c r="N22" s="39">
        <v>54950</v>
      </c>
      <c r="O22" s="28">
        <f t="shared" si="8"/>
        <v>11.01</v>
      </c>
      <c r="P22" s="39">
        <v>57750</v>
      </c>
      <c r="Q22" s="28">
        <f t="shared" si="9"/>
        <v>5.0999999999999996</v>
      </c>
      <c r="R22" s="39">
        <v>54100</v>
      </c>
      <c r="S22" s="28">
        <f t="shared" si="10"/>
        <v>-6.32</v>
      </c>
      <c r="T22" s="39">
        <v>58550</v>
      </c>
      <c r="U22" s="28">
        <f t="shared" si="26"/>
        <v>8.23</v>
      </c>
      <c r="V22" s="39">
        <v>63450</v>
      </c>
      <c r="W22" s="28">
        <f t="shared" si="11"/>
        <v>8.3699999999999992</v>
      </c>
      <c r="X22" s="46">
        <v>66250</v>
      </c>
      <c r="Y22" s="28">
        <f t="shared" si="12"/>
        <v>4.41</v>
      </c>
      <c r="Z22" s="39">
        <v>70400</v>
      </c>
      <c r="AA22" s="28">
        <f t="shared" si="13"/>
        <v>6.2600000000000007</v>
      </c>
      <c r="AB22" s="39">
        <v>72500</v>
      </c>
      <c r="AC22" s="28">
        <f t="shared" si="14"/>
        <v>2.98</v>
      </c>
      <c r="AD22" s="39">
        <v>78300</v>
      </c>
      <c r="AE22" s="28">
        <f t="shared" si="15"/>
        <v>8</v>
      </c>
      <c r="AF22" s="39">
        <v>80950</v>
      </c>
      <c r="AG22" s="28">
        <f t="shared" si="16"/>
        <v>3.38</v>
      </c>
      <c r="AH22" s="47">
        <v>90900</v>
      </c>
      <c r="AI22" s="28">
        <f t="shared" si="17"/>
        <v>12.29</v>
      </c>
      <c r="AJ22" s="47">
        <v>107900</v>
      </c>
      <c r="AK22" s="28">
        <f t="shared" si="18"/>
        <v>18.7</v>
      </c>
      <c r="AL22" s="47">
        <v>122700</v>
      </c>
      <c r="AM22" s="28">
        <f t="shared" si="19"/>
        <v>13.719999999999999</v>
      </c>
      <c r="AN22" s="47">
        <v>131200</v>
      </c>
      <c r="AO22" s="28">
        <f t="shared" si="20"/>
        <v>6.93</v>
      </c>
      <c r="AP22" s="47">
        <v>145500</v>
      </c>
      <c r="AQ22" s="28">
        <f t="shared" si="27"/>
        <v>10.9</v>
      </c>
      <c r="AR22" s="47">
        <v>161500</v>
      </c>
      <c r="AS22" s="28">
        <f t="shared" si="21"/>
        <v>11</v>
      </c>
      <c r="AT22" s="47">
        <v>176700</v>
      </c>
      <c r="AU22" s="28">
        <f t="shared" si="28"/>
        <v>9.41</v>
      </c>
      <c r="AV22" s="47">
        <v>192250</v>
      </c>
      <c r="AW22" s="28">
        <f t="shared" si="29"/>
        <v>8.7999999999999989</v>
      </c>
      <c r="AX22" s="47">
        <v>202250</v>
      </c>
      <c r="AY22" s="28">
        <f t="shared" si="29"/>
        <v>5.2</v>
      </c>
      <c r="AZ22" s="47">
        <v>196050</v>
      </c>
      <c r="BA22" s="28">
        <f t="shared" si="22"/>
        <v>-3.0700000000000003</v>
      </c>
      <c r="BB22" s="47">
        <v>185050</v>
      </c>
      <c r="BC22" s="28">
        <f t="shared" si="23"/>
        <v>-5.6099999999999994</v>
      </c>
      <c r="BD22" s="47">
        <v>179650</v>
      </c>
      <c r="BE22" s="28">
        <f t="shared" si="24"/>
        <v>-2.92</v>
      </c>
      <c r="BF22" s="47">
        <v>176500</v>
      </c>
      <c r="BG22" s="28">
        <f t="shared" si="25"/>
        <v>-1.7500000000000002</v>
      </c>
      <c r="BH22" s="47">
        <v>180600</v>
      </c>
      <c r="BI22" s="28">
        <f t="shared" si="30"/>
        <v>2.3199999999999998</v>
      </c>
      <c r="BJ22" s="89">
        <v>184250</v>
      </c>
      <c r="BK22" s="28">
        <f t="shared" si="31"/>
        <v>2.02</v>
      </c>
      <c r="BL22" s="47">
        <v>189850</v>
      </c>
      <c r="BM22" s="28">
        <f t="shared" si="31"/>
        <v>3.04</v>
      </c>
      <c r="BN22" s="89"/>
      <c r="BO22" s="39"/>
      <c r="BP22" s="89"/>
      <c r="BQ22" s="28"/>
      <c r="BR22" s="28"/>
      <c r="BS22" s="28"/>
      <c r="BT22" s="28"/>
      <c r="BU22" s="28"/>
      <c r="BV22" s="48"/>
      <c r="BW22" s="42"/>
      <c r="BX22" s="45"/>
      <c r="BY22" s="49"/>
      <c r="BZ22" s="42"/>
      <c r="CA22" s="49"/>
      <c r="CB22" s="49"/>
      <c r="CC22" s="50"/>
      <c r="CD22" s="51"/>
      <c r="CE22" s="50"/>
      <c r="CF22" s="42"/>
      <c r="CG22" s="29"/>
      <c r="CH22" s="29"/>
      <c r="CI22" s="29"/>
      <c r="CJ22" s="29"/>
      <c r="CK22" s="29"/>
      <c r="CL22" s="39"/>
      <c r="CM22" s="39"/>
      <c r="CN22" s="39"/>
      <c r="CO22" s="39"/>
      <c r="CP22" s="29"/>
      <c r="CQ22" s="52">
        <v>176700000</v>
      </c>
      <c r="CR22" s="53">
        <v>192250000</v>
      </c>
      <c r="CS22" s="29"/>
      <c r="CT22" s="29"/>
      <c r="CU22" s="29"/>
      <c r="CV22" s="29"/>
      <c r="CW22" s="29"/>
      <c r="CX22" s="29"/>
      <c r="CY22" s="29"/>
      <c r="CZ22" s="29"/>
      <c r="DB22" s="32"/>
      <c r="DC22" s="42"/>
    </row>
    <row r="23" spans="1:107">
      <c r="A23" s="11"/>
      <c r="B23" s="41" t="s">
        <v>33</v>
      </c>
      <c r="C23" s="39">
        <v>79400</v>
      </c>
      <c r="D23" s="39">
        <v>88150</v>
      </c>
      <c r="E23" s="28">
        <f t="shared" si="3"/>
        <v>11.020000000000001</v>
      </c>
      <c r="F23" s="39">
        <v>104750</v>
      </c>
      <c r="G23" s="28">
        <f t="shared" si="4"/>
        <v>18.829999999999998</v>
      </c>
      <c r="H23" s="39">
        <v>127350</v>
      </c>
      <c r="I23" s="28">
        <f t="shared" si="5"/>
        <v>21.58</v>
      </c>
      <c r="J23" s="39">
        <v>166050</v>
      </c>
      <c r="K23" s="28">
        <f t="shared" si="6"/>
        <v>30.39</v>
      </c>
      <c r="L23" s="39">
        <v>201650</v>
      </c>
      <c r="M23" s="28">
        <f t="shared" si="7"/>
        <v>21.44</v>
      </c>
      <c r="N23" s="39">
        <v>227250</v>
      </c>
      <c r="O23" s="28">
        <f t="shared" si="8"/>
        <v>12.7</v>
      </c>
      <c r="P23" s="39">
        <v>223700</v>
      </c>
      <c r="Q23" s="28">
        <f t="shared" si="9"/>
        <v>-1.5599999999999998</v>
      </c>
      <c r="R23" s="39">
        <v>220000</v>
      </c>
      <c r="S23" s="28">
        <f t="shared" si="10"/>
        <v>-1.6500000000000001</v>
      </c>
      <c r="T23" s="39">
        <v>210300</v>
      </c>
      <c r="U23" s="28">
        <f t="shared" si="26"/>
        <v>-4.41</v>
      </c>
      <c r="V23" s="39">
        <v>207050</v>
      </c>
      <c r="W23" s="28">
        <f t="shared" si="11"/>
        <v>-1.55</v>
      </c>
      <c r="X23" s="46">
        <v>215000</v>
      </c>
      <c r="Y23" s="28">
        <f t="shared" si="12"/>
        <v>3.84</v>
      </c>
      <c r="Z23" s="39">
        <v>228400</v>
      </c>
      <c r="AA23" s="28">
        <f t="shared" si="13"/>
        <v>6.23</v>
      </c>
      <c r="AB23" s="39">
        <v>241500</v>
      </c>
      <c r="AC23" s="28">
        <f t="shared" si="14"/>
        <v>5.74</v>
      </c>
      <c r="AD23" s="39">
        <v>253400</v>
      </c>
      <c r="AE23" s="28">
        <f t="shared" si="15"/>
        <v>4.93</v>
      </c>
      <c r="AF23" s="39">
        <v>310400</v>
      </c>
      <c r="AG23" s="28">
        <f t="shared" si="16"/>
        <v>22.49</v>
      </c>
      <c r="AH23" s="47">
        <v>312350</v>
      </c>
      <c r="AI23" s="28">
        <f t="shared" si="17"/>
        <v>0.63</v>
      </c>
      <c r="AJ23" s="47">
        <v>347950</v>
      </c>
      <c r="AK23" s="28">
        <f t="shared" si="18"/>
        <v>11.4</v>
      </c>
      <c r="AL23" s="47">
        <v>400450</v>
      </c>
      <c r="AM23" s="28">
        <f t="shared" si="19"/>
        <v>15.09</v>
      </c>
      <c r="AN23" s="47">
        <v>477550</v>
      </c>
      <c r="AO23" s="28">
        <f t="shared" si="20"/>
        <v>19.25</v>
      </c>
      <c r="AP23" s="47">
        <v>563200</v>
      </c>
      <c r="AQ23" s="28">
        <f t="shared" si="27"/>
        <v>17.940000000000001</v>
      </c>
      <c r="AR23" s="47">
        <v>597200</v>
      </c>
      <c r="AS23" s="28">
        <f t="shared" si="21"/>
        <v>6.04</v>
      </c>
      <c r="AT23" s="47">
        <v>666200</v>
      </c>
      <c r="AU23" s="28">
        <f t="shared" si="28"/>
        <v>11.55</v>
      </c>
      <c r="AV23" s="47">
        <v>699550</v>
      </c>
      <c r="AW23" s="28">
        <f t="shared" si="29"/>
        <v>5.01</v>
      </c>
      <c r="AX23" s="47">
        <v>718800</v>
      </c>
      <c r="AY23" s="28">
        <f t="shared" si="29"/>
        <v>2.75</v>
      </c>
      <c r="AZ23" s="47">
        <v>666750</v>
      </c>
      <c r="BA23" s="28">
        <f t="shared" si="22"/>
        <v>-7.24</v>
      </c>
      <c r="BB23" s="47">
        <v>661400</v>
      </c>
      <c r="BC23" s="28">
        <f t="shared" si="23"/>
        <v>-0.8</v>
      </c>
      <c r="BD23" s="47">
        <v>652000</v>
      </c>
      <c r="BE23" s="28">
        <f t="shared" si="24"/>
        <v>-1.4200000000000002</v>
      </c>
      <c r="BF23" s="47">
        <v>651500</v>
      </c>
      <c r="BG23" s="28">
        <f t="shared" si="25"/>
        <v>-0.08</v>
      </c>
      <c r="BH23" s="47">
        <v>656900</v>
      </c>
      <c r="BI23" s="28">
        <f t="shared" si="30"/>
        <v>0.83</v>
      </c>
      <c r="BJ23" s="89">
        <v>658300</v>
      </c>
      <c r="BK23" s="28">
        <f t="shared" si="31"/>
        <v>0.21</v>
      </c>
      <c r="BL23" s="47">
        <v>674700</v>
      </c>
      <c r="BM23" s="28">
        <f t="shared" si="31"/>
        <v>2.4899999999999998</v>
      </c>
      <c r="BN23" s="89"/>
      <c r="BO23" s="39"/>
      <c r="BP23" s="89"/>
      <c r="BQ23" s="28"/>
      <c r="BR23" s="28"/>
      <c r="BS23" s="28"/>
      <c r="BT23" s="28"/>
      <c r="BU23" s="28"/>
      <c r="BV23" s="48"/>
      <c r="BW23" s="42"/>
      <c r="BX23" s="45"/>
      <c r="BY23" s="49"/>
      <c r="BZ23" s="42"/>
      <c r="CA23" s="49"/>
      <c r="CB23" s="49"/>
      <c r="CC23" s="50"/>
      <c r="CD23" s="51"/>
      <c r="CE23" s="50"/>
      <c r="CF23" s="42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52">
        <v>666200000</v>
      </c>
      <c r="CR23" s="53">
        <v>699550000</v>
      </c>
      <c r="CS23" s="29"/>
      <c r="CT23" s="29"/>
      <c r="CU23" s="29"/>
      <c r="CV23" s="29"/>
      <c r="CW23" s="29"/>
      <c r="CX23" s="29"/>
      <c r="CY23" s="29"/>
      <c r="CZ23" s="29"/>
      <c r="DB23" s="32"/>
      <c r="DC23" s="42"/>
    </row>
    <row r="24" spans="1:107">
      <c r="A24" s="11"/>
      <c r="B24" s="41" t="s">
        <v>34</v>
      </c>
      <c r="C24" s="39">
        <v>42050</v>
      </c>
      <c r="D24" s="39">
        <v>47500</v>
      </c>
      <c r="E24" s="28">
        <f t="shared" si="3"/>
        <v>12.959999999999999</v>
      </c>
      <c r="F24" s="39">
        <v>53150</v>
      </c>
      <c r="G24" s="28">
        <f t="shared" si="4"/>
        <v>11.89</v>
      </c>
      <c r="H24" s="39">
        <v>67050</v>
      </c>
      <c r="I24" s="28">
        <f t="shared" si="5"/>
        <v>26.150000000000002</v>
      </c>
      <c r="J24" s="39">
        <v>88250</v>
      </c>
      <c r="K24" s="28">
        <f t="shared" si="6"/>
        <v>31.619999999999997</v>
      </c>
      <c r="L24" s="39">
        <v>105850</v>
      </c>
      <c r="M24" s="28">
        <f t="shared" si="7"/>
        <v>19.939999999999998</v>
      </c>
      <c r="N24" s="39">
        <v>119350</v>
      </c>
      <c r="O24" s="28">
        <f t="shared" si="8"/>
        <v>12.75</v>
      </c>
      <c r="P24" s="39">
        <v>116150</v>
      </c>
      <c r="Q24" s="28">
        <f t="shared" si="9"/>
        <v>-2.68</v>
      </c>
      <c r="R24" s="39">
        <v>107100</v>
      </c>
      <c r="S24" s="28">
        <f t="shared" si="10"/>
        <v>-7.79</v>
      </c>
      <c r="T24" s="39">
        <v>117250</v>
      </c>
      <c r="U24" s="28">
        <f t="shared" si="26"/>
        <v>9.48</v>
      </c>
      <c r="V24" s="39">
        <v>115450</v>
      </c>
      <c r="W24" s="28">
        <f t="shared" si="11"/>
        <v>-1.54</v>
      </c>
      <c r="X24" s="46">
        <v>121600</v>
      </c>
      <c r="Y24" s="28">
        <f t="shared" si="12"/>
        <v>5.33</v>
      </c>
      <c r="Z24" s="39">
        <v>127150</v>
      </c>
      <c r="AA24" s="28">
        <f t="shared" si="13"/>
        <v>4.5600000000000005</v>
      </c>
      <c r="AB24" s="39">
        <v>128050</v>
      </c>
      <c r="AC24" s="28">
        <f t="shared" si="14"/>
        <v>0.71000000000000008</v>
      </c>
      <c r="AD24" s="39">
        <v>127900</v>
      </c>
      <c r="AE24" s="28">
        <f t="shared" si="15"/>
        <v>-0.12</v>
      </c>
      <c r="AF24" s="39">
        <v>137500</v>
      </c>
      <c r="AG24" s="28">
        <f t="shared" si="16"/>
        <v>7.51</v>
      </c>
      <c r="AH24" s="47">
        <v>154200</v>
      </c>
      <c r="AI24" s="28">
        <f t="shared" si="17"/>
        <v>12.15</v>
      </c>
      <c r="AJ24" s="47">
        <v>169350</v>
      </c>
      <c r="AK24" s="28">
        <f t="shared" si="18"/>
        <v>9.82</v>
      </c>
      <c r="AL24" s="47">
        <v>178700</v>
      </c>
      <c r="AM24" s="28">
        <f t="shared" si="19"/>
        <v>5.52</v>
      </c>
      <c r="AN24" s="47">
        <v>207450</v>
      </c>
      <c r="AO24" s="28">
        <f t="shared" si="20"/>
        <v>16.09</v>
      </c>
      <c r="AP24" s="47">
        <v>218900</v>
      </c>
      <c r="AQ24" s="28">
        <f t="shared" si="27"/>
        <v>5.52</v>
      </c>
      <c r="AR24" s="47">
        <v>243900</v>
      </c>
      <c r="AS24" s="28">
        <f t="shared" si="21"/>
        <v>11.42</v>
      </c>
      <c r="AT24" s="47">
        <v>261050</v>
      </c>
      <c r="AU24" s="28">
        <f t="shared" si="28"/>
        <v>7.03</v>
      </c>
      <c r="AV24" s="47">
        <v>286050</v>
      </c>
      <c r="AW24" s="28">
        <f t="shared" si="29"/>
        <v>9.58</v>
      </c>
      <c r="AX24" s="47">
        <v>295500</v>
      </c>
      <c r="AY24" s="28">
        <f t="shared" si="29"/>
        <v>3.3000000000000003</v>
      </c>
      <c r="AZ24" s="47">
        <v>290350</v>
      </c>
      <c r="BA24" s="28">
        <f t="shared" si="22"/>
        <v>-1.7399999999999998</v>
      </c>
      <c r="BB24" s="47">
        <v>290100</v>
      </c>
      <c r="BC24" s="28">
        <f t="shared" si="23"/>
        <v>-0.09</v>
      </c>
      <c r="BD24" s="47">
        <v>288800</v>
      </c>
      <c r="BE24" s="28">
        <f t="shared" si="24"/>
        <v>-0.44999999999999996</v>
      </c>
      <c r="BF24" s="47">
        <v>281750</v>
      </c>
      <c r="BG24" s="28">
        <f t="shared" si="25"/>
        <v>-2.44</v>
      </c>
      <c r="BH24" s="47">
        <v>281800</v>
      </c>
      <c r="BI24" s="28">
        <f t="shared" si="30"/>
        <v>0.02</v>
      </c>
      <c r="BJ24" s="89">
        <v>284650</v>
      </c>
      <c r="BK24" s="28">
        <f t="shared" si="31"/>
        <v>1.01</v>
      </c>
      <c r="BL24" s="47">
        <v>286700</v>
      </c>
      <c r="BM24" s="28">
        <f t="shared" si="31"/>
        <v>0.72</v>
      </c>
      <c r="BN24" s="89"/>
      <c r="BO24" s="39"/>
      <c r="BP24" s="89"/>
      <c r="BQ24" s="28"/>
      <c r="BR24" s="28"/>
      <c r="BS24" s="28"/>
      <c r="BT24" s="28"/>
      <c r="BU24" s="28"/>
      <c r="BV24" s="48"/>
      <c r="BW24" s="42"/>
      <c r="BX24" s="45"/>
      <c r="BY24" s="49"/>
      <c r="BZ24" s="42"/>
      <c r="CA24" s="49"/>
      <c r="CB24" s="49"/>
      <c r="CC24" s="50"/>
      <c r="CD24" s="51"/>
      <c r="CE24" s="50"/>
      <c r="CF24" s="42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52">
        <v>261050000</v>
      </c>
      <c r="CR24" s="53">
        <v>286050000</v>
      </c>
      <c r="CS24" s="29"/>
      <c r="CT24" s="29"/>
      <c r="CU24" s="29"/>
      <c r="CV24" s="29"/>
      <c r="CW24" s="29"/>
      <c r="CX24" s="29"/>
      <c r="CY24" s="29"/>
      <c r="CZ24" s="29"/>
      <c r="DB24" s="32"/>
      <c r="DC24" s="42"/>
    </row>
    <row r="25" spans="1:107">
      <c r="A25" s="11"/>
      <c r="B25" s="41" t="s">
        <v>35</v>
      </c>
      <c r="C25" s="39">
        <v>74800</v>
      </c>
      <c r="D25" s="39">
        <v>80400</v>
      </c>
      <c r="E25" s="28">
        <f t="shared" si="3"/>
        <v>7.4899999999999993</v>
      </c>
      <c r="F25" s="39">
        <v>84450</v>
      </c>
      <c r="G25" s="28">
        <f t="shared" si="4"/>
        <v>5.04</v>
      </c>
      <c r="H25" s="39">
        <v>106850</v>
      </c>
      <c r="I25" s="28">
        <f t="shared" si="5"/>
        <v>26.52</v>
      </c>
      <c r="J25" s="39">
        <v>136650</v>
      </c>
      <c r="K25" s="28">
        <f t="shared" si="6"/>
        <v>27.889999999999997</v>
      </c>
      <c r="L25" s="39">
        <v>160500</v>
      </c>
      <c r="M25" s="28">
        <f t="shared" si="7"/>
        <v>17.45</v>
      </c>
      <c r="N25" s="39">
        <v>181450</v>
      </c>
      <c r="O25" s="28">
        <f t="shared" si="8"/>
        <v>13.05</v>
      </c>
      <c r="P25" s="39">
        <v>189100</v>
      </c>
      <c r="Q25" s="28">
        <f t="shared" si="9"/>
        <v>4.22</v>
      </c>
      <c r="R25" s="39">
        <v>192500</v>
      </c>
      <c r="S25" s="28">
        <f t="shared" si="10"/>
        <v>1.7999999999999998</v>
      </c>
      <c r="T25" s="39">
        <v>187800</v>
      </c>
      <c r="U25" s="28">
        <f t="shared" si="26"/>
        <v>-2.44</v>
      </c>
      <c r="V25" s="39">
        <v>189550</v>
      </c>
      <c r="W25" s="28">
        <f t="shared" si="11"/>
        <v>0.92999999999999994</v>
      </c>
      <c r="X25" s="46">
        <v>198000</v>
      </c>
      <c r="Y25" s="28">
        <f t="shared" si="12"/>
        <v>4.46</v>
      </c>
      <c r="Z25" s="39">
        <v>199750</v>
      </c>
      <c r="AA25" s="28">
        <f t="shared" si="13"/>
        <v>0.88</v>
      </c>
      <c r="AB25" s="39">
        <v>197400</v>
      </c>
      <c r="AC25" s="28">
        <f t="shared" si="14"/>
        <v>-1.18</v>
      </c>
      <c r="AD25" s="39">
        <v>208550</v>
      </c>
      <c r="AE25" s="28">
        <f t="shared" si="15"/>
        <v>5.65</v>
      </c>
      <c r="AF25" s="39">
        <v>221800</v>
      </c>
      <c r="AG25" s="28">
        <f t="shared" si="16"/>
        <v>6.35</v>
      </c>
      <c r="AH25" s="47">
        <v>233500</v>
      </c>
      <c r="AI25" s="28">
        <f t="shared" si="17"/>
        <v>5.28</v>
      </c>
      <c r="AJ25" s="47">
        <v>253200</v>
      </c>
      <c r="AK25" s="28">
        <f t="shared" si="18"/>
        <v>8.44</v>
      </c>
      <c r="AL25" s="47">
        <v>281850</v>
      </c>
      <c r="AM25" s="28">
        <f t="shared" si="19"/>
        <v>11.32</v>
      </c>
      <c r="AN25" s="47">
        <v>323250</v>
      </c>
      <c r="AO25" s="28">
        <f t="shared" si="20"/>
        <v>14.69</v>
      </c>
      <c r="AP25" s="47">
        <v>377900</v>
      </c>
      <c r="AQ25" s="28">
        <f t="shared" si="27"/>
        <v>16.91</v>
      </c>
      <c r="AR25" s="47">
        <v>418350</v>
      </c>
      <c r="AS25" s="28">
        <f t="shared" si="21"/>
        <v>10.7</v>
      </c>
      <c r="AT25" s="47">
        <v>456050</v>
      </c>
      <c r="AU25" s="28">
        <f t="shared" si="28"/>
        <v>9.01</v>
      </c>
      <c r="AV25" s="47">
        <v>494250</v>
      </c>
      <c r="AW25" s="28">
        <f t="shared" si="29"/>
        <v>8.3800000000000008</v>
      </c>
      <c r="AX25" s="47">
        <v>505450</v>
      </c>
      <c r="AY25" s="28">
        <f t="shared" si="29"/>
        <v>2.27</v>
      </c>
      <c r="AZ25" s="47">
        <v>495250</v>
      </c>
      <c r="BA25" s="28">
        <f t="shared" si="22"/>
        <v>-2.02</v>
      </c>
      <c r="BB25" s="47">
        <v>485200</v>
      </c>
      <c r="BC25" s="28">
        <f t="shared" si="23"/>
        <v>-2.0299999999999998</v>
      </c>
      <c r="BD25" s="47">
        <v>471800</v>
      </c>
      <c r="BE25" s="28">
        <f t="shared" si="24"/>
        <v>-2.76</v>
      </c>
      <c r="BF25" s="47">
        <v>466550</v>
      </c>
      <c r="BG25" s="28">
        <f t="shared" si="25"/>
        <v>-1.1100000000000001</v>
      </c>
      <c r="BH25" s="47">
        <v>454550</v>
      </c>
      <c r="BI25" s="28">
        <f t="shared" si="30"/>
        <v>-2.5700000000000003</v>
      </c>
      <c r="BJ25" s="89">
        <v>467750</v>
      </c>
      <c r="BK25" s="28">
        <f t="shared" si="31"/>
        <v>2.9000000000000004</v>
      </c>
      <c r="BL25" s="47">
        <v>476050</v>
      </c>
      <c r="BM25" s="28">
        <f t="shared" si="31"/>
        <v>1.77</v>
      </c>
      <c r="BN25" s="89"/>
      <c r="BO25" s="39"/>
      <c r="BP25" s="89"/>
      <c r="BQ25" s="28"/>
      <c r="BR25" s="28"/>
      <c r="BS25" s="28"/>
      <c r="BT25" s="28"/>
      <c r="BU25" s="28"/>
      <c r="BV25" s="48"/>
      <c r="BW25" s="42"/>
      <c r="BX25" s="45"/>
      <c r="BY25" s="49"/>
      <c r="BZ25" s="42"/>
      <c r="CA25" s="49"/>
      <c r="CB25" s="49"/>
      <c r="CC25" s="50"/>
      <c r="CD25" s="51"/>
      <c r="CE25" s="50"/>
      <c r="CF25" s="42"/>
      <c r="CG25" s="38"/>
      <c r="CH25" s="39"/>
      <c r="CI25" s="29"/>
      <c r="CJ25" s="29"/>
      <c r="CK25" s="29"/>
      <c r="CL25" s="29"/>
      <c r="CM25" s="39"/>
      <c r="CN25" s="38"/>
      <c r="CO25" s="39"/>
      <c r="CP25" s="29"/>
      <c r="CQ25" s="54">
        <v>456050000</v>
      </c>
      <c r="CR25" s="53">
        <v>494250000</v>
      </c>
      <c r="CS25" s="29"/>
      <c r="CT25" s="39"/>
      <c r="CU25" s="29"/>
      <c r="CV25" s="29"/>
      <c r="CW25" s="29"/>
      <c r="CX25" s="29"/>
      <c r="CY25" s="29"/>
      <c r="CZ25" s="29"/>
      <c r="DB25" s="32"/>
      <c r="DC25" s="42"/>
    </row>
    <row r="26" spans="1:107">
      <c r="A26" s="11"/>
      <c r="B26" s="41" t="s">
        <v>36</v>
      </c>
      <c r="C26" s="39">
        <v>15200</v>
      </c>
      <c r="D26" s="39">
        <v>16200</v>
      </c>
      <c r="E26" s="28">
        <f t="shared" si="3"/>
        <v>6.58</v>
      </c>
      <c r="F26" s="39">
        <v>17300</v>
      </c>
      <c r="G26" s="28">
        <f t="shared" si="4"/>
        <v>6.79</v>
      </c>
      <c r="H26" s="39">
        <v>19000</v>
      </c>
      <c r="I26" s="28">
        <f t="shared" si="5"/>
        <v>9.83</v>
      </c>
      <c r="J26" s="39">
        <v>23600</v>
      </c>
      <c r="K26" s="28">
        <f t="shared" si="6"/>
        <v>24.21</v>
      </c>
      <c r="L26" s="39">
        <v>29600</v>
      </c>
      <c r="M26" s="28">
        <f t="shared" si="7"/>
        <v>25.419999999999998</v>
      </c>
      <c r="N26" s="39">
        <v>33650</v>
      </c>
      <c r="O26" s="28">
        <f t="shared" si="8"/>
        <v>13.68</v>
      </c>
      <c r="P26" s="39">
        <v>35000</v>
      </c>
      <c r="Q26" s="28">
        <f t="shared" si="9"/>
        <v>4.01</v>
      </c>
      <c r="R26" s="39">
        <v>34450</v>
      </c>
      <c r="S26" s="28">
        <f t="shared" si="10"/>
        <v>-1.5699999999999998</v>
      </c>
      <c r="T26" s="39">
        <v>36150</v>
      </c>
      <c r="U26" s="28">
        <f t="shared" si="26"/>
        <v>4.93</v>
      </c>
      <c r="V26" s="39">
        <v>39750</v>
      </c>
      <c r="W26" s="28">
        <f t="shared" si="11"/>
        <v>9.9599999999999991</v>
      </c>
      <c r="X26" s="46">
        <v>42000</v>
      </c>
      <c r="Y26" s="28">
        <f t="shared" si="12"/>
        <v>5.66</v>
      </c>
      <c r="Z26" s="39">
        <v>41750</v>
      </c>
      <c r="AA26" s="28">
        <f t="shared" si="13"/>
        <v>-0.6</v>
      </c>
      <c r="AB26" s="39">
        <v>42450</v>
      </c>
      <c r="AC26" s="28">
        <f t="shared" si="14"/>
        <v>1.68</v>
      </c>
      <c r="AD26" s="39">
        <v>43700</v>
      </c>
      <c r="AE26" s="28">
        <f t="shared" si="15"/>
        <v>2.94</v>
      </c>
      <c r="AF26" s="39">
        <v>46350</v>
      </c>
      <c r="AG26" s="28">
        <f t="shared" si="16"/>
        <v>6.0600000000000005</v>
      </c>
      <c r="AH26" s="47">
        <v>48800</v>
      </c>
      <c r="AI26" s="28">
        <f t="shared" si="17"/>
        <v>5.29</v>
      </c>
      <c r="AJ26" s="47">
        <v>52150</v>
      </c>
      <c r="AK26" s="28">
        <f t="shared" si="18"/>
        <v>6.8599999999999994</v>
      </c>
      <c r="AL26" s="47">
        <v>55950</v>
      </c>
      <c r="AM26" s="28">
        <f t="shared" si="19"/>
        <v>7.2900000000000009</v>
      </c>
      <c r="AN26" s="47">
        <v>66850</v>
      </c>
      <c r="AO26" s="28">
        <f t="shared" si="20"/>
        <v>19.48</v>
      </c>
      <c r="AP26" s="47">
        <v>78150</v>
      </c>
      <c r="AQ26" s="28">
        <f t="shared" si="27"/>
        <v>16.900000000000002</v>
      </c>
      <c r="AR26" s="47">
        <v>89150</v>
      </c>
      <c r="AS26" s="28">
        <f t="shared" si="21"/>
        <v>14.08</v>
      </c>
      <c r="AT26" s="47">
        <v>102500</v>
      </c>
      <c r="AU26" s="28">
        <f t="shared" si="28"/>
        <v>14.97</v>
      </c>
      <c r="AV26" s="47">
        <v>110050</v>
      </c>
      <c r="AW26" s="28">
        <f t="shared" si="29"/>
        <v>7.37</v>
      </c>
      <c r="AX26" s="47">
        <v>109100</v>
      </c>
      <c r="AY26" s="28">
        <f t="shared" si="29"/>
        <v>-0.86</v>
      </c>
      <c r="AZ26" s="47">
        <v>109250</v>
      </c>
      <c r="BA26" s="28">
        <f t="shared" si="22"/>
        <v>0.13999999999999999</v>
      </c>
      <c r="BB26" s="47">
        <v>108300</v>
      </c>
      <c r="BC26" s="28">
        <f t="shared" si="23"/>
        <v>-0.86999999999999988</v>
      </c>
      <c r="BD26" s="47">
        <v>101950</v>
      </c>
      <c r="BE26" s="28">
        <f t="shared" si="24"/>
        <v>-5.86</v>
      </c>
      <c r="BF26" s="47">
        <v>101550</v>
      </c>
      <c r="BG26" s="28">
        <f t="shared" si="25"/>
        <v>-0.38999999999999996</v>
      </c>
      <c r="BH26" s="47">
        <v>104350</v>
      </c>
      <c r="BI26" s="28">
        <f t="shared" si="30"/>
        <v>2.76</v>
      </c>
      <c r="BJ26" s="89">
        <v>106600</v>
      </c>
      <c r="BK26" s="28">
        <f t="shared" si="31"/>
        <v>2.16</v>
      </c>
      <c r="BL26" s="47">
        <v>108050</v>
      </c>
      <c r="BM26" s="28">
        <f t="shared" si="31"/>
        <v>1.3599999999999999</v>
      </c>
      <c r="BN26" s="89"/>
      <c r="BO26" s="39"/>
      <c r="BP26" s="89"/>
      <c r="BQ26" s="28"/>
      <c r="BR26" s="28"/>
      <c r="BS26" s="28"/>
      <c r="BT26" s="28"/>
      <c r="BU26" s="28"/>
      <c r="BV26" s="48"/>
      <c r="BW26" s="42"/>
      <c r="BX26" s="45"/>
      <c r="BY26" s="49"/>
      <c r="BZ26" s="42"/>
      <c r="CA26" s="49"/>
      <c r="CB26" s="49"/>
      <c r="CC26" s="50"/>
      <c r="CD26" s="51"/>
      <c r="CE26" s="50"/>
      <c r="CF26" s="42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54">
        <v>102500000</v>
      </c>
      <c r="CR26" s="53">
        <v>110050000</v>
      </c>
      <c r="CS26" s="29"/>
      <c r="CT26" s="29"/>
      <c r="CU26" s="29"/>
      <c r="CV26" s="29"/>
      <c r="CW26" s="29"/>
      <c r="CX26" s="29"/>
      <c r="CY26" s="29"/>
      <c r="CZ26" s="29"/>
      <c r="DB26" s="32"/>
      <c r="DC26" s="42"/>
    </row>
    <row r="27" spans="1:107">
      <c r="A27" s="11"/>
      <c r="B27" s="33"/>
      <c r="C27" s="39"/>
      <c r="D27" s="39"/>
      <c r="E27" s="29"/>
      <c r="F27" s="29"/>
      <c r="G27" s="29"/>
      <c r="H27" s="29"/>
      <c r="I27" s="28"/>
      <c r="J27" s="29"/>
      <c r="K27" s="28"/>
      <c r="L27" s="29"/>
      <c r="M27" s="28"/>
      <c r="N27" s="29"/>
      <c r="O27" s="28"/>
      <c r="P27" s="39"/>
      <c r="Q27" s="28"/>
      <c r="R27" s="39"/>
      <c r="S27" s="28"/>
      <c r="T27" s="39"/>
      <c r="U27" s="28"/>
      <c r="V27" s="39"/>
      <c r="W27" s="28"/>
      <c r="X27" s="39"/>
      <c r="Z27" s="39"/>
      <c r="AB27" s="39"/>
      <c r="AD27" s="39"/>
      <c r="AF27" s="39"/>
      <c r="AH27" s="47"/>
      <c r="AJ27" s="47"/>
      <c r="AL27" s="47"/>
      <c r="AN27" s="47"/>
      <c r="AP27" s="47"/>
      <c r="AR27" s="47"/>
      <c r="AT27" s="47"/>
      <c r="AV27" s="47"/>
      <c r="AX27" s="47"/>
      <c r="AZ27" s="47"/>
      <c r="BB27" s="47"/>
      <c r="BD27" s="47"/>
      <c r="BF27" s="47"/>
      <c r="BH27" s="47"/>
      <c r="BJ27" s="89"/>
      <c r="BL27" s="47"/>
      <c r="BN27" s="39"/>
      <c r="BO27" s="39"/>
      <c r="BP27" s="89"/>
      <c r="BQ27" s="28"/>
      <c r="BR27" s="28"/>
      <c r="BS27" s="28"/>
      <c r="BT27" s="28"/>
      <c r="BU27" s="28"/>
      <c r="BV27" s="48"/>
      <c r="BW27" s="42"/>
      <c r="BX27" s="45"/>
      <c r="BY27" s="49"/>
      <c r="BZ27" s="42"/>
      <c r="CA27" s="49"/>
      <c r="CB27" s="49"/>
      <c r="CC27" s="55"/>
      <c r="CD27" s="42"/>
      <c r="CE27" s="56"/>
      <c r="CF27" s="42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31"/>
      <c r="CR27" s="53"/>
      <c r="CS27" s="29"/>
      <c r="CT27" s="29"/>
      <c r="CU27" s="29"/>
      <c r="CV27" s="29"/>
      <c r="CW27" s="29"/>
      <c r="CX27" s="29"/>
      <c r="CY27" s="29"/>
      <c r="CZ27" s="29"/>
      <c r="DB27" s="32"/>
      <c r="DC27" s="42"/>
    </row>
    <row r="28" spans="1:107">
      <c r="A28" s="11"/>
      <c r="B28" s="41" t="s">
        <v>22</v>
      </c>
      <c r="C28" s="39">
        <f>SUM(C13:C26)</f>
        <v>1743650</v>
      </c>
      <c r="D28" s="39">
        <f>SUM(D13:D26)</f>
        <v>1920600</v>
      </c>
      <c r="E28" s="28">
        <f>ROUND((D28-C28)/C28,4)*100</f>
        <v>10.15</v>
      </c>
      <c r="F28" s="39">
        <f>SUM(F13:F26)</f>
        <v>2133350</v>
      </c>
      <c r="G28" s="28">
        <f>ROUND((F28-D28)/D28,4)*100</f>
        <v>11.08</v>
      </c>
      <c r="H28" s="39">
        <f>SUM(H13:H26)</f>
        <v>2604950</v>
      </c>
      <c r="I28" s="28">
        <f>ROUND((H28-F28)/F28,4)*100</f>
        <v>22.11</v>
      </c>
      <c r="J28" s="39">
        <f>SUM(J13:J26)</f>
        <v>3267750</v>
      </c>
      <c r="K28" s="28">
        <f>ROUND((J28-H28)/H28,4)*100</f>
        <v>25.44</v>
      </c>
      <c r="L28" s="39">
        <f>SUM(L13:L26)</f>
        <v>3745250</v>
      </c>
      <c r="M28" s="28">
        <f>ROUND((L28-J28)/J28,4)*100</f>
        <v>14.610000000000001</v>
      </c>
      <c r="N28" s="39">
        <f>SUM(N13:N26)</f>
        <v>4014250</v>
      </c>
      <c r="O28" s="28">
        <f>ROUND((N28-L28)/L28,4)*100</f>
        <v>7.1800000000000006</v>
      </c>
      <c r="P28" s="39">
        <f>SUM(P13:P26)</f>
        <v>4051550</v>
      </c>
      <c r="Q28" s="28">
        <f>ROUND((P28-N28)/N28,4)*100</f>
        <v>0.92999999999999994</v>
      </c>
      <c r="R28" s="39">
        <f>SUM(R13:R26)</f>
        <v>3971050</v>
      </c>
      <c r="S28" s="28">
        <f>ROUND((R28-P28)/P28,4)*100</f>
        <v>-1.9900000000000002</v>
      </c>
      <c r="T28" s="39">
        <f>SUM(T13:T26)</f>
        <v>3871400</v>
      </c>
      <c r="U28" s="28">
        <f>ROUND((T28-R28)/R28,4)*100</f>
        <v>-2.5100000000000002</v>
      </c>
      <c r="V28" s="39">
        <f>SUM(V13:V26)</f>
        <v>3807550</v>
      </c>
      <c r="W28" s="28">
        <f>ROUND((V28-T28)/T28,4)*100</f>
        <v>-1.6500000000000001</v>
      </c>
      <c r="X28" s="39">
        <f>SUM(X13:X26)</f>
        <v>3908400</v>
      </c>
      <c r="Y28" s="28">
        <f>ROUND((X28-V28)/V28,4)*100</f>
        <v>2.65</v>
      </c>
      <c r="Z28" s="39">
        <f>SUM(Z13:Z26)</f>
        <v>3978850</v>
      </c>
      <c r="AA28" s="28">
        <f>ROUND((Z28-X28)/X28,4)*100</f>
        <v>1.7999999999999998</v>
      </c>
      <c r="AB28" s="39">
        <f>SUM(AB13:AB26)</f>
        <v>4014450</v>
      </c>
      <c r="AC28" s="28">
        <f>ROUND((AB28-Z28)/Z28,4)*100</f>
        <v>0.89</v>
      </c>
      <c r="AD28" s="39">
        <f>SUM(AD13:AD26)</f>
        <v>4056300</v>
      </c>
      <c r="AE28" s="28">
        <f>ROUND((AD28-AB28)/AB28,4)*100</f>
        <v>1.04</v>
      </c>
      <c r="AF28" s="39">
        <f>SUM(AF13:AF26)</f>
        <v>4243950</v>
      </c>
      <c r="AG28" s="28">
        <f>ROUND((AF28-AD28)/AD28,4)*100</f>
        <v>4.63</v>
      </c>
      <c r="AH28" s="39">
        <f>SUM(AH13:AH26)</f>
        <v>4421050</v>
      </c>
      <c r="AI28" s="28">
        <f>ROUND((AH28-AF28)/AF28,4)*100</f>
        <v>4.17</v>
      </c>
      <c r="AJ28" s="39">
        <v>4853700</v>
      </c>
      <c r="AK28" s="28">
        <f>ROUND((AJ28-AH28)/AH28,4)*100</f>
        <v>9.7900000000000009</v>
      </c>
      <c r="AL28" s="47">
        <v>5245650</v>
      </c>
      <c r="AM28" s="28">
        <f>ROUND((AL28-AJ28)/AJ28,4)*100</f>
        <v>8.08</v>
      </c>
      <c r="AN28" s="47">
        <v>5879200</v>
      </c>
      <c r="AO28" s="28">
        <f>ROUND((AN28-AL28)/AL28,4)*100</f>
        <v>12.08</v>
      </c>
      <c r="AP28" s="47">
        <v>6574800</v>
      </c>
      <c r="AQ28" s="28">
        <f t="shared" si="27"/>
        <v>11.83</v>
      </c>
      <c r="AR28" s="47">
        <v>7465650</v>
      </c>
      <c r="AS28" s="28">
        <f>ROUND((AR28-AP28)/AP28,4)*100</f>
        <v>13.55</v>
      </c>
      <c r="AT28" s="47">
        <v>8152900</v>
      </c>
      <c r="AU28" s="28">
        <f t="shared" si="28"/>
        <v>9.2100000000000009</v>
      </c>
      <c r="AV28" s="47">
        <v>8355250</v>
      </c>
      <c r="AW28" s="28">
        <f t="shared" si="29"/>
        <v>2.48</v>
      </c>
      <c r="AX28" s="47">
        <f>SUM(AX13:AX26)</f>
        <v>8396850</v>
      </c>
      <c r="AY28" s="28">
        <f t="shared" si="29"/>
        <v>0.5</v>
      </c>
      <c r="AZ28" s="47">
        <f>SUM(AZ13:AZ26)</f>
        <v>8083500</v>
      </c>
      <c r="BA28" s="28">
        <f>ROUND((AZ28-AX28)/AX28,4)*100</f>
        <v>-3.73</v>
      </c>
      <c r="BB28" s="47">
        <f>SUM(BB13:BB26)</f>
        <v>7904150</v>
      </c>
      <c r="BC28" s="28">
        <f>ROUND((BB28-AZ28)/AZ28,4)*100</f>
        <v>-2.2200000000000002</v>
      </c>
      <c r="BD28" s="47">
        <f>SUM(BD13:BD26)</f>
        <v>7697100</v>
      </c>
      <c r="BE28" s="28">
        <f>ROUND((BD28-BB28)/BB28,4)*100</f>
        <v>-2.62</v>
      </c>
      <c r="BF28" s="47">
        <f>SUM(BF13:BF26)</f>
        <v>7595950</v>
      </c>
      <c r="BG28" s="28">
        <f>ROUND((BF28-BD28)/BD28,4)*100</f>
        <v>-1.31</v>
      </c>
      <c r="BH28" s="47">
        <f>SUM(BH13:BH26)</f>
        <v>7661900</v>
      </c>
      <c r="BI28" s="28">
        <f>ROUND((BH28-BF28)/BF28,4)*100</f>
        <v>0.86999999999999988</v>
      </c>
      <c r="BJ28" s="47">
        <f>SUM(BJ13:BJ26)</f>
        <v>7737850</v>
      </c>
      <c r="BK28" s="28">
        <f t="shared" si="31"/>
        <v>0.9900000000000001</v>
      </c>
      <c r="BL28" s="47">
        <f>SUM(BL13:BL26)</f>
        <v>7870050</v>
      </c>
      <c r="BM28" s="28">
        <f t="shared" si="31"/>
        <v>1.71</v>
      </c>
      <c r="BN28" s="39"/>
      <c r="BO28" s="39"/>
      <c r="BP28" s="89"/>
      <c r="BQ28" s="28"/>
      <c r="BR28" s="28"/>
      <c r="BS28" s="28"/>
      <c r="BT28" s="28"/>
      <c r="BU28" s="28"/>
      <c r="BV28" s="48"/>
      <c r="BW28" s="42"/>
      <c r="BX28" s="45"/>
      <c r="BY28" s="49"/>
      <c r="BZ28" s="42"/>
      <c r="CA28" s="49"/>
      <c r="CB28" s="49"/>
      <c r="CC28" s="42"/>
      <c r="CD28" s="42"/>
      <c r="CE28" s="42"/>
      <c r="CF28" s="42"/>
      <c r="CG28" s="29"/>
      <c r="CH28" s="29"/>
      <c r="CI28" s="29"/>
      <c r="CJ28" s="29"/>
      <c r="CK28" s="29"/>
      <c r="CL28" s="29"/>
      <c r="CM28" s="29"/>
      <c r="CN28" s="29"/>
      <c r="CO28" s="39"/>
      <c r="CP28" s="29"/>
      <c r="CQ28" s="52">
        <f>SUM(CQ13:CQ26)</f>
        <v>8152900000</v>
      </c>
      <c r="CR28" s="53">
        <f>SUM(CR13:CR26)</f>
        <v>8355250000</v>
      </c>
      <c r="CS28" s="29"/>
      <c r="CT28" s="29"/>
      <c r="CU28" s="29"/>
      <c r="CV28" s="29"/>
      <c r="CW28" s="29"/>
      <c r="CX28" s="30"/>
      <c r="CY28" s="30"/>
      <c r="CZ28" s="30"/>
      <c r="DB28" s="32"/>
      <c r="DC28" s="42"/>
    </row>
    <row r="29" spans="1:107">
      <c r="A29" s="11"/>
      <c r="B29" s="33"/>
      <c r="C29" s="39"/>
      <c r="D29" s="3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/>
      <c r="S29" s="29"/>
      <c r="T29" s="39"/>
      <c r="U29" s="29"/>
      <c r="V29" s="39"/>
      <c r="W29" s="29"/>
      <c r="X29" s="39"/>
      <c r="Z29" s="39"/>
      <c r="AB29" s="39"/>
      <c r="AD29" s="39"/>
      <c r="AF29" s="39"/>
      <c r="AH29" s="47"/>
      <c r="AJ29" s="47"/>
      <c r="AL29" s="47"/>
      <c r="AN29" s="47"/>
      <c r="AP29" s="47"/>
      <c r="BB29" s="47"/>
      <c r="BD29" s="47"/>
      <c r="BF29" s="47"/>
      <c r="BH29" s="47"/>
      <c r="BJ29" s="89"/>
      <c r="BL29" s="47"/>
      <c r="BN29" s="39"/>
      <c r="BO29" s="39"/>
      <c r="BP29" s="89"/>
      <c r="BQ29" s="28"/>
      <c r="BR29" s="29"/>
      <c r="BS29" s="28"/>
      <c r="BT29" s="28"/>
      <c r="BU29" s="28"/>
      <c r="BV29" s="48"/>
      <c r="BW29" s="42"/>
      <c r="BX29" s="45"/>
      <c r="BY29" s="49"/>
      <c r="BZ29" s="42"/>
      <c r="CA29" s="49"/>
      <c r="CB29" s="49"/>
      <c r="CC29" s="55"/>
      <c r="CD29" s="42"/>
      <c r="CE29" s="56"/>
      <c r="CF29" s="42"/>
      <c r="CG29" s="29"/>
      <c r="CH29" s="29"/>
      <c r="CI29" s="29"/>
      <c r="CJ29" s="29"/>
      <c r="CK29" s="29"/>
      <c r="CL29" s="29"/>
      <c r="CM29" s="29"/>
      <c r="CN29" s="29"/>
      <c r="CO29" s="39"/>
      <c r="CP29" s="29"/>
      <c r="CQ29" s="31"/>
      <c r="CR29" s="53"/>
      <c r="CS29" s="29"/>
      <c r="CT29" s="29"/>
      <c r="CU29" s="29"/>
      <c r="CV29" s="29"/>
      <c r="CW29" s="29"/>
      <c r="CX29" s="30"/>
      <c r="CY29" s="30"/>
      <c r="CZ29" s="30"/>
      <c r="DB29" s="32"/>
      <c r="DC29" s="42"/>
    </row>
    <row r="30" spans="1:107">
      <c r="A30" s="11"/>
      <c r="B30" s="33"/>
      <c r="C30" s="39"/>
      <c r="D30" s="3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/>
      <c r="S30" s="29"/>
      <c r="T30" s="39"/>
      <c r="U30" s="29"/>
      <c r="V30" s="39"/>
      <c r="W30" s="29"/>
      <c r="X30" s="39"/>
      <c r="Z30" s="39"/>
      <c r="AB30" s="39"/>
      <c r="AD30" s="39"/>
      <c r="AF30" s="39"/>
      <c r="AH30" s="47"/>
      <c r="AJ30" s="47"/>
      <c r="AL30" s="47"/>
      <c r="AN30" s="47"/>
      <c r="AP30" s="47"/>
      <c r="BB30" s="47"/>
      <c r="BD30" s="47"/>
      <c r="BF30" s="47"/>
      <c r="BH30" s="47"/>
      <c r="BJ30" s="89"/>
      <c r="BL30" s="47"/>
      <c r="BN30" s="46"/>
      <c r="BO30" s="46"/>
      <c r="BP30" s="92"/>
      <c r="BQ30" s="28"/>
      <c r="BR30" s="29"/>
      <c r="BS30" s="28"/>
      <c r="BT30" s="28"/>
      <c r="BU30" s="28"/>
      <c r="BV30" s="48"/>
      <c r="BW30" s="42"/>
      <c r="BX30" s="45"/>
      <c r="BY30" s="19"/>
      <c r="BZ30" s="19"/>
      <c r="CA30" s="20"/>
      <c r="CB30" s="20"/>
      <c r="CC30" s="19"/>
      <c r="CD30" s="19"/>
      <c r="CE30" s="19"/>
      <c r="CF30" s="1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31"/>
      <c r="CR30" s="57">
        <f>COUNTA(CR13:CR26)</f>
        <v>14</v>
      </c>
      <c r="CS30" s="29"/>
      <c r="CT30" s="29"/>
      <c r="CU30" s="29"/>
      <c r="CV30" s="29"/>
      <c r="CW30" s="29"/>
      <c r="CX30" s="30"/>
      <c r="CY30" s="30"/>
      <c r="CZ30" s="30"/>
      <c r="DB30" s="32"/>
      <c r="DC30" s="42"/>
    </row>
    <row r="31" spans="1:107">
      <c r="A31" s="11"/>
      <c r="B31" s="41" t="s">
        <v>37</v>
      </c>
      <c r="C31" s="39"/>
      <c r="D31" s="3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9"/>
      <c r="S31" s="29"/>
      <c r="T31" s="39"/>
      <c r="U31" s="29"/>
      <c r="V31" s="39"/>
      <c r="W31" s="29"/>
      <c r="X31" s="39"/>
      <c r="Z31" s="39"/>
      <c r="AB31" s="39"/>
      <c r="AD31" s="39"/>
      <c r="AF31" s="39"/>
      <c r="AH31" s="47"/>
      <c r="AJ31" s="47"/>
      <c r="AL31" s="47"/>
      <c r="AN31" s="47"/>
      <c r="AP31" s="47"/>
      <c r="BB31" s="47"/>
      <c r="BD31" s="47"/>
      <c r="BF31" s="47"/>
      <c r="BH31" s="47"/>
      <c r="BJ31" s="89"/>
      <c r="BL31" s="47"/>
      <c r="BN31" s="39"/>
      <c r="BO31" s="39"/>
      <c r="BP31" s="89"/>
      <c r="BQ31" s="28"/>
      <c r="BR31" s="29"/>
      <c r="BS31" s="28"/>
      <c r="BT31" s="28"/>
      <c r="BU31" s="28"/>
      <c r="BV31" s="48"/>
      <c r="BW31" s="42"/>
      <c r="BX31" s="45"/>
      <c r="BY31" s="20"/>
      <c r="BZ31" s="42"/>
      <c r="CA31" s="20"/>
      <c r="CB31" s="20"/>
      <c r="CC31" s="55"/>
      <c r="CD31" s="19"/>
      <c r="CE31" s="56"/>
      <c r="CF31" s="42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31"/>
      <c r="CR31" s="53"/>
      <c r="CS31" s="29"/>
      <c r="CT31" s="29"/>
      <c r="CU31" s="29"/>
      <c r="CV31" s="29"/>
      <c r="CW31" s="29"/>
      <c r="CX31" s="30"/>
      <c r="CY31" s="30"/>
      <c r="CZ31" s="30"/>
      <c r="DB31" s="32"/>
      <c r="DC31" s="42"/>
    </row>
    <row r="32" spans="1:107">
      <c r="A32" s="11"/>
      <c r="B32" s="33"/>
      <c r="C32" s="39"/>
      <c r="D32" s="39"/>
      <c r="E32" s="29"/>
      <c r="F32" s="39"/>
      <c r="G32" s="29"/>
      <c r="H32" s="39"/>
      <c r="I32" s="29"/>
      <c r="J32" s="39"/>
      <c r="K32" s="29"/>
      <c r="L32" s="39"/>
      <c r="M32" s="29"/>
      <c r="N32" s="29"/>
      <c r="O32" s="29"/>
      <c r="P32" s="29"/>
      <c r="Q32" s="29"/>
      <c r="R32" s="39"/>
      <c r="S32" s="29"/>
      <c r="T32" s="39"/>
      <c r="U32" s="29"/>
      <c r="V32" s="39"/>
      <c r="W32" s="29"/>
      <c r="X32" s="39"/>
      <c r="Z32" s="39"/>
      <c r="AB32" s="39"/>
      <c r="AD32" s="39"/>
      <c r="AF32" s="39"/>
      <c r="AH32" s="47"/>
      <c r="AJ32" s="47"/>
      <c r="AL32" s="47"/>
      <c r="AN32" s="47"/>
      <c r="AP32" s="47"/>
      <c r="BB32" s="47"/>
      <c r="BD32" s="47"/>
      <c r="BF32" s="47"/>
      <c r="BH32" s="47"/>
      <c r="BJ32" s="89"/>
      <c r="BL32" s="47"/>
      <c r="BN32" s="39"/>
      <c r="BO32" s="39"/>
      <c r="BP32" s="89"/>
      <c r="BQ32" s="28"/>
      <c r="BR32" s="29"/>
      <c r="BS32" s="28"/>
      <c r="BT32" s="28"/>
      <c r="BU32" s="28"/>
      <c r="BV32" s="48"/>
      <c r="BW32" s="42"/>
      <c r="BX32" s="45"/>
      <c r="BY32" s="49"/>
      <c r="BZ32" s="42"/>
      <c r="CA32" s="49"/>
      <c r="CB32" s="49"/>
      <c r="CC32" s="55"/>
      <c r="CD32" s="42"/>
      <c r="CE32" s="56"/>
      <c r="CF32" s="42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31"/>
      <c r="CR32" s="53"/>
      <c r="CS32" s="29"/>
      <c r="CT32" s="29"/>
      <c r="CU32" s="29"/>
      <c r="CV32" s="29"/>
      <c r="CW32" s="29"/>
      <c r="CX32" s="30"/>
      <c r="CY32" s="30"/>
      <c r="CZ32" s="30"/>
      <c r="DB32" s="32"/>
      <c r="DC32" s="42"/>
    </row>
    <row r="33" spans="1:107">
      <c r="A33" s="11"/>
      <c r="B33" s="33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Z33" s="39"/>
      <c r="AB33" s="39"/>
      <c r="AD33" s="39"/>
      <c r="AF33" s="39"/>
      <c r="AH33" s="47"/>
      <c r="AJ33" s="47"/>
      <c r="AL33" s="47"/>
      <c r="AN33" s="47"/>
      <c r="AP33" s="47"/>
      <c r="BB33" s="47"/>
      <c r="BD33" s="47"/>
      <c r="BF33" s="47"/>
      <c r="BH33" s="47"/>
      <c r="BJ33" s="89"/>
      <c r="BL33" s="47"/>
      <c r="BN33" s="39"/>
      <c r="BO33" s="39"/>
      <c r="BP33" s="89"/>
      <c r="BQ33" s="28"/>
      <c r="BR33" s="29"/>
      <c r="BS33" s="28"/>
      <c r="BT33" s="28"/>
      <c r="BU33" s="28"/>
      <c r="BV33" s="48"/>
      <c r="BW33" s="42"/>
      <c r="BX33" s="45"/>
      <c r="BY33" s="49"/>
      <c r="BZ33" s="42"/>
      <c r="CA33" s="49"/>
      <c r="CB33" s="49"/>
      <c r="CC33" s="55"/>
      <c r="CD33" s="42"/>
      <c r="CE33" s="56"/>
      <c r="CF33" s="42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31"/>
      <c r="CR33" s="53"/>
      <c r="CS33" s="29"/>
      <c r="CT33" s="29"/>
      <c r="CU33" s="29"/>
      <c r="CV33" s="29"/>
      <c r="CW33" s="29"/>
      <c r="CX33" s="30"/>
      <c r="CY33" s="30"/>
      <c r="CZ33" s="30"/>
      <c r="DB33" s="32"/>
      <c r="DC33" s="42"/>
    </row>
    <row r="34" spans="1:107">
      <c r="A34" s="11"/>
      <c r="B34" s="41" t="s">
        <v>38</v>
      </c>
      <c r="C34" s="39">
        <v>8150</v>
      </c>
      <c r="D34" s="39">
        <v>7700</v>
      </c>
      <c r="E34" s="28">
        <f t="shared" ref="E34:E97" si="32">ROUND((D34-C34)/C34,4)*100</f>
        <v>-5.52</v>
      </c>
      <c r="F34" s="39">
        <v>8650</v>
      </c>
      <c r="G34" s="28">
        <f t="shared" ref="G34:G97" si="33">ROUND((F34-D34)/D34,4)*100</f>
        <v>12.34</v>
      </c>
      <c r="H34" s="39">
        <v>9100</v>
      </c>
      <c r="I34" s="28">
        <f t="shared" ref="I34:I97" si="34">ROUND((H34-F34)/F34,4)*100</f>
        <v>5.2</v>
      </c>
      <c r="J34" s="39">
        <v>10000</v>
      </c>
      <c r="K34" s="28">
        <f t="shared" ref="K34:K97" si="35">ROUND((J34-H34)/H34,4)*100</f>
        <v>9.89</v>
      </c>
      <c r="L34" s="39">
        <v>10400</v>
      </c>
      <c r="M34" s="28">
        <f t="shared" ref="M34:M97" si="36">ROUND((L34-J34)/J34,4)*100</f>
        <v>4</v>
      </c>
      <c r="N34" s="39">
        <v>12400</v>
      </c>
      <c r="O34" s="28">
        <f t="shared" ref="O34:O97" si="37">ROUND((N34-L34)/L34,4)*100</f>
        <v>19.23</v>
      </c>
      <c r="P34" s="39">
        <v>13700</v>
      </c>
      <c r="Q34" s="28">
        <f t="shared" ref="Q34:Q97" si="38">ROUND((P34-N34)/N34,4)*100</f>
        <v>10.48</v>
      </c>
      <c r="R34" s="39">
        <v>16450</v>
      </c>
      <c r="S34" s="28">
        <f t="shared" ref="S34:S97" si="39">ROUND((R34-P34)/P34,4)*100</f>
        <v>20.07</v>
      </c>
      <c r="T34" s="39">
        <v>14700</v>
      </c>
      <c r="U34" s="28">
        <f t="shared" ref="U34:U97" si="40">ROUND((T34-R34)/R34,4)*100</f>
        <v>-10.639999999999999</v>
      </c>
      <c r="V34" s="39">
        <v>15650</v>
      </c>
      <c r="W34" s="28">
        <f t="shared" ref="W34:W97" si="41">ROUND((V34-T34)/T34,4)*100</f>
        <v>6.4600000000000009</v>
      </c>
      <c r="X34" s="46">
        <v>16350</v>
      </c>
      <c r="Y34" s="28">
        <f t="shared" ref="Y34:Y97" si="42">ROUND((X34-V34)/V34,4)*100</f>
        <v>4.47</v>
      </c>
      <c r="Z34" s="39">
        <v>19500</v>
      </c>
      <c r="AA34" s="28">
        <f t="shared" ref="AA34:AA97" si="43">ROUND((Z34-X34)/X34,4)*100</f>
        <v>19.27</v>
      </c>
      <c r="AB34" s="39">
        <v>19900</v>
      </c>
      <c r="AC34" s="28">
        <f t="shared" ref="AC34:AG49" si="44">ROUND((AB34-Z34)/Z34,4)*100</f>
        <v>2.0500000000000003</v>
      </c>
      <c r="AD34" s="39">
        <v>23300</v>
      </c>
      <c r="AE34" s="28">
        <f t="shared" si="44"/>
        <v>17.09</v>
      </c>
      <c r="AF34" s="39">
        <v>22800</v>
      </c>
      <c r="AG34" s="28">
        <f t="shared" si="44"/>
        <v>-2.15</v>
      </c>
      <c r="AH34" s="47">
        <v>21750</v>
      </c>
      <c r="AI34" s="28">
        <f t="shared" ref="AI34:AM49" si="45">ROUND((AH34-AF34)/AF34,4)*100</f>
        <v>-4.6100000000000003</v>
      </c>
      <c r="AJ34" s="47">
        <v>21850</v>
      </c>
      <c r="AK34" s="28">
        <f t="shared" si="45"/>
        <v>0.45999999999999996</v>
      </c>
      <c r="AL34" s="47">
        <v>22150</v>
      </c>
      <c r="AM34" s="28">
        <f t="shared" si="45"/>
        <v>1.37</v>
      </c>
      <c r="AN34" s="47">
        <v>22800</v>
      </c>
      <c r="AO34" s="28">
        <f t="shared" ref="AO34:AO97" si="46">ROUND((AN34-AL34)/AL34,4)*100</f>
        <v>2.93</v>
      </c>
      <c r="AP34" s="47">
        <v>23500</v>
      </c>
      <c r="AQ34" s="28">
        <f t="shared" si="27"/>
        <v>3.0700000000000003</v>
      </c>
      <c r="AR34" s="47">
        <v>25550</v>
      </c>
      <c r="AS34" s="28">
        <f t="shared" ref="AS34:AS97" si="47">ROUND((AR34-AP34)/AP34,4)*100</f>
        <v>8.7200000000000006</v>
      </c>
      <c r="AT34" s="47">
        <v>25150</v>
      </c>
      <c r="AU34" s="28">
        <f t="shared" si="28"/>
        <v>-1.5699999999999998</v>
      </c>
      <c r="AV34" s="47">
        <v>27600</v>
      </c>
      <c r="AW34" s="28">
        <f t="shared" ref="AW34:AY49" si="48">ROUND((AV34-AT34)/AT34,4)*100</f>
        <v>9.74</v>
      </c>
      <c r="AX34" s="47">
        <v>29150</v>
      </c>
      <c r="AY34" s="28">
        <f t="shared" si="48"/>
        <v>5.62</v>
      </c>
      <c r="AZ34" s="47">
        <v>28450</v>
      </c>
      <c r="BA34" s="28">
        <f t="shared" ref="BA34:BA65" si="49">ROUND((AZ34-AX34)/AX34,4)*100</f>
        <v>-2.4</v>
      </c>
      <c r="BB34" s="47">
        <v>28950</v>
      </c>
      <c r="BC34" s="28">
        <f t="shared" ref="BC34:BC65" si="50">ROUND((BB34-AZ34)/AZ34,4)*100</f>
        <v>1.76</v>
      </c>
      <c r="BD34" s="47">
        <v>29550</v>
      </c>
      <c r="BE34" s="28">
        <f t="shared" ref="BE34:BE65" si="51">ROUND((BD34-BB34)/BB34,4)*100</f>
        <v>2.0699999999999998</v>
      </c>
      <c r="BF34" s="47">
        <v>29050</v>
      </c>
      <c r="BG34" s="28">
        <f t="shared" ref="BG34:BG65" si="52">ROUND((BF34-BD34)/BD34,4)*100</f>
        <v>-1.69</v>
      </c>
      <c r="BH34" s="47">
        <v>29450</v>
      </c>
      <c r="BI34" s="28">
        <f t="shared" ref="BI34:BM97" si="53">ROUND((BH34-BF34)/BF34,4)*100</f>
        <v>1.38</v>
      </c>
      <c r="BJ34" s="89">
        <v>28800</v>
      </c>
      <c r="BK34" s="28">
        <f t="shared" si="53"/>
        <v>-2.21</v>
      </c>
      <c r="BL34" s="47">
        <v>29850</v>
      </c>
      <c r="BM34" s="28">
        <f t="shared" si="53"/>
        <v>3.65</v>
      </c>
      <c r="BN34" s="39"/>
      <c r="BO34" s="39"/>
      <c r="BP34" s="89"/>
      <c r="BQ34" s="28"/>
      <c r="BR34" s="28"/>
      <c r="BS34" s="28"/>
      <c r="BT34" s="28"/>
      <c r="BU34" s="28"/>
      <c r="BV34" s="48"/>
      <c r="BW34" s="42"/>
      <c r="BX34" s="45"/>
      <c r="BY34" s="49"/>
      <c r="BZ34" s="42"/>
      <c r="CA34" s="49"/>
      <c r="CB34" s="49"/>
      <c r="CC34" s="50"/>
      <c r="CD34" s="51"/>
      <c r="CE34" s="50"/>
      <c r="CF34" s="42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54">
        <v>25150000</v>
      </c>
      <c r="CR34" s="53">
        <v>27600000</v>
      </c>
      <c r="CS34" s="29"/>
      <c r="CT34" s="29"/>
      <c r="CU34" s="29"/>
      <c r="CV34" s="29"/>
      <c r="CW34" s="29"/>
      <c r="CX34" s="29"/>
      <c r="CY34" s="29"/>
      <c r="CZ34" s="29"/>
      <c r="DB34" s="32"/>
      <c r="DC34" s="42"/>
    </row>
    <row r="35" spans="1:107">
      <c r="A35" s="11"/>
      <c r="B35" s="41" t="s">
        <v>39</v>
      </c>
      <c r="C35" s="39">
        <v>3300</v>
      </c>
      <c r="D35" s="39">
        <v>3100</v>
      </c>
      <c r="E35" s="28">
        <f t="shared" si="32"/>
        <v>-6.0600000000000005</v>
      </c>
      <c r="F35" s="39">
        <v>3500</v>
      </c>
      <c r="G35" s="28">
        <f t="shared" si="33"/>
        <v>12.9</v>
      </c>
      <c r="H35" s="39">
        <v>3900</v>
      </c>
      <c r="I35" s="28">
        <f t="shared" si="34"/>
        <v>11.43</v>
      </c>
      <c r="J35" s="39">
        <v>4350</v>
      </c>
      <c r="K35" s="28">
        <f t="shared" si="35"/>
        <v>11.540000000000001</v>
      </c>
      <c r="L35" s="39">
        <v>5150</v>
      </c>
      <c r="M35" s="28">
        <f t="shared" si="36"/>
        <v>18.39</v>
      </c>
      <c r="N35" s="39">
        <v>5600</v>
      </c>
      <c r="O35" s="28">
        <f t="shared" si="37"/>
        <v>8.74</v>
      </c>
      <c r="P35" s="39">
        <v>6050</v>
      </c>
      <c r="Q35" s="28">
        <f t="shared" si="38"/>
        <v>8.0399999999999991</v>
      </c>
      <c r="R35" s="39">
        <v>6700</v>
      </c>
      <c r="S35" s="28">
        <f t="shared" si="39"/>
        <v>10.74</v>
      </c>
      <c r="T35" s="39">
        <v>6600</v>
      </c>
      <c r="U35" s="28">
        <f t="shared" si="40"/>
        <v>-1.49</v>
      </c>
      <c r="V35" s="39">
        <v>7100</v>
      </c>
      <c r="W35" s="28">
        <f t="shared" si="41"/>
        <v>7.580000000000001</v>
      </c>
      <c r="X35" s="46">
        <v>7650</v>
      </c>
      <c r="Y35" s="28">
        <f t="shared" si="42"/>
        <v>7.75</v>
      </c>
      <c r="Z35" s="39">
        <v>8100</v>
      </c>
      <c r="AA35" s="28">
        <f t="shared" si="43"/>
        <v>5.88</v>
      </c>
      <c r="AB35" s="39">
        <v>8250</v>
      </c>
      <c r="AC35" s="28">
        <f t="shared" si="44"/>
        <v>1.8499999999999999</v>
      </c>
      <c r="AD35" s="39">
        <v>8900</v>
      </c>
      <c r="AE35" s="28">
        <f t="shared" si="44"/>
        <v>7.88</v>
      </c>
      <c r="AF35" s="39">
        <v>8950</v>
      </c>
      <c r="AG35" s="28">
        <f t="shared" si="44"/>
        <v>0.55999999999999994</v>
      </c>
      <c r="AH35" s="47">
        <v>9000</v>
      </c>
      <c r="AI35" s="28">
        <f t="shared" si="45"/>
        <v>0.55999999999999994</v>
      </c>
      <c r="AJ35" s="47">
        <v>9000</v>
      </c>
      <c r="AK35" s="28">
        <f t="shared" si="45"/>
        <v>0</v>
      </c>
      <c r="AL35" s="47">
        <v>9150</v>
      </c>
      <c r="AM35" s="28">
        <f t="shared" si="45"/>
        <v>1.67</v>
      </c>
      <c r="AN35" s="47">
        <v>9850</v>
      </c>
      <c r="AO35" s="28">
        <f t="shared" si="46"/>
        <v>7.6499999999999995</v>
      </c>
      <c r="AP35" s="47">
        <v>10850</v>
      </c>
      <c r="AQ35" s="28">
        <f t="shared" si="27"/>
        <v>10.15</v>
      </c>
      <c r="AR35" s="47">
        <v>11800</v>
      </c>
      <c r="AS35" s="28">
        <f t="shared" si="47"/>
        <v>8.76</v>
      </c>
      <c r="AT35" s="47">
        <v>11550</v>
      </c>
      <c r="AU35" s="28">
        <f t="shared" si="28"/>
        <v>-2.12</v>
      </c>
      <c r="AV35" s="47">
        <v>11950</v>
      </c>
      <c r="AW35" s="28">
        <f t="shared" si="48"/>
        <v>3.46</v>
      </c>
      <c r="AX35" s="47">
        <v>12950</v>
      </c>
      <c r="AY35" s="28">
        <f t="shared" si="48"/>
        <v>8.3699999999999992</v>
      </c>
      <c r="AZ35" s="47">
        <v>13350</v>
      </c>
      <c r="BA35" s="28">
        <f t="shared" si="49"/>
        <v>3.09</v>
      </c>
      <c r="BB35" s="47">
        <v>13750</v>
      </c>
      <c r="BC35" s="28">
        <f t="shared" si="50"/>
        <v>3</v>
      </c>
      <c r="BD35" s="47">
        <v>14300</v>
      </c>
      <c r="BE35" s="28">
        <f t="shared" si="51"/>
        <v>4</v>
      </c>
      <c r="BF35" s="47">
        <v>14150</v>
      </c>
      <c r="BG35" s="28">
        <f t="shared" si="52"/>
        <v>-1.05</v>
      </c>
      <c r="BH35" s="47">
        <v>14750</v>
      </c>
      <c r="BI35" s="28">
        <f t="shared" si="53"/>
        <v>4.24</v>
      </c>
      <c r="BJ35" s="89">
        <v>14950</v>
      </c>
      <c r="BK35" s="28">
        <f t="shared" si="53"/>
        <v>1.3599999999999999</v>
      </c>
      <c r="BL35" s="47">
        <v>15050</v>
      </c>
      <c r="BM35" s="28">
        <f t="shared" si="53"/>
        <v>0.67</v>
      </c>
      <c r="BN35" s="39"/>
      <c r="BO35" s="39"/>
      <c r="BP35" s="89"/>
      <c r="BQ35" s="28"/>
      <c r="BR35" s="28"/>
      <c r="BS35" s="28"/>
      <c r="BT35" s="28"/>
      <c r="BU35" s="28"/>
      <c r="BV35" s="48"/>
      <c r="BW35" s="42"/>
      <c r="BX35" s="45"/>
      <c r="BY35" s="49"/>
      <c r="BZ35" s="42"/>
      <c r="CA35" s="49"/>
      <c r="CB35" s="49"/>
      <c r="CC35" s="50"/>
      <c r="CD35" s="51"/>
      <c r="CE35" s="50"/>
      <c r="CF35" s="42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54">
        <v>11550000</v>
      </c>
      <c r="CR35" s="53">
        <v>11950000</v>
      </c>
      <c r="CS35" s="29"/>
      <c r="CT35" s="29"/>
      <c r="CU35" s="29"/>
      <c r="CV35" s="29"/>
      <c r="CW35" s="29"/>
      <c r="CX35" s="29"/>
      <c r="CY35" s="29"/>
      <c r="CZ35" s="29"/>
      <c r="DB35" s="32"/>
      <c r="DC35" s="42"/>
    </row>
    <row r="36" spans="1:107">
      <c r="A36" s="11"/>
      <c r="B36" s="41" t="s">
        <v>40</v>
      </c>
      <c r="C36" s="39">
        <v>26500</v>
      </c>
      <c r="D36" s="39">
        <v>27200</v>
      </c>
      <c r="E36" s="28">
        <f t="shared" si="32"/>
        <v>2.64</v>
      </c>
      <c r="F36" s="39">
        <v>29100</v>
      </c>
      <c r="G36" s="28">
        <f t="shared" si="33"/>
        <v>6.99</v>
      </c>
      <c r="H36" s="39">
        <v>32950</v>
      </c>
      <c r="I36" s="28">
        <f t="shared" si="34"/>
        <v>13.23</v>
      </c>
      <c r="J36" s="39">
        <v>34550</v>
      </c>
      <c r="K36" s="28">
        <f t="shared" si="35"/>
        <v>4.8599999999999994</v>
      </c>
      <c r="L36" s="39">
        <v>36200</v>
      </c>
      <c r="M36" s="28">
        <f t="shared" si="36"/>
        <v>4.78</v>
      </c>
      <c r="N36" s="39">
        <v>37150</v>
      </c>
      <c r="O36" s="28">
        <f t="shared" si="37"/>
        <v>2.62</v>
      </c>
      <c r="P36" s="39">
        <v>38050</v>
      </c>
      <c r="Q36" s="28">
        <f t="shared" si="38"/>
        <v>2.42</v>
      </c>
      <c r="R36" s="39">
        <v>41750</v>
      </c>
      <c r="S36" s="28">
        <f t="shared" si="39"/>
        <v>9.7199999999999989</v>
      </c>
      <c r="T36" s="39">
        <v>76750</v>
      </c>
      <c r="U36" s="28">
        <f t="shared" si="40"/>
        <v>83.83</v>
      </c>
      <c r="V36" s="39">
        <v>79950</v>
      </c>
      <c r="W36" s="28">
        <f t="shared" si="41"/>
        <v>4.17</v>
      </c>
      <c r="X36" s="46">
        <v>82700</v>
      </c>
      <c r="Y36" s="28">
        <f t="shared" si="42"/>
        <v>3.44</v>
      </c>
      <c r="Z36" s="39">
        <v>86300</v>
      </c>
      <c r="AA36" s="28">
        <f t="shared" si="43"/>
        <v>4.3499999999999996</v>
      </c>
      <c r="AB36" s="39">
        <v>86750</v>
      </c>
      <c r="AC36" s="28">
        <f t="shared" si="44"/>
        <v>0.52</v>
      </c>
      <c r="AD36" s="39">
        <v>75600</v>
      </c>
      <c r="AE36" s="28">
        <f t="shared" si="44"/>
        <v>-12.85</v>
      </c>
      <c r="AF36" s="39">
        <v>74500</v>
      </c>
      <c r="AG36" s="28">
        <f t="shared" si="44"/>
        <v>-1.46</v>
      </c>
      <c r="AH36" s="47">
        <v>75950</v>
      </c>
      <c r="AI36" s="28">
        <f t="shared" si="45"/>
        <v>1.95</v>
      </c>
      <c r="AJ36" s="47">
        <v>75950</v>
      </c>
      <c r="AK36" s="28">
        <f t="shared" si="45"/>
        <v>0</v>
      </c>
      <c r="AL36" s="47">
        <v>67500</v>
      </c>
      <c r="AM36" s="28">
        <f t="shared" si="45"/>
        <v>-11.129999999999999</v>
      </c>
      <c r="AN36" s="47">
        <v>67300</v>
      </c>
      <c r="AO36" s="28">
        <f t="shared" si="46"/>
        <v>-0.3</v>
      </c>
      <c r="AP36" s="47">
        <v>66950</v>
      </c>
      <c r="AQ36" s="28">
        <f t="shared" si="27"/>
        <v>-0.52</v>
      </c>
      <c r="AR36" s="47">
        <v>67450</v>
      </c>
      <c r="AS36" s="28">
        <f t="shared" si="47"/>
        <v>0.75</v>
      </c>
      <c r="AT36" s="47">
        <v>72900</v>
      </c>
      <c r="AU36" s="28">
        <f t="shared" si="28"/>
        <v>8.08</v>
      </c>
      <c r="AV36" s="47">
        <v>78550</v>
      </c>
      <c r="AW36" s="28">
        <f t="shared" si="48"/>
        <v>7.75</v>
      </c>
      <c r="AX36" s="47">
        <v>81200</v>
      </c>
      <c r="AY36" s="28">
        <f t="shared" si="48"/>
        <v>3.37</v>
      </c>
      <c r="AZ36" s="47">
        <v>88800</v>
      </c>
      <c r="BA36" s="28">
        <f t="shared" si="49"/>
        <v>9.36</v>
      </c>
      <c r="BB36" s="47">
        <v>90700</v>
      </c>
      <c r="BC36" s="28">
        <f t="shared" si="50"/>
        <v>2.1399999999999997</v>
      </c>
      <c r="BD36" s="47">
        <v>91400</v>
      </c>
      <c r="BE36" s="28">
        <f t="shared" si="51"/>
        <v>0.77</v>
      </c>
      <c r="BF36" s="47">
        <v>89600</v>
      </c>
      <c r="BG36" s="28">
        <f t="shared" si="52"/>
        <v>-1.97</v>
      </c>
      <c r="BH36" s="47">
        <v>83450</v>
      </c>
      <c r="BI36" s="28">
        <f t="shared" si="53"/>
        <v>-6.8599999999999994</v>
      </c>
      <c r="BJ36" s="89">
        <v>83900</v>
      </c>
      <c r="BK36" s="28">
        <f t="shared" si="53"/>
        <v>0.54</v>
      </c>
      <c r="BL36" s="47">
        <v>88400</v>
      </c>
      <c r="BM36" s="28">
        <f t="shared" si="53"/>
        <v>5.36</v>
      </c>
      <c r="BN36" s="39"/>
      <c r="BO36" s="39"/>
      <c r="BP36" s="89"/>
      <c r="BQ36" s="28"/>
      <c r="BR36" s="28"/>
      <c r="BS36" s="28"/>
      <c r="BT36" s="28"/>
      <c r="BU36" s="28"/>
      <c r="BV36" s="48"/>
      <c r="BW36" s="42"/>
      <c r="BX36" s="45"/>
      <c r="BY36" s="49"/>
      <c r="BZ36" s="42"/>
      <c r="CA36" s="49"/>
      <c r="CB36" s="49"/>
      <c r="CC36" s="50"/>
      <c r="CD36" s="51"/>
      <c r="CE36" s="50"/>
      <c r="CF36" s="42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54">
        <v>72900000</v>
      </c>
      <c r="CR36" s="53">
        <v>78550000</v>
      </c>
      <c r="CS36" s="29"/>
      <c r="CT36" s="29"/>
      <c r="CU36" s="29"/>
      <c r="CV36" s="29"/>
      <c r="CW36" s="29"/>
      <c r="CX36" s="29"/>
      <c r="CY36" s="29"/>
      <c r="CZ36" s="29"/>
      <c r="DB36" s="32"/>
      <c r="DC36" s="42"/>
    </row>
    <row r="37" spans="1:107">
      <c r="A37" s="11"/>
      <c r="B37" s="41" t="s">
        <v>41</v>
      </c>
      <c r="C37" s="39">
        <v>2350</v>
      </c>
      <c r="D37" s="39">
        <v>2100</v>
      </c>
      <c r="E37" s="28">
        <f t="shared" si="32"/>
        <v>-10.639999999999999</v>
      </c>
      <c r="F37" s="39">
        <v>2500</v>
      </c>
      <c r="G37" s="28">
        <f t="shared" si="33"/>
        <v>19.05</v>
      </c>
      <c r="H37" s="39">
        <v>2650</v>
      </c>
      <c r="I37" s="28">
        <f t="shared" si="34"/>
        <v>6</v>
      </c>
      <c r="J37" s="39">
        <v>2950</v>
      </c>
      <c r="K37" s="28">
        <f t="shared" si="35"/>
        <v>11.32</v>
      </c>
      <c r="L37" s="39">
        <v>3250</v>
      </c>
      <c r="M37" s="28">
        <f t="shared" si="36"/>
        <v>10.17</v>
      </c>
      <c r="N37" s="39">
        <v>3300</v>
      </c>
      <c r="O37" s="28">
        <f t="shared" si="37"/>
        <v>1.54</v>
      </c>
      <c r="P37" s="39">
        <v>3800</v>
      </c>
      <c r="Q37" s="28">
        <f t="shared" si="38"/>
        <v>15.15</v>
      </c>
      <c r="R37" s="39">
        <v>4150</v>
      </c>
      <c r="S37" s="28">
        <f t="shared" si="39"/>
        <v>9.2100000000000009</v>
      </c>
      <c r="T37" s="39">
        <v>3900</v>
      </c>
      <c r="U37" s="28">
        <f t="shared" si="40"/>
        <v>-6.02</v>
      </c>
      <c r="V37" s="39">
        <v>4100</v>
      </c>
      <c r="W37" s="28">
        <f t="shared" si="41"/>
        <v>5.13</v>
      </c>
      <c r="X37" s="46">
        <v>4400</v>
      </c>
      <c r="Y37" s="28">
        <f t="shared" si="42"/>
        <v>7.32</v>
      </c>
      <c r="Z37" s="39">
        <v>4850</v>
      </c>
      <c r="AA37" s="28">
        <f t="shared" si="43"/>
        <v>10.23</v>
      </c>
      <c r="AB37" s="39">
        <v>5100</v>
      </c>
      <c r="AC37" s="28">
        <f t="shared" si="44"/>
        <v>5.1499999999999995</v>
      </c>
      <c r="AD37" s="39">
        <v>5600</v>
      </c>
      <c r="AE37" s="28">
        <f t="shared" si="44"/>
        <v>9.8000000000000007</v>
      </c>
      <c r="AF37" s="39">
        <v>5300</v>
      </c>
      <c r="AG37" s="28">
        <f t="shared" si="44"/>
        <v>-5.36</v>
      </c>
      <c r="AH37" s="47">
        <v>5100</v>
      </c>
      <c r="AI37" s="28">
        <f t="shared" si="45"/>
        <v>-3.7699999999999996</v>
      </c>
      <c r="AJ37" s="47">
        <v>4900</v>
      </c>
      <c r="AK37" s="28">
        <f t="shared" si="45"/>
        <v>-3.92</v>
      </c>
      <c r="AL37" s="47">
        <v>5100</v>
      </c>
      <c r="AM37" s="28">
        <f t="shared" si="45"/>
        <v>4.08</v>
      </c>
      <c r="AN37" s="47">
        <v>5600</v>
      </c>
      <c r="AO37" s="28">
        <f t="shared" si="46"/>
        <v>9.8000000000000007</v>
      </c>
      <c r="AP37" s="47">
        <v>5900</v>
      </c>
      <c r="AQ37" s="28">
        <f t="shared" si="27"/>
        <v>5.36</v>
      </c>
      <c r="AR37" s="47">
        <v>5900</v>
      </c>
      <c r="AS37" s="28">
        <f t="shared" si="47"/>
        <v>0</v>
      </c>
      <c r="AT37" s="47">
        <v>5850</v>
      </c>
      <c r="AU37" s="28">
        <f t="shared" si="28"/>
        <v>-0.85000000000000009</v>
      </c>
      <c r="AV37" s="47">
        <v>6100</v>
      </c>
      <c r="AW37" s="28">
        <f t="shared" si="48"/>
        <v>4.2700000000000005</v>
      </c>
      <c r="AX37" s="47">
        <v>7000</v>
      </c>
      <c r="AY37" s="28">
        <f t="shared" si="48"/>
        <v>14.75</v>
      </c>
      <c r="AZ37" s="47">
        <v>7200</v>
      </c>
      <c r="BA37" s="28">
        <f t="shared" si="49"/>
        <v>2.86</v>
      </c>
      <c r="BB37" s="47">
        <v>7650</v>
      </c>
      <c r="BC37" s="28">
        <f t="shared" si="50"/>
        <v>6.25</v>
      </c>
      <c r="BD37" s="47">
        <v>7800</v>
      </c>
      <c r="BE37" s="28">
        <f t="shared" si="51"/>
        <v>1.96</v>
      </c>
      <c r="BF37" s="47">
        <v>7800</v>
      </c>
      <c r="BG37" s="28">
        <f t="shared" si="52"/>
        <v>0</v>
      </c>
      <c r="BH37" s="47">
        <v>8150</v>
      </c>
      <c r="BI37" s="28">
        <f t="shared" si="53"/>
        <v>4.49</v>
      </c>
      <c r="BJ37" s="89">
        <v>8400</v>
      </c>
      <c r="BK37" s="28">
        <f t="shared" si="53"/>
        <v>3.0700000000000003</v>
      </c>
      <c r="BL37" s="28" t="s">
        <v>509</v>
      </c>
      <c r="BN37" s="39"/>
      <c r="BO37" s="39"/>
      <c r="BP37" s="89"/>
      <c r="BQ37" s="28"/>
      <c r="BR37" s="28"/>
      <c r="BS37" s="28"/>
      <c r="BT37" s="28"/>
      <c r="BU37" s="28"/>
      <c r="BV37" s="48"/>
      <c r="BW37" s="42"/>
      <c r="BX37" s="45"/>
      <c r="BY37" s="49"/>
      <c r="BZ37" s="42"/>
      <c r="CA37" s="49"/>
      <c r="CB37" s="49"/>
      <c r="CC37" s="50"/>
      <c r="CD37" s="51"/>
      <c r="CE37" s="50"/>
      <c r="CF37" s="42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54">
        <v>5850000</v>
      </c>
      <c r="CR37" s="53">
        <v>6100000</v>
      </c>
      <c r="CS37" s="29"/>
      <c r="CT37" s="29"/>
      <c r="CU37" s="29"/>
      <c r="CV37" s="29"/>
      <c r="CW37" s="29"/>
      <c r="CX37" s="29"/>
      <c r="CY37" s="29"/>
      <c r="CZ37" s="29"/>
      <c r="DB37" s="32"/>
      <c r="DC37" s="42"/>
    </row>
    <row r="38" spans="1:107">
      <c r="A38" s="11"/>
      <c r="B38" s="41" t="s">
        <v>42</v>
      </c>
      <c r="C38" s="39">
        <v>9350</v>
      </c>
      <c r="D38" s="39">
        <v>9500</v>
      </c>
      <c r="E38" s="28">
        <f t="shared" si="32"/>
        <v>1.6</v>
      </c>
      <c r="F38" s="39">
        <v>10050</v>
      </c>
      <c r="G38" s="28">
        <f t="shared" si="33"/>
        <v>5.79</v>
      </c>
      <c r="H38" s="39">
        <v>10850</v>
      </c>
      <c r="I38" s="28">
        <f t="shared" si="34"/>
        <v>7.9600000000000009</v>
      </c>
      <c r="J38" s="39">
        <v>11700</v>
      </c>
      <c r="K38" s="28">
        <f t="shared" si="35"/>
        <v>7.8299999999999992</v>
      </c>
      <c r="L38" s="39">
        <v>13450</v>
      </c>
      <c r="M38" s="28">
        <f t="shared" si="36"/>
        <v>14.96</v>
      </c>
      <c r="N38" s="39">
        <v>13500</v>
      </c>
      <c r="O38" s="28">
        <f t="shared" si="37"/>
        <v>0.37</v>
      </c>
      <c r="P38" s="39">
        <v>13850</v>
      </c>
      <c r="Q38" s="28">
        <f t="shared" si="38"/>
        <v>2.59</v>
      </c>
      <c r="R38" s="39">
        <v>14900</v>
      </c>
      <c r="S38" s="28">
        <f t="shared" si="39"/>
        <v>7.580000000000001</v>
      </c>
      <c r="T38" s="39">
        <v>15450</v>
      </c>
      <c r="U38" s="28">
        <f t="shared" si="40"/>
        <v>3.6900000000000004</v>
      </c>
      <c r="V38" s="39">
        <v>16550</v>
      </c>
      <c r="W38" s="28">
        <f t="shared" si="41"/>
        <v>7.12</v>
      </c>
      <c r="X38" s="46">
        <v>17350</v>
      </c>
      <c r="Y38" s="28">
        <f t="shared" si="42"/>
        <v>4.83</v>
      </c>
      <c r="Z38" s="39">
        <v>17250</v>
      </c>
      <c r="AA38" s="28">
        <f t="shared" si="43"/>
        <v>-0.57999999999999996</v>
      </c>
      <c r="AB38" s="39">
        <v>17600</v>
      </c>
      <c r="AC38" s="28">
        <f t="shared" si="44"/>
        <v>2.0299999999999998</v>
      </c>
      <c r="AD38" s="39">
        <v>18700</v>
      </c>
      <c r="AE38" s="28">
        <f t="shared" si="44"/>
        <v>6.25</v>
      </c>
      <c r="AF38" s="39">
        <v>19700</v>
      </c>
      <c r="AG38" s="28">
        <f t="shared" si="44"/>
        <v>5.35</v>
      </c>
      <c r="AH38" s="47">
        <v>19950</v>
      </c>
      <c r="AI38" s="28">
        <f t="shared" si="45"/>
        <v>1.27</v>
      </c>
      <c r="AJ38" s="47">
        <v>21750</v>
      </c>
      <c r="AK38" s="28">
        <f t="shared" si="45"/>
        <v>9.02</v>
      </c>
      <c r="AL38" s="47">
        <v>22600</v>
      </c>
      <c r="AM38" s="28">
        <f t="shared" si="45"/>
        <v>3.91</v>
      </c>
      <c r="AN38" s="47">
        <v>24550</v>
      </c>
      <c r="AO38" s="28">
        <f t="shared" si="46"/>
        <v>8.6300000000000008</v>
      </c>
      <c r="AP38" s="47">
        <v>25050</v>
      </c>
      <c r="AQ38" s="28">
        <f t="shared" si="27"/>
        <v>2.04</v>
      </c>
      <c r="AR38" s="47">
        <v>27600</v>
      </c>
      <c r="AS38" s="28">
        <f t="shared" si="47"/>
        <v>10.18</v>
      </c>
      <c r="AT38" s="47">
        <v>27800</v>
      </c>
      <c r="AU38" s="28">
        <f t="shared" si="28"/>
        <v>0.72</v>
      </c>
      <c r="AV38" s="47">
        <v>28800</v>
      </c>
      <c r="AW38" s="28">
        <f>ROUND((AV38-AT38)/AT38,4)*100</f>
        <v>3.5999999999999996</v>
      </c>
      <c r="AX38" s="47">
        <v>29800</v>
      </c>
      <c r="AY38" s="28">
        <f t="shared" si="48"/>
        <v>3.47</v>
      </c>
      <c r="AZ38" s="47">
        <v>30800</v>
      </c>
      <c r="BA38" s="28">
        <f t="shared" si="49"/>
        <v>3.36</v>
      </c>
      <c r="BB38" s="47">
        <v>31550</v>
      </c>
      <c r="BC38" s="28">
        <f t="shared" si="50"/>
        <v>2.44</v>
      </c>
      <c r="BD38" s="47">
        <v>31700</v>
      </c>
      <c r="BE38" s="28">
        <f t="shared" si="51"/>
        <v>0.48</v>
      </c>
      <c r="BF38" s="47">
        <v>32200</v>
      </c>
      <c r="BG38" s="28">
        <f t="shared" si="52"/>
        <v>1.58</v>
      </c>
      <c r="BH38" s="47">
        <v>32600</v>
      </c>
      <c r="BI38" s="28">
        <f t="shared" si="53"/>
        <v>1.24</v>
      </c>
      <c r="BJ38" s="89">
        <v>33150</v>
      </c>
      <c r="BK38" s="28">
        <f t="shared" si="53"/>
        <v>1.69</v>
      </c>
      <c r="BL38" s="47">
        <v>35300</v>
      </c>
      <c r="BM38" s="28">
        <f t="shared" ref="BM38:BM69" si="54">ROUND((BL38-BJ37)/BJ37,4)*100</f>
        <v>320.24</v>
      </c>
      <c r="BN38" s="39"/>
      <c r="BO38" s="39"/>
      <c r="BP38" s="89"/>
      <c r="BQ38" s="28"/>
      <c r="BR38" s="28"/>
      <c r="BS38" s="28"/>
      <c r="BT38" s="28"/>
      <c r="BU38" s="28"/>
      <c r="BV38" s="48"/>
      <c r="BW38" s="42"/>
      <c r="BX38" s="45"/>
      <c r="BY38" s="49"/>
      <c r="BZ38" s="42"/>
      <c r="CA38" s="49"/>
      <c r="CB38" s="49"/>
      <c r="CC38" s="50"/>
      <c r="CD38" s="51"/>
      <c r="CE38" s="50"/>
      <c r="CF38" s="42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54">
        <v>27800000</v>
      </c>
      <c r="CR38" s="53">
        <v>28800000</v>
      </c>
      <c r="CS38" s="29"/>
      <c r="CT38" s="29"/>
      <c r="CU38" s="29"/>
      <c r="CV38" s="29"/>
      <c r="CW38" s="29"/>
      <c r="CX38" s="29"/>
      <c r="CY38" s="29"/>
      <c r="CZ38" s="29"/>
      <c r="DB38" s="32"/>
      <c r="DC38" s="42"/>
    </row>
    <row r="39" spans="1:107">
      <c r="A39" s="11"/>
      <c r="B39" s="41" t="s">
        <v>43</v>
      </c>
      <c r="C39" s="39">
        <v>9850</v>
      </c>
      <c r="D39" s="39">
        <v>9900</v>
      </c>
      <c r="E39" s="28">
        <f t="shared" si="32"/>
        <v>0.51</v>
      </c>
      <c r="F39" s="39">
        <v>10850</v>
      </c>
      <c r="G39" s="28">
        <f t="shared" si="33"/>
        <v>9.6</v>
      </c>
      <c r="H39" s="39">
        <v>11650</v>
      </c>
      <c r="I39" s="28">
        <f t="shared" si="34"/>
        <v>7.37</v>
      </c>
      <c r="J39" s="39">
        <v>12450</v>
      </c>
      <c r="K39" s="28">
        <f t="shared" si="35"/>
        <v>6.87</v>
      </c>
      <c r="L39" s="39">
        <v>14200</v>
      </c>
      <c r="M39" s="28">
        <f t="shared" si="36"/>
        <v>14.06</v>
      </c>
      <c r="N39" s="39">
        <v>15250</v>
      </c>
      <c r="O39" s="28">
        <f t="shared" si="37"/>
        <v>7.39</v>
      </c>
      <c r="P39" s="39">
        <v>17400</v>
      </c>
      <c r="Q39" s="28">
        <f t="shared" si="38"/>
        <v>14.099999999999998</v>
      </c>
      <c r="R39" s="39">
        <v>18150</v>
      </c>
      <c r="S39" s="28">
        <f t="shared" si="39"/>
        <v>4.3099999999999996</v>
      </c>
      <c r="T39" s="39">
        <v>18450</v>
      </c>
      <c r="U39" s="28">
        <f t="shared" si="40"/>
        <v>1.6500000000000001</v>
      </c>
      <c r="V39" s="39">
        <v>18550</v>
      </c>
      <c r="W39" s="28">
        <f t="shared" si="41"/>
        <v>0.54</v>
      </c>
      <c r="X39" s="46">
        <v>19300</v>
      </c>
      <c r="Y39" s="28">
        <f t="shared" si="42"/>
        <v>4.04</v>
      </c>
      <c r="Z39" s="39">
        <v>19400</v>
      </c>
      <c r="AA39" s="28">
        <f t="shared" si="43"/>
        <v>0.52</v>
      </c>
      <c r="AB39" s="39">
        <v>19400</v>
      </c>
      <c r="AC39" s="28">
        <f t="shared" si="44"/>
        <v>0</v>
      </c>
      <c r="AD39" s="39">
        <v>19900</v>
      </c>
      <c r="AE39" s="28">
        <f t="shared" si="44"/>
        <v>2.58</v>
      </c>
      <c r="AF39" s="39">
        <v>20150</v>
      </c>
      <c r="AG39" s="28">
        <f t="shared" si="44"/>
        <v>1.26</v>
      </c>
      <c r="AH39" s="47">
        <v>20650</v>
      </c>
      <c r="AI39" s="28">
        <f t="shared" si="45"/>
        <v>2.48</v>
      </c>
      <c r="AJ39" s="47">
        <v>21100</v>
      </c>
      <c r="AK39" s="28">
        <f t="shared" si="45"/>
        <v>2.1800000000000002</v>
      </c>
      <c r="AL39" s="47">
        <v>25300</v>
      </c>
      <c r="AM39" s="28">
        <f t="shared" si="45"/>
        <v>19.91</v>
      </c>
      <c r="AN39" s="47">
        <v>20950</v>
      </c>
      <c r="AO39" s="28">
        <f t="shared" si="46"/>
        <v>-17.190000000000001</v>
      </c>
      <c r="AP39" s="47">
        <v>21700</v>
      </c>
      <c r="AQ39" s="28">
        <f t="shared" si="27"/>
        <v>3.58</v>
      </c>
      <c r="AR39" s="47">
        <v>22450</v>
      </c>
      <c r="AS39" s="28">
        <f t="shared" si="47"/>
        <v>3.46</v>
      </c>
      <c r="AT39" s="47">
        <v>25400</v>
      </c>
      <c r="AU39" s="28">
        <f t="shared" si="28"/>
        <v>13.139999999999999</v>
      </c>
      <c r="AV39" s="47">
        <v>30050</v>
      </c>
      <c r="AW39" s="28">
        <f t="shared" si="48"/>
        <v>18.310000000000002</v>
      </c>
      <c r="AX39" s="47">
        <v>31850</v>
      </c>
      <c r="AY39" s="28">
        <f t="shared" si="48"/>
        <v>5.99</v>
      </c>
      <c r="AZ39" s="47">
        <v>33000</v>
      </c>
      <c r="BA39" s="28">
        <f t="shared" si="49"/>
        <v>3.61</v>
      </c>
      <c r="BB39" s="47">
        <v>34450</v>
      </c>
      <c r="BC39" s="28">
        <f t="shared" si="50"/>
        <v>4.3900000000000006</v>
      </c>
      <c r="BD39" s="47">
        <v>35050</v>
      </c>
      <c r="BE39" s="28">
        <f t="shared" si="51"/>
        <v>1.7399999999999998</v>
      </c>
      <c r="BF39" s="47">
        <v>35350</v>
      </c>
      <c r="BG39" s="28">
        <f t="shared" si="52"/>
        <v>0.86</v>
      </c>
      <c r="BH39" s="47">
        <v>35700</v>
      </c>
      <c r="BI39" s="28">
        <f t="shared" si="53"/>
        <v>0.9900000000000001</v>
      </c>
      <c r="BJ39" s="89">
        <v>35850</v>
      </c>
      <c r="BK39" s="28">
        <f t="shared" si="53"/>
        <v>0.42</v>
      </c>
      <c r="BL39" s="47">
        <v>36550</v>
      </c>
      <c r="BM39" s="28">
        <f t="shared" si="54"/>
        <v>10.26</v>
      </c>
      <c r="BN39" s="39"/>
      <c r="BO39" s="39"/>
      <c r="BP39" s="89"/>
      <c r="BQ39" s="28"/>
      <c r="BR39" s="28"/>
      <c r="BS39" s="28"/>
      <c r="BT39" s="28"/>
      <c r="BU39" s="28"/>
      <c r="BV39" s="48"/>
      <c r="BW39" s="42"/>
      <c r="BX39" s="45"/>
      <c r="BY39" s="49"/>
      <c r="BZ39" s="42"/>
      <c r="CA39" s="49"/>
      <c r="CB39" s="49"/>
      <c r="CC39" s="50"/>
      <c r="CD39" s="51"/>
      <c r="CE39" s="50"/>
      <c r="CF39" s="42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54">
        <v>25400000</v>
      </c>
      <c r="CR39" s="53">
        <v>30050000</v>
      </c>
      <c r="CS39" s="29"/>
      <c r="CT39" s="29"/>
      <c r="CU39" s="29"/>
      <c r="CV39" s="29"/>
      <c r="CW39" s="29"/>
      <c r="CX39" s="29"/>
      <c r="CY39" s="29"/>
      <c r="CZ39" s="29"/>
      <c r="DB39" s="32"/>
      <c r="DC39" s="42"/>
    </row>
    <row r="40" spans="1:107">
      <c r="A40" s="11"/>
      <c r="B40" s="41" t="s">
        <v>44</v>
      </c>
      <c r="C40" s="39">
        <v>149650</v>
      </c>
      <c r="D40" s="39">
        <v>156600</v>
      </c>
      <c r="E40" s="28">
        <f t="shared" si="32"/>
        <v>4.6399999999999997</v>
      </c>
      <c r="F40" s="39">
        <v>164000</v>
      </c>
      <c r="G40" s="28">
        <f t="shared" si="33"/>
        <v>4.7300000000000004</v>
      </c>
      <c r="H40" s="39">
        <v>181950</v>
      </c>
      <c r="I40" s="28">
        <f t="shared" si="34"/>
        <v>10.95</v>
      </c>
      <c r="J40" s="39">
        <v>191550</v>
      </c>
      <c r="K40" s="28">
        <f t="shared" si="35"/>
        <v>5.28</v>
      </c>
      <c r="L40" s="39">
        <v>189900</v>
      </c>
      <c r="M40" s="28">
        <f t="shared" si="36"/>
        <v>-0.86</v>
      </c>
      <c r="N40" s="39">
        <v>198300</v>
      </c>
      <c r="O40" s="28">
        <f t="shared" si="37"/>
        <v>4.42</v>
      </c>
      <c r="P40" s="39">
        <v>204400</v>
      </c>
      <c r="Q40" s="28">
        <f t="shared" si="38"/>
        <v>3.08</v>
      </c>
      <c r="R40" s="39">
        <v>189550</v>
      </c>
      <c r="S40" s="28">
        <f t="shared" si="39"/>
        <v>-7.2700000000000005</v>
      </c>
      <c r="T40" s="39">
        <v>194800</v>
      </c>
      <c r="U40" s="28">
        <f t="shared" si="40"/>
        <v>2.77</v>
      </c>
      <c r="V40" s="39">
        <v>203950</v>
      </c>
      <c r="W40" s="28">
        <f t="shared" si="41"/>
        <v>4.7</v>
      </c>
      <c r="X40" s="46">
        <v>215750</v>
      </c>
      <c r="Y40" s="28">
        <f t="shared" si="42"/>
        <v>5.79</v>
      </c>
      <c r="Z40" s="39">
        <v>232850</v>
      </c>
      <c r="AA40" s="28">
        <f t="shared" si="43"/>
        <v>7.93</v>
      </c>
      <c r="AB40" s="39">
        <v>239250</v>
      </c>
      <c r="AC40" s="28">
        <f t="shared" si="44"/>
        <v>2.75</v>
      </c>
      <c r="AD40" s="39">
        <v>241600</v>
      </c>
      <c r="AE40" s="28">
        <f t="shared" si="44"/>
        <v>0.98</v>
      </c>
      <c r="AF40" s="39">
        <v>249250</v>
      </c>
      <c r="AG40" s="28">
        <f t="shared" si="44"/>
        <v>3.17</v>
      </c>
      <c r="AH40" s="47">
        <v>253150</v>
      </c>
      <c r="AI40" s="28">
        <f t="shared" si="45"/>
        <v>1.5599999999999998</v>
      </c>
      <c r="AJ40" s="47">
        <v>260300</v>
      </c>
      <c r="AK40" s="28">
        <f t="shared" si="45"/>
        <v>2.82</v>
      </c>
      <c r="AL40" s="47">
        <v>268700</v>
      </c>
      <c r="AM40" s="28">
        <f t="shared" si="45"/>
        <v>3.2300000000000004</v>
      </c>
      <c r="AN40" s="47">
        <v>277400</v>
      </c>
      <c r="AO40" s="28">
        <f t="shared" si="46"/>
        <v>3.2399999999999998</v>
      </c>
      <c r="AP40" s="47">
        <v>279000</v>
      </c>
      <c r="AQ40" s="28">
        <f t="shared" si="27"/>
        <v>0.57999999999999996</v>
      </c>
      <c r="AR40" s="47">
        <v>290250</v>
      </c>
      <c r="AS40" s="28">
        <f t="shared" si="47"/>
        <v>4.03</v>
      </c>
      <c r="AT40" s="47">
        <v>314400</v>
      </c>
      <c r="AU40" s="28">
        <f t="shared" si="28"/>
        <v>8.32</v>
      </c>
      <c r="AV40" s="47">
        <v>323400</v>
      </c>
      <c r="AW40" s="28">
        <f t="shared" si="48"/>
        <v>2.86</v>
      </c>
      <c r="AX40" s="47">
        <v>342700</v>
      </c>
      <c r="AY40" s="28">
        <f t="shared" si="48"/>
        <v>5.9700000000000006</v>
      </c>
      <c r="AZ40" s="47">
        <v>350100</v>
      </c>
      <c r="BA40" s="28">
        <f t="shared" si="49"/>
        <v>2.16</v>
      </c>
      <c r="BB40" s="47">
        <v>355750</v>
      </c>
      <c r="BC40" s="28">
        <f t="shared" si="50"/>
        <v>1.6099999999999999</v>
      </c>
      <c r="BD40" s="47">
        <v>369500</v>
      </c>
      <c r="BE40" s="28">
        <f t="shared" si="51"/>
        <v>3.8699999999999997</v>
      </c>
      <c r="BF40" s="47">
        <v>385150</v>
      </c>
      <c r="BG40" s="28">
        <f t="shared" si="52"/>
        <v>4.24</v>
      </c>
      <c r="BH40" s="47">
        <v>366950</v>
      </c>
      <c r="BI40" s="28">
        <f t="shared" si="53"/>
        <v>-4.7300000000000004</v>
      </c>
      <c r="BJ40" s="89">
        <v>374050</v>
      </c>
      <c r="BK40" s="28">
        <f t="shared" si="53"/>
        <v>1.9300000000000002</v>
      </c>
      <c r="BL40" s="47">
        <v>375050</v>
      </c>
      <c r="BM40" s="28">
        <f t="shared" si="54"/>
        <v>946.16000000000008</v>
      </c>
      <c r="BN40" s="39"/>
      <c r="BO40" s="39"/>
      <c r="BP40" s="89"/>
      <c r="BQ40" s="28"/>
      <c r="BR40" s="28"/>
      <c r="BS40" s="28"/>
      <c r="BT40" s="28"/>
      <c r="BU40" s="28"/>
      <c r="BV40" s="48"/>
      <c r="BW40" s="42"/>
      <c r="BX40" s="45"/>
      <c r="BY40" s="49"/>
      <c r="BZ40" s="42"/>
      <c r="CA40" s="49"/>
      <c r="CB40" s="49"/>
      <c r="CC40" s="50"/>
      <c r="CD40" s="51"/>
      <c r="CE40" s="50"/>
      <c r="CF40" s="42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54">
        <v>314400000</v>
      </c>
      <c r="CR40" s="53">
        <v>323400000</v>
      </c>
      <c r="CS40" s="29"/>
      <c r="CT40" s="29"/>
      <c r="CU40" s="29"/>
      <c r="CV40" s="29"/>
      <c r="CW40" s="29"/>
      <c r="CX40" s="29"/>
      <c r="CY40" s="29"/>
      <c r="CZ40" s="29"/>
      <c r="DB40" s="32"/>
      <c r="DC40" s="42"/>
    </row>
    <row r="41" spans="1:107">
      <c r="A41" s="11"/>
      <c r="B41" s="41" t="s">
        <v>543</v>
      </c>
      <c r="C41" s="39">
        <v>2550</v>
      </c>
      <c r="D41" s="39">
        <v>2550</v>
      </c>
      <c r="E41" s="28">
        <f t="shared" si="32"/>
        <v>0</v>
      </c>
      <c r="F41" s="39">
        <v>2850</v>
      </c>
      <c r="G41" s="28">
        <f t="shared" si="33"/>
        <v>11.76</v>
      </c>
      <c r="H41" s="39">
        <v>3200</v>
      </c>
      <c r="I41" s="28">
        <f t="shared" si="34"/>
        <v>12.280000000000001</v>
      </c>
      <c r="J41" s="39">
        <v>3500</v>
      </c>
      <c r="K41" s="28">
        <f t="shared" si="35"/>
        <v>9.379999999999999</v>
      </c>
      <c r="L41" s="39">
        <v>4050</v>
      </c>
      <c r="M41" s="28">
        <f t="shared" si="36"/>
        <v>15.709999999999999</v>
      </c>
      <c r="N41" s="39">
        <v>4600</v>
      </c>
      <c r="O41" s="28">
        <f t="shared" si="37"/>
        <v>13.58</v>
      </c>
      <c r="P41" s="39">
        <v>5050</v>
      </c>
      <c r="Q41" s="28">
        <f t="shared" si="38"/>
        <v>9.7799999999999994</v>
      </c>
      <c r="R41" s="39">
        <v>5400</v>
      </c>
      <c r="S41" s="28">
        <f t="shared" si="39"/>
        <v>6.93</v>
      </c>
      <c r="T41" s="39">
        <v>5350</v>
      </c>
      <c r="U41" s="28">
        <f t="shared" si="40"/>
        <v>-0.92999999999999994</v>
      </c>
      <c r="V41" s="39">
        <v>5200</v>
      </c>
      <c r="W41" s="28">
        <f t="shared" si="41"/>
        <v>-2.8000000000000003</v>
      </c>
      <c r="X41" s="46">
        <v>5650</v>
      </c>
      <c r="Y41" s="28">
        <f t="shared" si="42"/>
        <v>8.6499999999999986</v>
      </c>
      <c r="Z41" s="39">
        <v>6300</v>
      </c>
      <c r="AA41" s="28">
        <f t="shared" si="43"/>
        <v>11.5</v>
      </c>
      <c r="AB41" s="39">
        <v>6300</v>
      </c>
      <c r="AC41" s="28">
        <f t="shared" si="44"/>
        <v>0</v>
      </c>
      <c r="AD41" s="39">
        <v>6400</v>
      </c>
      <c r="AE41" s="28">
        <f t="shared" si="44"/>
        <v>1.59</v>
      </c>
      <c r="AF41" s="39">
        <v>6200</v>
      </c>
      <c r="AG41" s="28">
        <f t="shared" si="44"/>
        <v>-3.1300000000000003</v>
      </c>
      <c r="AH41" s="47">
        <v>6200</v>
      </c>
      <c r="AI41" s="28">
        <f t="shared" si="45"/>
        <v>0</v>
      </c>
      <c r="AJ41" s="47">
        <v>6200</v>
      </c>
      <c r="AK41" s="28">
        <f t="shared" si="45"/>
        <v>0</v>
      </c>
      <c r="AL41" s="47">
        <v>6500</v>
      </c>
      <c r="AM41" s="28">
        <f t="shared" si="45"/>
        <v>4.84</v>
      </c>
      <c r="AN41" s="47">
        <v>7450</v>
      </c>
      <c r="AO41" s="28">
        <f t="shared" si="46"/>
        <v>14.62</v>
      </c>
      <c r="AP41" s="47">
        <v>8050</v>
      </c>
      <c r="AQ41" s="28">
        <f t="shared" si="27"/>
        <v>8.0500000000000007</v>
      </c>
      <c r="AR41" s="47">
        <v>8850</v>
      </c>
      <c r="AS41" s="28">
        <f t="shared" si="47"/>
        <v>9.94</v>
      </c>
      <c r="AT41" s="47">
        <v>9700</v>
      </c>
      <c r="AU41" s="28">
        <f t="shared" si="28"/>
        <v>9.6</v>
      </c>
      <c r="AV41" s="47">
        <v>10800</v>
      </c>
      <c r="AW41" s="28">
        <f t="shared" si="48"/>
        <v>11.34</v>
      </c>
      <c r="AX41" s="47">
        <v>11800</v>
      </c>
      <c r="AY41" s="28">
        <f t="shared" si="48"/>
        <v>9.26</v>
      </c>
      <c r="AZ41" s="47">
        <v>11950</v>
      </c>
      <c r="BA41" s="28">
        <f t="shared" si="49"/>
        <v>1.27</v>
      </c>
      <c r="BB41" s="47">
        <v>11700</v>
      </c>
      <c r="BC41" s="28">
        <f t="shared" si="50"/>
        <v>-2.09</v>
      </c>
      <c r="BD41" s="47">
        <v>11500</v>
      </c>
      <c r="BE41" s="28">
        <f t="shared" si="51"/>
        <v>-1.71</v>
      </c>
      <c r="BF41" s="47">
        <v>11500</v>
      </c>
      <c r="BG41" s="28">
        <f t="shared" si="52"/>
        <v>0</v>
      </c>
      <c r="BH41" s="47">
        <v>11550</v>
      </c>
      <c r="BI41" s="28">
        <f t="shared" si="53"/>
        <v>0.43</v>
      </c>
      <c r="BJ41" s="89">
        <v>11650</v>
      </c>
      <c r="BK41" s="28">
        <f t="shared" si="53"/>
        <v>0.86999999999999988</v>
      </c>
      <c r="BL41" s="47">
        <v>11350</v>
      </c>
      <c r="BM41" s="28">
        <f t="shared" si="54"/>
        <v>-96.97</v>
      </c>
      <c r="BN41" s="39"/>
      <c r="BO41" s="39"/>
      <c r="BP41" s="89"/>
      <c r="BQ41" s="28"/>
      <c r="BR41" s="28"/>
      <c r="BS41" s="28"/>
      <c r="BT41" s="28"/>
      <c r="BU41" s="28"/>
      <c r="BV41" s="48"/>
      <c r="BW41" s="42"/>
      <c r="BX41" s="45"/>
      <c r="BY41" s="49"/>
      <c r="BZ41" s="42"/>
      <c r="CA41" s="49"/>
      <c r="CB41" s="49"/>
      <c r="CC41" s="50"/>
      <c r="CD41" s="51"/>
      <c r="CE41" s="50"/>
      <c r="CF41" s="42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54">
        <v>9700000</v>
      </c>
      <c r="CR41" s="53">
        <v>10800000</v>
      </c>
      <c r="CS41" s="29"/>
      <c r="CT41" s="29"/>
      <c r="CU41" s="29"/>
      <c r="CV41" s="29"/>
      <c r="CW41" s="29"/>
      <c r="CX41" s="29"/>
      <c r="CY41" s="29"/>
      <c r="CZ41" s="29"/>
      <c r="DB41" s="32"/>
      <c r="DC41" s="42"/>
    </row>
    <row r="42" spans="1:107">
      <c r="A42" s="11"/>
      <c r="B42" s="41" t="s">
        <v>45</v>
      </c>
      <c r="C42" s="39">
        <v>5800</v>
      </c>
      <c r="D42" s="39">
        <v>5950</v>
      </c>
      <c r="E42" s="28">
        <f t="shared" si="32"/>
        <v>2.59</v>
      </c>
      <c r="F42" s="39">
        <v>6700</v>
      </c>
      <c r="G42" s="28">
        <f t="shared" si="33"/>
        <v>12.61</v>
      </c>
      <c r="H42" s="39">
        <v>7600</v>
      </c>
      <c r="I42" s="28">
        <f t="shared" si="34"/>
        <v>13.43</v>
      </c>
      <c r="J42" s="39">
        <v>8500</v>
      </c>
      <c r="K42" s="28">
        <f t="shared" si="35"/>
        <v>11.84</v>
      </c>
      <c r="L42" s="39">
        <v>9250</v>
      </c>
      <c r="M42" s="28">
        <f t="shared" si="36"/>
        <v>8.82</v>
      </c>
      <c r="N42" s="39">
        <v>9400</v>
      </c>
      <c r="O42" s="28">
        <f t="shared" si="37"/>
        <v>1.6199999999999999</v>
      </c>
      <c r="P42" s="39">
        <v>9550</v>
      </c>
      <c r="Q42" s="28">
        <f t="shared" si="38"/>
        <v>1.6</v>
      </c>
      <c r="R42" s="39">
        <v>10100</v>
      </c>
      <c r="S42" s="28">
        <f t="shared" si="39"/>
        <v>5.76</v>
      </c>
      <c r="T42" s="39">
        <v>10550</v>
      </c>
      <c r="U42" s="28">
        <f t="shared" si="40"/>
        <v>4.46</v>
      </c>
      <c r="V42" s="39">
        <v>10850</v>
      </c>
      <c r="W42" s="28">
        <f t="shared" si="41"/>
        <v>2.8400000000000003</v>
      </c>
      <c r="X42" s="46">
        <v>11050</v>
      </c>
      <c r="Y42" s="28">
        <f t="shared" si="42"/>
        <v>1.8399999999999999</v>
      </c>
      <c r="Z42" s="39">
        <v>11500</v>
      </c>
      <c r="AA42" s="28">
        <f t="shared" si="43"/>
        <v>4.07</v>
      </c>
      <c r="AB42" s="39">
        <v>11750</v>
      </c>
      <c r="AC42" s="28">
        <f t="shared" si="44"/>
        <v>2.17</v>
      </c>
      <c r="AD42" s="39">
        <v>12500</v>
      </c>
      <c r="AE42" s="28">
        <f t="shared" si="44"/>
        <v>6.38</v>
      </c>
      <c r="AF42" s="39">
        <v>12400</v>
      </c>
      <c r="AG42" s="28">
        <f t="shared" si="44"/>
        <v>-0.8</v>
      </c>
      <c r="AH42" s="47">
        <v>12450</v>
      </c>
      <c r="AI42" s="28">
        <f t="shared" si="45"/>
        <v>0.4</v>
      </c>
      <c r="AJ42" s="47">
        <v>12700</v>
      </c>
      <c r="AK42" s="28">
        <f t="shared" si="45"/>
        <v>2.0099999999999998</v>
      </c>
      <c r="AL42" s="47">
        <v>13750</v>
      </c>
      <c r="AM42" s="28">
        <f t="shared" si="45"/>
        <v>8.27</v>
      </c>
      <c r="AN42" s="47">
        <v>14550</v>
      </c>
      <c r="AO42" s="28">
        <f t="shared" si="46"/>
        <v>5.82</v>
      </c>
      <c r="AP42" s="47">
        <v>15450</v>
      </c>
      <c r="AQ42" s="28">
        <f t="shared" si="27"/>
        <v>6.1899999999999995</v>
      </c>
      <c r="AR42" s="47">
        <v>15850</v>
      </c>
      <c r="AS42" s="28">
        <f t="shared" si="47"/>
        <v>2.59</v>
      </c>
      <c r="AT42" s="47">
        <v>18500</v>
      </c>
      <c r="AU42" s="28">
        <f t="shared" si="28"/>
        <v>16.72</v>
      </c>
      <c r="AV42" s="47">
        <v>21900</v>
      </c>
      <c r="AW42" s="28">
        <f t="shared" si="48"/>
        <v>18.38</v>
      </c>
      <c r="AX42" s="47">
        <v>23200</v>
      </c>
      <c r="AY42" s="28">
        <f t="shared" si="48"/>
        <v>5.94</v>
      </c>
      <c r="AZ42" s="47">
        <v>24550</v>
      </c>
      <c r="BA42" s="28">
        <f t="shared" si="49"/>
        <v>5.82</v>
      </c>
      <c r="BB42" s="47">
        <v>25150</v>
      </c>
      <c r="BC42" s="28">
        <f t="shared" si="50"/>
        <v>2.44</v>
      </c>
      <c r="BD42" s="47">
        <v>25100</v>
      </c>
      <c r="BE42" s="28">
        <f t="shared" si="51"/>
        <v>-0.2</v>
      </c>
      <c r="BF42" s="47">
        <v>25450</v>
      </c>
      <c r="BG42" s="28">
        <f t="shared" si="52"/>
        <v>1.39</v>
      </c>
      <c r="BH42" s="47">
        <v>25800</v>
      </c>
      <c r="BI42" s="28">
        <f t="shared" si="53"/>
        <v>1.38</v>
      </c>
      <c r="BJ42" s="89">
        <v>25750</v>
      </c>
      <c r="BK42" s="28">
        <f t="shared" si="53"/>
        <v>-0.19</v>
      </c>
      <c r="BL42" s="47">
        <v>25950</v>
      </c>
      <c r="BM42" s="28">
        <f t="shared" si="54"/>
        <v>122.75</v>
      </c>
      <c r="BN42" s="39"/>
      <c r="BO42" s="39"/>
      <c r="BP42" s="89"/>
      <c r="BQ42" s="28"/>
      <c r="BR42" s="28"/>
      <c r="BS42" s="28"/>
      <c r="BT42" s="28"/>
      <c r="BU42" s="28"/>
      <c r="BV42" s="48"/>
      <c r="BW42" s="42"/>
      <c r="BX42" s="45"/>
      <c r="BY42" s="49"/>
      <c r="BZ42" s="42"/>
      <c r="CA42" s="49"/>
      <c r="CB42" s="49"/>
      <c r="CC42" s="50"/>
      <c r="CD42" s="51"/>
      <c r="CE42" s="50"/>
      <c r="CF42" s="42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54">
        <v>18500000</v>
      </c>
      <c r="CR42" s="53">
        <v>21900000</v>
      </c>
      <c r="CS42" s="29"/>
      <c r="CT42" s="29"/>
      <c r="CU42" s="29"/>
      <c r="CV42" s="29"/>
      <c r="CW42" s="29"/>
      <c r="CX42" s="30"/>
      <c r="CY42" s="30"/>
      <c r="CZ42" s="30"/>
      <c r="DB42" s="32"/>
      <c r="DC42" s="42"/>
    </row>
    <row r="43" spans="1:107">
      <c r="A43" s="11"/>
      <c r="B43" s="41" t="s">
        <v>510</v>
      </c>
      <c r="C43" s="39">
        <v>6150</v>
      </c>
      <c r="D43" s="39">
        <v>6350</v>
      </c>
      <c r="E43" s="28">
        <f t="shared" si="32"/>
        <v>3.25</v>
      </c>
      <c r="F43" s="39">
        <v>6750</v>
      </c>
      <c r="G43" s="28">
        <f t="shared" si="33"/>
        <v>6.3</v>
      </c>
      <c r="H43" s="39">
        <v>7700</v>
      </c>
      <c r="I43" s="28">
        <f t="shared" si="34"/>
        <v>14.069999999999999</v>
      </c>
      <c r="J43" s="39">
        <v>8300</v>
      </c>
      <c r="K43" s="28">
        <f t="shared" si="35"/>
        <v>7.79</v>
      </c>
      <c r="L43" s="39">
        <v>8900</v>
      </c>
      <c r="M43" s="28">
        <f t="shared" si="36"/>
        <v>7.23</v>
      </c>
      <c r="N43" s="39">
        <v>9250</v>
      </c>
      <c r="O43" s="28">
        <f t="shared" si="37"/>
        <v>3.93</v>
      </c>
      <c r="P43" s="39">
        <v>9300</v>
      </c>
      <c r="Q43" s="28">
        <f t="shared" si="38"/>
        <v>0.54</v>
      </c>
      <c r="R43" s="39">
        <v>9450</v>
      </c>
      <c r="S43" s="28">
        <f t="shared" si="39"/>
        <v>1.6099999999999999</v>
      </c>
      <c r="T43" s="39">
        <v>9400</v>
      </c>
      <c r="U43" s="28">
        <f t="shared" si="40"/>
        <v>-0.53</v>
      </c>
      <c r="V43" s="39">
        <v>8400</v>
      </c>
      <c r="W43" s="28">
        <f t="shared" si="41"/>
        <v>-10.639999999999999</v>
      </c>
      <c r="X43" s="46">
        <v>8550</v>
      </c>
      <c r="Y43" s="28">
        <f t="shared" si="42"/>
        <v>1.79</v>
      </c>
      <c r="Z43" s="39">
        <v>8900</v>
      </c>
      <c r="AA43" s="28">
        <f t="shared" si="43"/>
        <v>4.09</v>
      </c>
      <c r="AB43" s="39">
        <v>9150</v>
      </c>
      <c r="AC43" s="28">
        <f t="shared" si="44"/>
        <v>2.81</v>
      </c>
      <c r="AD43" s="39">
        <v>10250</v>
      </c>
      <c r="AE43" s="28">
        <f t="shared" si="44"/>
        <v>12.02</v>
      </c>
      <c r="AF43" s="39">
        <v>11150</v>
      </c>
      <c r="AG43" s="28">
        <f t="shared" si="44"/>
        <v>8.7800000000000011</v>
      </c>
      <c r="AH43" s="47">
        <v>11300</v>
      </c>
      <c r="AI43" s="28">
        <f t="shared" si="45"/>
        <v>1.35</v>
      </c>
      <c r="AJ43" s="47">
        <v>12250</v>
      </c>
      <c r="AK43" s="28">
        <f t="shared" si="45"/>
        <v>8.41</v>
      </c>
      <c r="AL43" s="47">
        <v>12800</v>
      </c>
      <c r="AM43" s="28">
        <f t="shared" si="45"/>
        <v>4.49</v>
      </c>
      <c r="AN43" s="47">
        <v>14550</v>
      </c>
      <c r="AO43" s="28">
        <f t="shared" si="46"/>
        <v>13.669999999999998</v>
      </c>
      <c r="AP43" s="47">
        <v>16350</v>
      </c>
      <c r="AQ43" s="28">
        <f t="shared" si="27"/>
        <v>12.370000000000001</v>
      </c>
      <c r="AR43" s="47">
        <v>14500</v>
      </c>
      <c r="AS43" s="28">
        <f t="shared" si="47"/>
        <v>-11.31</v>
      </c>
      <c r="AT43" s="47">
        <v>15400</v>
      </c>
      <c r="AU43" s="28">
        <f t="shared" si="28"/>
        <v>6.21</v>
      </c>
      <c r="AV43" s="47">
        <v>16850</v>
      </c>
      <c r="AW43" s="28">
        <f t="shared" si="48"/>
        <v>9.42</v>
      </c>
      <c r="AX43" s="47">
        <v>16850</v>
      </c>
      <c r="AY43" s="28">
        <f t="shared" si="48"/>
        <v>0</v>
      </c>
      <c r="AZ43" s="47">
        <v>17000</v>
      </c>
      <c r="BA43" s="28">
        <f t="shared" si="49"/>
        <v>0.89</v>
      </c>
      <c r="BB43" s="47">
        <v>17250</v>
      </c>
      <c r="BC43" s="28">
        <f t="shared" si="50"/>
        <v>1.47</v>
      </c>
      <c r="BD43" s="47">
        <v>17400</v>
      </c>
      <c r="BE43" s="28">
        <f t="shared" si="51"/>
        <v>0.86999999999999988</v>
      </c>
      <c r="BF43" s="47">
        <v>17150</v>
      </c>
      <c r="BG43" s="28">
        <f t="shared" si="52"/>
        <v>-1.44</v>
      </c>
      <c r="BH43" s="47">
        <v>17800</v>
      </c>
      <c r="BI43" s="28">
        <f t="shared" si="53"/>
        <v>3.7900000000000005</v>
      </c>
      <c r="BJ43" s="89">
        <v>18300</v>
      </c>
      <c r="BK43" s="28">
        <f t="shared" si="53"/>
        <v>2.81</v>
      </c>
      <c r="BL43" s="47">
        <v>18100</v>
      </c>
      <c r="BM43" s="28">
        <f t="shared" si="54"/>
        <v>-29.709999999999997</v>
      </c>
      <c r="BN43" s="39"/>
      <c r="BO43" s="39"/>
      <c r="BP43" s="89"/>
      <c r="BQ43" s="28"/>
      <c r="BR43" s="28"/>
      <c r="BS43" s="28"/>
      <c r="BT43" s="28"/>
      <c r="BU43" s="28"/>
      <c r="BV43" s="48"/>
      <c r="BW43" s="42"/>
      <c r="BX43" s="45"/>
      <c r="BY43" s="49"/>
      <c r="BZ43" s="42"/>
      <c r="CA43" s="49"/>
      <c r="CB43" s="49"/>
      <c r="CC43" s="50"/>
      <c r="CD43" s="51"/>
      <c r="CE43" s="50"/>
      <c r="CF43" s="42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54">
        <v>15400000</v>
      </c>
      <c r="CR43" s="53">
        <v>16850000</v>
      </c>
      <c r="CS43" s="29"/>
      <c r="CT43" s="29"/>
      <c r="CU43" s="29"/>
      <c r="CV43" s="29"/>
      <c r="CW43" s="29"/>
      <c r="CX43" s="30"/>
      <c r="CY43" s="30"/>
      <c r="CZ43" s="30"/>
      <c r="DB43" s="32"/>
      <c r="DC43" s="42"/>
    </row>
    <row r="44" spans="1:107">
      <c r="A44" s="11"/>
      <c r="B44" s="41" t="s">
        <v>46</v>
      </c>
      <c r="C44" s="39">
        <v>5700</v>
      </c>
      <c r="D44" s="39">
        <v>5800</v>
      </c>
      <c r="E44" s="28">
        <f t="shared" si="32"/>
        <v>1.7500000000000002</v>
      </c>
      <c r="F44" s="39">
        <v>6400</v>
      </c>
      <c r="G44" s="28">
        <f t="shared" si="33"/>
        <v>10.34</v>
      </c>
      <c r="H44" s="39">
        <v>7300</v>
      </c>
      <c r="I44" s="28">
        <f t="shared" si="34"/>
        <v>14.06</v>
      </c>
      <c r="J44" s="39">
        <v>8300</v>
      </c>
      <c r="K44" s="28">
        <f t="shared" si="35"/>
        <v>13.700000000000001</v>
      </c>
      <c r="L44" s="39">
        <v>8950</v>
      </c>
      <c r="M44" s="28">
        <f t="shared" si="36"/>
        <v>7.8299999999999992</v>
      </c>
      <c r="N44" s="39">
        <v>9650</v>
      </c>
      <c r="O44" s="28">
        <f t="shared" si="37"/>
        <v>7.82</v>
      </c>
      <c r="P44" s="39">
        <v>10150</v>
      </c>
      <c r="Q44" s="28">
        <f t="shared" si="38"/>
        <v>5.18</v>
      </c>
      <c r="R44" s="39">
        <v>10900</v>
      </c>
      <c r="S44" s="28">
        <f t="shared" si="39"/>
        <v>7.39</v>
      </c>
      <c r="T44" s="39">
        <v>11100</v>
      </c>
      <c r="U44" s="28">
        <f t="shared" si="40"/>
        <v>1.83</v>
      </c>
      <c r="V44" s="39">
        <v>11100</v>
      </c>
      <c r="W44" s="28">
        <f t="shared" si="41"/>
        <v>0</v>
      </c>
      <c r="X44" s="46">
        <v>11900</v>
      </c>
      <c r="Y44" s="28">
        <f t="shared" si="42"/>
        <v>7.21</v>
      </c>
      <c r="Z44" s="39">
        <v>12650</v>
      </c>
      <c r="AA44" s="28">
        <f t="shared" si="43"/>
        <v>6.3</v>
      </c>
      <c r="AB44" s="39">
        <v>12850</v>
      </c>
      <c r="AC44" s="28">
        <f t="shared" si="44"/>
        <v>1.58</v>
      </c>
      <c r="AD44" s="39">
        <v>13850</v>
      </c>
      <c r="AE44" s="28">
        <f t="shared" si="44"/>
        <v>7.7799999999999994</v>
      </c>
      <c r="AF44" s="39">
        <v>14050</v>
      </c>
      <c r="AG44" s="28">
        <f t="shared" si="44"/>
        <v>1.44</v>
      </c>
      <c r="AH44" s="47">
        <v>14150</v>
      </c>
      <c r="AI44" s="28">
        <f t="shared" si="45"/>
        <v>0.71000000000000008</v>
      </c>
      <c r="AJ44" s="47">
        <v>15950</v>
      </c>
      <c r="AK44" s="28">
        <f t="shared" si="45"/>
        <v>12.72</v>
      </c>
      <c r="AL44" s="47">
        <v>16800</v>
      </c>
      <c r="AM44" s="28">
        <f t="shared" si="45"/>
        <v>5.33</v>
      </c>
      <c r="AN44" s="47">
        <v>17500</v>
      </c>
      <c r="AO44" s="28">
        <f t="shared" si="46"/>
        <v>4.17</v>
      </c>
      <c r="AP44" s="47">
        <v>17950</v>
      </c>
      <c r="AQ44" s="28">
        <f t="shared" si="27"/>
        <v>2.5700000000000003</v>
      </c>
      <c r="AR44" s="47">
        <v>18250</v>
      </c>
      <c r="AS44" s="28">
        <f t="shared" si="47"/>
        <v>1.67</v>
      </c>
      <c r="AT44" s="47">
        <v>20250</v>
      </c>
      <c r="AU44" s="28">
        <f t="shared" si="28"/>
        <v>10.96</v>
      </c>
      <c r="AV44" s="47">
        <v>23750</v>
      </c>
      <c r="AW44" s="28">
        <f t="shared" si="48"/>
        <v>17.28</v>
      </c>
      <c r="AX44" s="47">
        <v>27650</v>
      </c>
      <c r="AY44" s="28">
        <f t="shared" si="48"/>
        <v>16.420000000000002</v>
      </c>
      <c r="AZ44" s="47">
        <v>29100</v>
      </c>
      <c r="BA44" s="28">
        <f t="shared" si="49"/>
        <v>5.24</v>
      </c>
      <c r="BB44" s="47">
        <v>29600</v>
      </c>
      <c r="BC44" s="28">
        <f t="shared" si="50"/>
        <v>1.72</v>
      </c>
      <c r="BD44" s="47">
        <v>29550</v>
      </c>
      <c r="BE44" s="28">
        <f t="shared" si="51"/>
        <v>-0.16999999999999998</v>
      </c>
      <c r="BF44" s="47">
        <v>29850</v>
      </c>
      <c r="BG44" s="28">
        <f t="shared" si="52"/>
        <v>1.02</v>
      </c>
      <c r="BH44" s="47">
        <v>30600</v>
      </c>
      <c r="BI44" s="28">
        <f t="shared" si="53"/>
        <v>2.5100000000000002</v>
      </c>
      <c r="BJ44" s="89">
        <v>30600</v>
      </c>
      <c r="BK44" s="28">
        <f t="shared" si="53"/>
        <v>0</v>
      </c>
      <c r="BL44" s="47">
        <v>30600</v>
      </c>
      <c r="BM44" s="28">
        <f t="shared" si="54"/>
        <v>67.210000000000008</v>
      </c>
      <c r="BN44" s="39"/>
      <c r="BO44" s="39"/>
      <c r="BP44" s="89"/>
      <c r="BQ44" s="28"/>
      <c r="BR44" s="28"/>
      <c r="BS44" s="28"/>
      <c r="BT44" s="28"/>
      <c r="BU44" s="28"/>
      <c r="BV44" s="48"/>
      <c r="BW44" s="42"/>
      <c r="BX44" s="45"/>
      <c r="BY44" s="49"/>
      <c r="BZ44" s="42"/>
      <c r="CA44" s="49"/>
      <c r="CB44" s="49"/>
      <c r="CC44" s="50"/>
      <c r="CD44" s="51"/>
      <c r="CE44" s="50"/>
      <c r="CF44" s="42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54">
        <v>20250000</v>
      </c>
      <c r="CR44" s="53">
        <v>23750000</v>
      </c>
      <c r="CS44" s="29"/>
      <c r="CT44" s="29"/>
      <c r="CU44" s="29"/>
      <c r="CV44" s="29"/>
      <c r="CW44" s="29"/>
      <c r="CX44" s="30"/>
      <c r="CY44" s="30"/>
      <c r="CZ44" s="30"/>
      <c r="DB44" s="32"/>
      <c r="DC44" s="42"/>
    </row>
    <row r="45" spans="1:107">
      <c r="A45" s="11"/>
      <c r="B45" s="41" t="s">
        <v>47</v>
      </c>
      <c r="C45" s="39">
        <v>5750</v>
      </c>
      <c r="D45" s="39">
        <v>5950</v>
      </c>
      <c r="E45" s="28">
        <f t="shared" si="32"/>
        <v>3.4799999999999995</v>
      </c>
      <c r="F45" s="39">
        <v>6500</v>
      </c>
      <c r="G45" s="28">
        <f t="shared" si="33"/>
        <v>9.24</v>
      </c>
      <c r="H45" s="39">
        <v>7100</v>
      </c>
      <c r="I45" s="28">
        <f t="shared" si="34"/>
        <v>9.2299999999999986</v>
      </c>
      <c r="J45" s="39">
        <v>7950</v>
      </c>
      <c r="K45" s="28">
        <f t="shared" si="35"/>
        <v>11.97</v>
      </c>
      <c r="L45" s="39">
        <v>8900</v>
      </c>
      <c r="M45" s="28">
        <f t="shared" si="36"/>
        <v>11.95</v>
      </c>
      <c r="N45" s="39">
        <v>9750</v>
      </c>
      <c r="O45" s="28">
        <f t="shared" si="37"/>
        <v>9.5500000000000007</v>
      </c>
      <c r="P45" s="39">
        <v>9900</v>
      </c>
      <c r="Q45" s="28">
        <f t="shared" si="38"/>
        <v>1.54</v>
      </c>
      <c r="R45" s="39">
        <v>10300</v>
      </c>
      <c r="S45" s="28">
        <f t="shared" si="39"/>
        <v>4.04</v>
      </c>
      <c r="T45" s="39">
        <v>11200</v>
      </c>
      <c r="U45" s="28">
        <f t="shared" si="40"/>
        <v>8.74</v>
      </c>
      <c r="V45" s="39">
        <v>11100</v>
      </c>
      <c r="W45" s="28">
        <f t="shared" si="41"/>
        <v>-0.89</v>
      </c>
      <c r="X45" s="46">
        <v>11600</v>
      </c>
      <c r="Y45" s="28">
        <f t="shared" si="42"/>
        <v>4.5</v>
      </c>
      <c r="Z45" s="39">
        <v>12150</v>
      </c>
      <c r="AA45" s="28">
        <f t="shared" si="43"/>
        <v>4.74</v>
      </c>
      <c r="AB45" s="39">
        <v>12450</v>
      </c>
      <c r="AC45" s="28">
        <f t="shared" si="44"/>
        <v>2.4699999999999998</v>
      </c>
      <c r="AD45" s="39">
        <v>13750</v>
      </c>
      <c r="AE45" s="28">
        <f t="shared" si="44"/>
        <v>10.440000000000001</v>
      </c>
      <c r="AF45" s="39">
        <v>13950</v>
      </c>
      <c r="AG45" s="28">
        <f t="shared" si="44"/>
        <v>1.4500000000000002</v>
      </c>
      <c r="AH45" s="47">
        <v>12450</v>
      </c>
      <c r="AI45" s="28">
        <f t="shared" si="45"/>
        <v>-10.75</v>
      </c>
      <c r="AJ45" s="47">
        <v>12550</v>
      </c>
      <c r="AK45" s="28">
        <f t="shared" si="45"/>
        <v>0.8</v>
      </c>
      <c r="AL45" s="47">
        <v>13400</v>
      </c>
      <c r="AM45" s="28">
        <f t="shared" si="45"/>
        <v>6.77</v>
      </c>
      <c r="AN45" s="47">
        <v>14350</v>
      </c>
      <c r="AO45" s="28">
        <f t="shared" si="46"/>
        <v>7.0900000000000007</v>
      </c>
      <c r="AP45" s="47">
        <v>13050</v>
      </c>
      <c r="AQ45" s="28">
        <f t="shared" si="27"/>
        <v>-9.06</v>
      </c>
      <c r="AR45" s="47">
        <v>13300</v>
      </c>
      <c r="AS45" s="28">
        <f t="shared" si="47"/>
        <v>1.92</v>
      </c>
      <c r="AT45" s="47">
        <v>13500</v>
      </c>
      <c r="AU45" s="28">
        <f t="shared" si="28"/>
        <v>1.5</v>
      </c>
      <c r="AV45" s="47">
        <v>14550</v>
      </c>
      <c r="AW45" s="28">
        <f t="shared" si="48"/>
        <v>7.7799999999999994</v>
      </c>
      <c r="AX45" s="47">
        <v>14850</v>
      </c>
      <c r="AY45" s="28">
        <f t="shared" si="48"/>
        <v>2.06</v>
      </c>
      <c r="AZ45" s="47">
        <v>15200</v>
      </c>
      <c r="BA45" s="28">
        <f t="shared" si="49"/>
        <v>2.36</v>
      </c>
      <c r="BB45" s="47">
        <v>15150</v>
      </c>
      <c r="BC45" s="28">
        <f t="shared" si="50"/>
        <v>-0.33</v>
      </c>
      <c r="BD45" s="47">
        <v>14950</v>
      </c>
      <c r="BE45" s="28">
        <f t="shared" si="51"/>
        <v>-1.32</v>
      </c>
      <c r="BF45" s="47">
        <v>14750</v>
      </c>
      <c r="BG45" s="28">
        <f t="shared" si="52"/>
        <v>-1.34</v>
      </c>
      <c r="BH45" s="47">
        <v>14800</v>
      </c>
      <c r="BI45" s="28">
        <f t="shared" si="53"/>
        <v>0.33999999999999997</v>
      </c>
      <c r="BJ45" s="89">
        <v>16400</v>
      </c>
      <c r="BK45" s="28">
        <f t="shared" si="53"/>
        <v>10.81</v>
      </c>
      <c r="BL45" s="47">
        <v>16550</v>
      </c>
      <c r="BM45" s="28">
        <f t="shared" si="54"/>
        <v>-45.92</v>
      </c>
      <c r="BN45" s="39"/>
      <c r="BO45" s="39"/>
      <c r="BP45" s="89"/>
      <c r="BQ45" s="28"/>
      <c r="BR45" s="28"/>
      <c r="BS45" s="28"/>
      <c r="BT45" s="28"/>
      <c r="BU45" s="28"/>
      <c r="BV45" s="48"/>
      <c r="BW45" s="42"/>
      <c r="BX45" s="45"/>
      <c r="BY45" s="49"/>
      <c r="BZ45" s="42"/>
      <c r="CA45" s="49"/>
      <c r="CB45" s="49"/>
      <c r="CC45" s="50"/>
      <c r="CD45" s="51"/>
      <c r="CE45" s="50"/>
      <c r="CF45" s="42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54">
        <v>13500000</v>
      </c>
      <c r="CR45" s="53">
        <v>14550000</v>
      </c>
      <c r="CS45" s="29"/>
      <c r="CT45" s="29"/>
      <c r="CU45" s="29"/>
      <c r="CV45" s="29"/>
      <c r="CW45" s="29"/>
      <c r="CX45" s="30"/>
      <c r="CY45" s="30"/>
      <c r="CZ45" s="30"/>
      <c r="DB45" s="32"/>
      <c r="DC45" s="42"/>
    </row>
    <row r="46" spans="1:107">
      <c r="A46" s="11"/>
      <c r="B46" s="41" t="s">
        <v>511</v>
      </c>
      <c r="C46" s="39">
        <v>4050</v>
      </c>
      <c r="D46" s="39">
        <v>3950</v>
      </c>
      <c r="E46" s="28">
        <f t="shared" si="32"/>
        <v>-2.4699999999999998</v>
      </c>
      <c r="F46" s="39">
        <v>4100</v>
      </c>
      <c r="G46" s="28">
        <f t="shared" si="33"/>
        <v>3.8</v>
      </c>
      <c r="H46" s="39">
        <v>4350</v>
      </c>
      <c r="I46" s="28">
        <f t="shared" si="34"/>
        <v>6.1</v>
      </c>
      <c r="J46" s="39">
        <v>4450</v>
      </c>
      <c r="K46" s="28">
        <f t="shared" si="35"/>
        <v>2.2999999999999998</v>
      </c>
      <c r="L46" s="39">
        <v>4950</v>
      </c>
      <c r="M46" s="28">
        <f t="shared" si="36"/>
        <v>11.24</v>
      </c>
      <c r="N46" s="39">
        <v>4950</v>
      </c>
      <c r="O46" s="28">
        <f t="shared" si="37"/>
        <v>0</v>
      </c>
      <c r="P46" s="39">
        <v>5200</v>
      </c>
      <c r="Q46" s="28">
        <f t="shared" si="38"/>
        <v>5.0500000000000007</v>
      </c>
      <c r="R46" s="39">
        <v>5400</v>
      </c>
      <c r="S46" s="28">
        <f t="shared" si="39"/>
        <v>3.85</v>
      </c>
      <c r="T46" s="39">
        <v>5200</v>
      </c>
      <c r="U46" s="28">
        <f t="shared" si="40"/>
        <v>-3.6999999999999997</v>
      </c>
      <c r="V46" s="39">
        <v>5700</v>
      </c>
      <c r="W46" s="28">
        <f t="shared" si="41"/>
        <v>9.6199999999999992</v>
      </c>
      <c r="X46" s="46">
        <v>5850</v>
      </c>
      <c r="Y46" s="28">
        <f t="shared" si="42"/>
        <v>2.63</v>
      </c>
      <c r="Z46" s="39">
        <v>6500</v>
      </c>
      <c r="AA46" s="28">
        <f t="shared" si="43"/>
        <v>11.110000000000001</v>
      </c>
      <c r="AB46" s="39">
        <v>6750</v>
      </c>
      <c r="AC46" s="28">
        <f t="shared" si="44"/>
        <v>3.85</v>
      </c>
      <c r="AD46" s="39">
        <v>7350</v>
      </c>
      <c r="AE46" s="28">
        <f t="shared" si="44"/>
        <v>8.89</v>
      </c>
      <c r="AF46" s="39">
        <v>7650</v>
      </c>
      <c r="AG46" s="28">
        <f t="shared" si="44"/>
        <v>4.08</v>
      </c>
      <c r="AH46" s="47">
        <v>7350</v>
      </c>
      <c r="AI46" s="28">
        <f t="shared" si="45"/>
        <v>-3.92</v>
      </c>
      <c r="AJ46" s="47">
        <v>7400</v>
      </c>
      <c r="AK46" s="28">
        <f t="shared" si="45"/>
        <v>0.67999999999999994</v>
      </c>
      <c r="AL46" s="47">
        <v>7450</v>
      </c>
      <c r="AM46" s="28">
        <f t="shared" si="45"/>
        <v>0.67999999999999994</v>
      </c>
      <c r="AN46" s="47">
        <v>8050</v>
      </c>
      <c r="AO46" s="28">
        <f t="shared" si="46"/>
        <v>8.0500000000000007</v>
      </c>
      <c r="AP46" s="47">
        <v>8300</v>
      </c>
      <c r="AQ46" s="28">
        <f t="shared" si="27"/>
        <v>3.11</v>
      </c>
      <c r="AR46" s="47">
        <v>8350</v>
      </c>
      <c r="AS46" s="28">
        <f t="shared" si="47"/>
        <v>0.6</v>
      </c>
      <c r="AT46" s="47">
        <v>8750</v>
      </c>
      <c r="AU46" s="28">
        <f t="shared" si="28"/>
        <v>4.79</v>
      </c>
      <c r="AV46" s="47">
        <v>9350</v>
      </c>
      <c r="AW46" s="28">
        <f t="shared" si="48"/>
        <v>6.8599999999999994</v>
      </c>
      <c r="AX46" s="47">
        <v>9350</v>
      </c>
      <c r="AY46" s="28">
        <f t="shared" si="48"/>
        <v>0</v>
      </c>
      <c r="AZ46" s="47">
        <v>11200</v>
      </c>
      <c r="BA46" s="28">
        <f t="shared" si="49"/>
        <v>19.79</v>
      </c>
      <c r="BB46" s="47">
        <v>11450</v>
      </c>
      <c r="BC46" s="28">
        <f t="shared" si="50"/>
        <v>2.23</v>
      </c>
      <c r="BD46" s="47">
        <v>11700</v>
      </c>
      <c r="BE46" s="28">
        <f t="shared" si="51"/>
        <v>2.1800000000000002</v>
      </c>
      <c r="BF46" s="47">
        <v>11650</v>
      </c>
      <c r="BG46" s="28">
        <f t="shared" si="52"/>
        <v>-0.43</v>
      </c>
      <c r="BH46" s="47">
        <v>12050</v>
      </c>
      <c r="BI46" s="28">
        <f t="shared" si="53"/>
        <v>3.4299999999999997</v>
      </c>
      <c r="BJ46" s="89">
        <v>12250</v>
      </c>
      <c r="BK46" s="28">
        <f t="shared" si="53"/>
        <v>1.66</v>
      </c>
      <c r="BL46" s="47">
        <v>12150</v>
      </c>
      <c r="BM46" s="28">
        <f t="shared" si="54"/>
        <v>-25.91</v>
      </c>
      <c r="BN46" s="39"/>
      <c r="BO46" s="39"/>
      <c r="BP46" s="89"/>
      <c r="BQ46" s="28"/>
      <c r="BR46" s="28"/>
      <c r="BS46" s="28"/>
      <c r="BT46" s="28"/>
      <c r="BU46" s="28"/>
      <c r="BV46" s="48"/>
      <c r="BW46" s="42"/>
      <c r="BX46" s="45"/>
      <c r="BY46" s="49"/>
      <c r="BZ46" s="42"/>
      <c r="CA46" s="49"/>
      <c r="CB46" s="49"/>
      <c r="CC46" s="50"/>
      <c r="CD46" s="51"/>
      <c r="CE46" s="50"/>
      <c r="CF46" s="42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54">
        <v>8750000</v>
      </c>
      <c r="CR46" s="53">
        <v>9350000</v>
      </c>
      <c r="CS46" s="29"/>
      <c r="CT46" s="29"/>
      <c r="CU46" s="29"/>
      <c r="CV46" s="29"/>
      <c r="CW46" s="29"/>
      <c r="CX46" s="30"/>
      <c r="CY46" s="30"/>
      <c r="CZ46" s="30"/>
      <c r="DB46" s="32"/>
      <c r="DC46" s="42"/>
    </row>
    <row r="47" spans="1:107">
      <c r="A47" s="11"/>
      <c r="B47" s="41" t="s">
        <v>48</v>
      </c>
      <c r="C47" s="39">
        <v>5300</v>
      </c>
      <c r="D47" s="39">
        <v>4950</v>
      </c>
      <c r="E47" s="28">
        <f t="shared" si="32"/>
        <v>-6.6000000000000005</v>
      </c>
      <c r="F47" s="39">
        <v>5300</v>
      </c>
      <c r="G47" s="28">
        <f t="shared" si="33"/>
        <v>7.07</v>
      </c>
      <c r="H47" s="39">
        <v>6000</v>
      </c>
      <c r="I47" s="28">
        <f t="shared" si="34"/>
        <v>13.209999999999999</v>
      </c>
      <c r="J47" s="39">
        <v>6750</v>
      </c>
      <c r="K47" s="28">
        <f t="shared" si="35"/>
        <v>12.5</v>
      </c>
      <c r="L47" s="39">
        <v>7550</v>
      </c>
      <c r="M47" s="28">
        <f t="shared" si="36"/>
        <v>11.85</v>
      </c>
      <c r="N47" s="39">
        <v>7900</v>
      </c>
      <c r="O47" s="28">
        <f t="shared" si="37"/>
        <v>4.6399999999999997</v>
      </c>
      <c r="P47" s="39">
        <v>8200</v>
      </c>
      <c r="Q47" s="28">
        <f t="shared" si="38"/>
        <v>3.8</v>
      </c>
      <c r="R47" s="39">
        <v>8650</v>
      </c>
      <c r="S47" s="28">
        <f t="shared" si="39"/>
        <v>5.4899999999999993</v>
      </c>
      <c r="T47" s="39">
        <v>8650</v>
      </c>
      <c r="U47" s="28">
        <f t="shared" si="40"/>
        <v>0</v>
      </c>
      <c r="V47" s="39">
        <v>9350</v>
      </c>
      <c r="W47" s="28">
        <f t="shared" si="41"/>
        <v>8.09</v>
      </c>
      <c r="X47" s="46">
        <v>9300</v>
      </c>
      <c r="Y47" s="28">
        <f t="shared" si="42"/>
        <v>-0.53</v>
      </c>
      <c r="Z47" s="39">
        <v>9350</v>
      </c>
      <c r="AA47" s="28">
        <f t="shared" si="43"/>
        <v>0.54</v>
      </c>
      <c r="AB47" s="39">
        <v>9400</v>
      </c>
      <c r="AC47" s="28">
        <f t="shared" si="44"/>
        <v>0.53</v>
      </c>
      <c r="AD47" s="39">
        <v>9600</v>
      </c>
      <c r="AE47" s="28">
        <f t="shared" si="44"/>
        <v>2.13</v>
      </c>
      <c r="AF47" s="39">
        <v>9800</v>
      </c>
      <c r="AG47" s="28">
        <f t="shared" si="44"/>
        <v>2.08</v>
      </c>
      <c r="AH47" s="47">
        <v>9950</v>
      </c>
      <c r="AI47" s="28">
        <f t="shared" si="45"/>
        <v>1.53</v>
      </c>
      <c r="AJ47" s="47">
        <v>10600</v>
      </c>
      <c r="AK47" s="28">
        <f t="shared" si="45"/>
        <v>6.5299999999999994</v>
      </c>
      <c r="AL47" s="47">
        <v>10800</v>
      </c>
      <c r="AM47" s="28">
        <f t="shared" si="45"/>
        <v>1.8900000000000001</v>
      </c>
      <c r="AN47" s="47">
        <v>11200</v>
      </c>
      <c r="AO47" s="28">
        <f t="shared" si="46"/>
        <v>3.6999999999999997</v>
      </c>
      <c r="AP47" s="47">
        <v>11700</v>
      </c>
      <c r="AQ47" s="28">
        <f t="shared" si="27"/>
        <v>4.46</v>
      </c>
      <c r="AR47" s="47">
        <v>11600</v>
      </c>
      <c r="AS47" s="28">
        <f t="shared" si="47"/>
        <v>-0.85000000000000009</v>
      </c>
      <c r="AT47" s="47">
        <v>14000</v>
      </c>
      <c r="AU47" s="28">
        <f t="shared" si="28"/>
        <v>20.69</v>
      </c>
      <c r="AV47" s="47">
        <v>15150</v>
      </c>
      <c r="AW47" s="28">
        <f t="shared" si="48"/>
        <v>8.2100000000000009</v>
      </c>
      <c r="AX47" s="47">
        <v>15750</v>
      </c>
      <c r="AY47" s="28">
        <f t="shared" si="48"/>
        <v>3.9600000000000004</v>
      </c>
      <c r="AZ47" s="47">
        <v>16050</v>
      </c>
      <c r="BA47" s="28">
        <f t="shared" si="49"/>
        <v>1.9</v>
      </c>
      <c r="BB47" s="47">
        <v>16150</v>
      </c>
      <c r="BC47" s="28">
        <f t="shared" si="50"/>
        <v>0.62</v>
      </c>
      <c r="BD47" s="47">
        <v>17900</v>
      </c>
      <c r="BE47" s="28">
        <f t="shared" si="51"/>
        <v>10.84</v>
      </c>
      <c r="BF47" s="47">
        <v>17600</v>
      </c>
      <c r="BG47" s="28">
        <f t="shared" si="52"/>
        <v>-1.68</v>
      </c>
      <c r="BH47" s="47">
        <v>17650</v>
      </c>
      <c r="BI47" s="28">
        <f t="shared" si="53"/>
        <v>0.27999999999999997</v>
      </c>
      <c r="BJ47" s="89">
        <v>17700</v>
      </c>
      <c r="BK47" s="28">
        <f t="shared" si="53"/>
        <v>0.27999999999999997</v>
      </c>
      <c r="BL47" s="47">
        <v>17500</v>
      </c>
      <c r="BM47" s="28">
        <f t="shared" si="54"/>
        <v>42.86</v>
      </c>
      <c r="BN47" s="39"/>
      <c r="BO47" s="39"/>
      <c r="BP47" s="89"/>
      <c r="BQ47" s="28"/>
      <c r="BR47" s="28"/>
      <c r="BS47" s="28"/>
      <c r="BT47" s="28"/>
      <c r="BU47" s="28"/>
      <c r="BV47" s="48"/>
      <c r="BW47" s="42"/>
      <c r="BX47" s="45"/>
      <c r="BY47" s="49"/>
      <c r="BZ47" s="42"/>
      <c r="CA47" s="49"/>
      <c r="CB47" s="49"/>
      <c r="CC47" s="50"/>
      <c r="CD47" s="51"/>
      <c r="CE47" s="50"/>
      <c r="CF47" s="42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54">
        <v>14000000</v>
      </c>
      <c r="CR47" s="53">
        <v>15150000</v>
      </c>
      <c r="CS47" s="29"/>
      <c r="CT47" s="29"/>
      <c r="CU47" s="29"/>
      <c r="CV47" s="29"/>
      <c r="CW47" s="29"/>
      <c r="CX47" s="29"/>
      <c r="CY47" s="29"/>
      <c r="CZ47" s="29"/>
      <c r="DB47" s="32"/>
      <c r="DC47" s="42"/>
    </row>
    <row r="48" spans="1:107">
      <c r="A48" s="11"/>
      <c r="B48" s="41" t="s">
        <v>49</v>
      </c>
      <c r="C48" s="39">
        <v>14100</v>
      </c>
      <c r="D48" s="39">
        <v>17300</v>
      </c>
      <c r="E48" s="28">
        <f t="shared" si="32"/>
        <v>22.7</v>
      </c>
      <c r="F48" s="39">
        <v>18500</v>
      </c>
      <c r="G48" s="28">
        <f t="shared" si="33"/>
        <v>6.94</v>
      </c>
      <c r="H48" s="39">
        <v>19200</v>
      </c>
      <c r="I48" s="28">
        <f t="shared" si="34"/>
        <v>3.7800000000000002</v>
      </c>
      <c r="J48" s="39">
        <v>21750</v>
      </c>
      <c r="K48" s="28">
        <f t="shared" si="35"/>
        <v>13.28</v>
      </c>
      <c r="L48" s="39">
        <v>23900</v>
      </c>
      <c r="M48" s="28">
        <f t="shared" si="36"/>
        <v>9.89</v>
      </c>
      <c r="N48" s="39">
        <v>25150</v>
      </c>
      <c r="O48" s="28">
        <f t="shared" si="37"/>
        <v>5.2299999999999995</v>
      </c>
      <c r="P48" s="39">
        <v>28400</v>
      </c>
      <c r="Q48" s="28">
        <f t="shared" si="38"/>
        <v>12.920000000000002</v>
      </c>
      <c r="R48" s="39">
        <v>31000</v>
      </c>
      <c r="S48" s="28">
        <f t="shared" si="39"/>
        <v>9.15</v>
      </c>
      <c r="T48" s="39">
        <v>31600</v>
      </c>
      <c r="U48" s="28">
        <f t="shared" si="40"/>
        <v>1.94</v>
      </c>
      <c r="V48" s="39">
        <v>37400</v>
      </c>
      <c r="W48" s="28">
        <f t="shared" si="41"/>
        <v>18.350000000000001</v>
      </c>
      <c r="X48" s="46">
        <v>38150</v>
      </c>
      <c r="Y48" s="28">
        <f t="shared" si="42"/>
        <v>2.0099999999999998</v>
      </c>
      <c r="Z48" s="39">
        <v>39250</v>
      </c>
      <c r="AA48" s="28">
        <f t="shared" si="43"/>
        <v>2.88</v>
      </c>
      <c r="AB48" s="39">
        <v>40200</v>
      </c>
      <c r="AC48" s="28">
        <f t="shared" si="44"/>
        <v>2.42</v>
      </c>
      <c r="AD48" s="39">
        <v>39500</v>
      </c>
      <c r="AE48" s="28">
        <f t="shared" si="44"/>
        <v>-1.7399999999999998</v>
      </c>
      <c r="AF48" s="39">
        <v>40400</v>
      </c>
      <c r="AG48" s="28">
        <f t="shared" si="44"/>
        <v>2.2800000000000002</v>
      </c>
      <c r="AH48" s="47">
        <v>41150</v>
      </c>
      <c r="AI48" s="28">
        <f t="shared" si="45"/>
        <v>1.8599999999999999</v>
      </c>
      <c r="AJ48" s="47">
        <v>44000</v>
      </c>
      <c r="AK48" s="28">
        <f t="shared" si="45"/>
        <v>6.93</v>
      </c>
      <c r="AL48" s="47">
        <v>48000</v>
      </c>
      <c r="AM48" s="28">
        <f t="shared" si="45"/>
        <v>9.09</v>
      </c>
      <c r="AN48" s="47">
        <v>50300</v>
      </c>
      <c r="AO48" s="28">
        <f t="shared" si="46"/>
        <v>4.79</v>
      </c>
      <c r="AP48" s="47">
        <v>59950</v>
      </c>
      <c r="AQ48" s="28">
        <f t="shared" si="27"/>
        <v>19.18</v>
      </c>
      <c r="AR48" s="47">
        <v>57550</v>
      </c>
      <c r="AS48" s="28">
        <f t="shared" si="47"/>
        <v>-4</v>
      </c>
      <c r="AT48" s="47">
        <v>62000</v>
      </c>
      <c r="AU48" s="28">
        <f t="shared" si="28"/>
        <v>7.7299999999999995</v>
      </c>
      <c r="AV48" s="47">
        <v>64750</v>
      </c>
      <c r="AW48" s="28">
        <f t="shared" si="48"/>
        <v>4.4400000000000004</v>
      </c>
      <c r="AX48" s="47">
        <v>70850</v>
      </c>
      <c r="AY48" s="28">
        <f t="shared" si="48"/>
        <v>9.42</v>
      </c>
      <c r="AZ48" s="47">
        <v>70350</v>
      </c>
      <c r="BA48" s="28">
        <f t="shared" si="49"/>
        <v>-0.71000000000000008</v>
      </c>
      <c r="BB48" s="47">
        <v>71400</v>
      </c>
      <c r="BC48" s="28">
        <f t="shared" si="50"/>
        <v>1.49</v>
      </c>
      <c r="BD48" s="47">
        <v>77300</v>
      </c>
      <c r="BE48" s="28">
        <f t="shared" si="51"/>
        <v>8.2600000000000016</v>
      </c>
      <c r="BF48" s="47">
        <v>77650</v>
      </c>
      <c r="BG48" s="28">
        <f t="shared" si="52"/>
        <v>0.44999999999999996</v>
      </c>
      <c r="BH48" s="47">
        <v>79000</v>
      </c>
      <c r="BI48" s="28">
        <f t="shared" si="53"/>
        <v>1.7399999999999998</v>
      </c>
      <c r="BJ48" s="89">
        <v>82050</v>
      </c>
      <c r="BK48" s="28">
        <f t="shared" si="53"/>
        <v>3.8600000000000003</v>
      </c>
      <c r="BL48" s="47">
        <v>85500</v>
      </c>
      <c r="BM48" s="28">
        <f t="shared" si="54"/>
        <v>383.04999999999995</v>
      </c>
      <c r="BN48" s="39"/>
      <c r="BO48" s="39"/>
      <c r="BP48" s="89"/>
      <c r="BQ48" s="28"/>
      <c r="BR48" s="28"/>
      <c r="BS48" s="28"/>
      <c r="BT48" s="28"/>
      <c r="BU48" s="28"/>
      <c r="BV48" s="48"/>
      <c r="BW48" s="42"/>
      <c r="BX48" s="45"/>
      <c r="BY48" s="49"/>
      <c r="BZ48" s="42"/>
      <c r="CA48" s="49"/>
      <c r="CB48" s="49"/>
      <c r="CC48" s="50"/>
      <c r="CD48" s="51"/>
      <c r="CE48" s="50"/>
      <c r="CF48" s="42"/>
      <c r="CG48" s="29"/>
      <c r="CH48" s="29"/>
      <c r="CI48" s="29"/>
      <c r="CP48" s="32"/>
      <c r="CQ48" s="54">
        <v>62000000</v>
      </c>
      <c r="CR48" s="53">
        <v>64750000</v>
      </c>
      <c r="DB48" s="32"/>
      <c r="DC48" s="42"/>
    </row>
    <row r="49" spans="1:107">
      <c r="A49" s="11"/>
      <c r="B49" s="41" t="s">
        <v>50</v>
      </c>
      <c r="C49" s="39">
        <v>50200</v>
      </c>
      <c r="D49" s="39">
        <v>51250</v>
      </c>
      <c r="E49" s="28">
        <f t="shared" si="32"/>
        <v>2.09</v>
      </c>
      <c r="F49" s="39">
        <v>51850</v>
      </c>
      <c r="G49" s="28">
        <f t="shared" si="33"/>
        <v>1.17</v>
      </c>
      <c r="H49" s="39">
        <v>57300</v>
      </c>
      <c r="I49" s="28">
        <f t="shared" si="34"/>
        <v>10.51</v>
      </c>
      <c r="J49" s="39">
        <v>61650</v>
      </c>
      <c r="K49" s="28">
        <f t="shared" si="35"/>
        <v>7.59</v>
      </c>
      <c r="L49" s="39">
        <v>67900</v>
      </c>
      <c r="M49" s="28">
        <f t="shared" si="36"/>
        <v>10.14</v>
      </c>
      <c r="N49" s="39">
        <v>57950</v>
      </c>
      <c r="O49" s="28">
        <f t="shared" si="37"/>
        <v>-14.649999999999999</v>
      </c>
      <c r="P49" s="39">
        <v>58850</v>
      </c>
      <c r="Q49" s="28">
        <f t="shared" si="38"/>
        <v>1.55</v>
      </c>
      <c r="R49" s="39">
        <v>60250</v>
      </c>
      <c r="S49" s="28">
        <f t="shared" si="39"/>
        <v>2.3800000000000003</v>
      </c>
      <c r="T49" s="39">
        <v>59800</v>
      </c>
      <c r="U49" s="28">
        <f t="shared" si="40"/>
        <v>-0.75</v>
      </c>
      <c r="V49" s="39">
        <v>60750</v>
      </c>
      <c r="W49" s="28">
        <f t="shared" si="41"/>
        <v>1.59</v>
      </c>
      <c r="X49" s="46">
        <v>67250</v>
      </c>
      <c r="Y49" s="28">
        <f t="shared" si="42"/>
        <v>10.7</v>
      </c>
      <c r="Z49" s="39">
        <v>67250</v>
      </c>
      <c r="AA49" s="28">
        <f t="shared" si="43"/>
        <v>0</v>
      </c>
      <c r="AB49" s="39">
        <v>67550</v>
      </c>
      <c r="AC49" s="28">
        <f t="shared" si="44"/>
        <v>0.44999999999999996</v>
      </c>
      <c r="AD49" s="39">
        <v>74050</v>
      </c>
      <c r="AE49" s="28">
        <f t="shared" si="44"/>
        <v>9.6199999999999992</v>
      </c>
      <c r="AF49" s="39">
        <v>82050</v>
      </c>
      <c r="AG49" s="28">
        <f t="shared" si="44"/>
        <v>10.8</v>
      </c>
      <c r="AH49" s="47">
        <v>84100</v>
      </c>
      <c r="AI49" s="28">
        <f t="shared" si="45"/>
        <v>2.5</v>
      </c>
      <c r="AJ49" s="47">
        <v>97550</v>
      </c>
      <c r="AK49" s="28">
        <f t="shared" si="45"/>
        <v>15.989999999999998</v>
      </c>
      <c r="AL49" s="47">
        <v>109350</v>
      </c>
      <c r="AM49" s="28">
        <f t="shared" si="45"/>
        <v>12.1</v>
      </c>
      <c r="AN49" s="47">
        <v>108850</v>
      </c>
      <c r="AO49" s="28">
        <f t="shared" si="46"/>
        <v>-0.45999999999999996</v>
      </c>
      <c r="AP49" s="47">
        <v>111550</v>
      </c>
      <c r="AQ49" s="28">
        <f t="shared" si="27"/>
        <v>2.48</v>
      </c>
      <c r="AR49" s="47">
        <v>130800</v>
      </c>
      <c r="AS49" s="28">
        <f t="shared" si="47"/>
        <v>17.260000000000002</v>
      </c>
      <c r="AT49" s="47">
        <v>143500</v>
      </c>
      <c r="AU49" s="28">
        <f t="shared" si="28"/>
        <v>9.7100000000000009</v>
      </c>
      <c r="AV49" s="47">
        <v>144700</v>
      </c>
      <c r="AW49" s="28">
        <f t="shared" si="48"/>
        <v>0.84</v>
      </c>
      <c r="AX49" s="47">
        <v>155800</v>
      </c>
      <c r="AY49" s="28">
        <f t="shared" si="48"/>
        <v>7.6700000000000008</v>
      </c>
      <c r="AZ49" s="47">
        <v>236650</v>
      </c>
      <c r="BA49" s="28">
        <f t="shared" si="49"/>
        <v>51.89</v>
      </c>
      <c r="BB49" s="47">
        <v>245500</v>
      </c>
      <c r="BC49" s="28">
        <f t="shared" si="50"/>
        <v>3.74</v>
      </c>
      <c r="BD49" s="47">
        <v>240650</v>
      </c>
      <c r="BE49" s="28">
        <f t="shared" si="51"/>
        <v>-1.9800000000000002</v>
      </c>
      <c r="BF49" s="47">
        <v>250800</v>
      </c>
      <c r="BG49" s="28">
        <f t="shared" si="52"/>
        <v>4.22</v>
      </c>
      <c r="BH49" s="47">
        <v>254150</v>
      </c>
      <c r="BI49" s="28">
        <f t="shared" si="53"/>
        <v>1.34</v>
      </c>
      <c r="BJ49" s="89">
        <v>264250</v>
      </c>
      <c r="BK49" s="28">
        <f t="shared" si="53"/>
        <v>3.9699999999999998</v>
      </c>
      <c r="BL49" s="47">
        <v>266600</v>
      </c>
      <c r="BM49" s="28">
        <f t="shared" si="54"/>
        <v>224.92000000000002</v>
      </c>
      <c r="BN49" s="39"/>
      <c r="BO49" s="39"/>
      <c r="BP49" s="89"/>
      <c r="BQ49" s="28"/>
      <c r="BR49" s="28"/>
      <c r="BS49" s="28"/>
      <c r="BT49" s="28"/>
      <c r="BU49" s="28"/>
      <c r="BV49" s="48"/>
      <c r="BW49" s="42"/>
      <c r="BX49" s="45"/>
      <c r="BY49" s="49"/>
      <c r="BZ49" s="42"/>
      <c r="CA49" s="49"/>
      <c r="CB49" s="49"/>
      <c r="CC49" s="50"/>
      <c r="CD49" s="51"/>
      <c r="CE49" s="50"/>
      <c r="CF49" s="42"/>
      <c r="CG49" s="29"/>
      <c r="CH49" s="29"/>
      <c r="CI49" s="29"/>
      <c r="CP49" s="32"/>
      <c r="CQ49" s="54">
        <v>143500000</v>
      </c>
      <c r="CR49" s="53">
        <v>144700000</v>
      </c>
      <c r="DB49" s="32"/>
      <c r="DC49" s="42"/>
    </row>
    <row r="50" spans="1:107">
      <c r="A50" s="11"/>
      <c r="B50" s="41" t="s">
        <v>51</v>
      </c>
      <c r="C50" s="39">
        <v>59850</v>
      </c>
      <c r="D50" s="39">
        <v>63850</v>
      </c>
      <c r="E50" s="28">
        <f t="shared" si="32"/>
        <v>6.68</v>
      </c>
      <c r="F50" s="39">
        <v>70950</v>
      </c>
      <c r="G50" s="28">
        <f t="shared" si="33"/>
        <v>11.12</v>
      </c>
      <c r="H50" s="39">
        <v>90450</v>
      </c>
      <c r="I50" s="28">
        <f t="shared" si="34"/>
        <v>27.48</v>
      </c>
      <c r="J50" s="39">
        <v>116000</v>
      </c>
      <c r="K50" s="28">
        <f t="shared" si="35"/>
        <v>28.249999999999996</v>
      </c>
      <c r="L50" s="39">
        <v>126300</v>
      </c>
      <c r="M50" s="28">
        <f t="shared" si="36"/>
        <v>8.8800000000000008</v>
      </c>
      <c r="N50" s="39">
        <v>129450</v>
      </c>
      <c r="O50" s="28">
        <f t="shared" si="37"/>
        <v>2.4899999999999998</v>
      </c>
      <c r="P50" s="39">
        <v>127750</v>
      </c>
      <c r="Q50" s="28">
        <f t="shared" si="38"/>
        <v>-1.31</v>
      </c>
      <c r="R50" s="39">
        <v>129050</v>
      </c>
      <c r="S50" s="28">
        <f t="shared" si="39"/>
        <v>1.02</v>
      </c>
      <c r="T50" s="39">
        <v>129650</v>
      </c>
      <c r="U50" s="28">
        <f t="shared" si="40"/>
        <v>0.45999999999999996</v>
      </c>
      <c r="V50" s="39">
        <v>128800</v>
      </c>
      <c r="W50" s="28">
        <f t="shared" si="41"/>
        <v>-0.66</v>
      </c>
      <c r="X50" s="46">
        <v>120100</v>
      </c>
      <c r="Y50" s="28">
        <f t="shared" si="42"/>
        <v>-6.75</v>
      </c>
      <c r="Z50" s="39">
        <v>124200</v>
      </c>
      <c r="AA50" s="28">
        <f t="shared" si="43"/>
        <v>3.4099999999999997</v>
      </c>
      <c r="AB50" s="39">
        <v>117450</v>
      </c>
      <c r="AC50" s="28">
        <f t="shared" ref="AC50:AG65" si="55">ROUND((AB50-Z50)/Z50,4)*100</f>
        <v>-5.43</v>
      </c>
      <c r="AD50" s="39">
        <v>133350</v>
      </c>
      <c r="AE50" s="28">
        <f t="shared" si="55"/>
        <v>13.54</v>
      </c>
      <c r="AF50" s="39">
        <v>133950</v>
      </c>
      <c r="AG50" s="28">
        <f t="shared" si="55"/>
        <v>0.44999999999999996</v>
      </c>
      <c r="AH50" s="47">
        <v>130450</v>
      </c>
      <c r="AI50" s="28">
        <f t="shared" ref="AI50:AM65" si="56">ROUND((AH50-AF50)/AF50,4)*100</f>
        <v>-2.6100000000000003</v>
      </c>
      <c r="AJ50" s="47">
        <v>131200</v>
      </c>
      <c r="AK50" s="28">
        <f t="shared" si="56"/>
        <v>0.57000000000000006</v>
      </c>
      <c r="AL50" s="47">
        <v>137000</v>
      </c>
      <c r="AM50" s="28">
        <f t="shared" si="56"/>
        <v>4.42</v>
      </c>
      <c r="AN50" s="47">
        <v>138500</v>
      </c>
      <c r="AO50" s="28">
        <f t="shared" si="46"/>
        <v>1.0900000000000001</v>
      </c>
      <c r="AP50" s="47">
        <v>145100</v>
      </c>
      <c r="AQ50" s="28">
        <f t="shared" si="27"/>
        <v>4.7699999999999996</v>
      </c>
      <c r="AR50" s="47">
        <v>146200</v>
      </c>
      <c r="AS50" s="28">
        <f t="shared" si="47"/>
        <v>0.76</v>
      </c>
      <c r="AT50" s="47">
        <v>150250</v>
      </c>
      <c r="AU50" s="28">
        <f t="shared" si="28"/>
        <v>2.77</v>
      </c>
      <c r="AV50" s="47">
        <v>161450</v>
      </c>
      <c r="AW50" s="28">
        <f t="shared" ref="AW50:AY65" si="57">ROUND((AV50-AT50)/AT50,4)*100</f>
        <v>7.4499999999999993</v>
      </c>
      <c r="AX50" s="47">
        <v>172950</v>
      </c>
      <c r="AY50" s="28">
        <f t="shared" si="57"/>
        <v>7.12</v>
      </c>
      <c r="AZ50" s="47">
        <v>174900</v>
      </c>
      <c r="BA50" s="28">
        <f t="shared" si="49"/>
        <v>1.1299999999999999</v>
      </c>
      <c r="BB50" s="47">
        <v>180600</v>
      </c>
      <c r="BC50" s="28">
        <f t="shared" si="50"/>
        <v>3.26</v>
      </c>
      <c r="BD50" s="47">
        <v>173900</v>
      </c>
      <c r="BE50" s="28">
        <f t="shared" si="51"/>
        <v>-3.71</v>
      </c>
      <c r="BF50" s="47">
        <v>177600</v>
      </c>
      <c r="BG50" s="28">
        <f t="shared" si="52"/>
        <v>2.13</v>
      </c>
      <c r="BH50" s="47">
        <v>177950</v>
      </c>
      <c r="BI50" s="28">
        <f t="shared" si="53"/>
        <v>0.2</v>
      </c>
      <c r="BJ50" s="89">
        <v>177900</v>
      </c>
      <c r="BK50" s="28">
        <f t="shared" si="53"/>
        <v>-0.03</v>
      </c>
      <c r="BL50" s="47">
        <v>173050</v>
      </c>
      <c r="BM50" s="28">
        <f t="shared" si="54"/>
        <v>-34.510000000000005</v>
      </c>
      <c r="BN50" s="39"/>
      <c r="BO50" s="39"/>
      <c r="BP50" s="89"/>
      <c r="BQ50" s="28"/>
      <c r="BR50" s="28"/>
      <c r="BS50" s="28"/>
      <c r="BT50" s="28"/>
      <c r="BU50" s="28"/>
      <c r="BV50" s="48"/>
      <c r="BW50" s="42"/>
      <c r="BX50" s="45"/>
      <c r="BY50" s="49"/>
      <c r="BZ50" s="42"/>
      <c r="CA50" s="49"/>
      <c r="CB50" s="49"/>
      <c r="CC50" s="50"/>
      <c r="CD50" s="51"/>
      <c r="CE50" s="50"/>
      <c r="CF50" s="42"/>
      <c r="CG50" s="30"/>
      <c r="CH50" s="29"/>
      <c r="CI50" s="30"/>
      <c r="CP50" s="32"/>
      <c r="CQ50" s="54">
        <v>150250000</v>
      </c>
      <c r="CR50" s="53">
        <v>161450000</v>
      </c>
      <c r="DB50" s="32"/>
      <c r="DC50" s="42"/>
    </row>
    <row r="51" spans="1:107">
      <c r="A51" s="11"/>
      <c r="B51" s="41" t="s">
        <v>52</v>
      </c>
      <c r="C51" s="39">
        <v>57200</v>
      </c>
      <c r="D51" s="39">
        <v>59500</v>
      </c>
      <c r="E51" s="28">
        <f t="shared" si="32"/>
        <v>4.0199999999999996</v>
      </c>
      <c r="F51" s="39">
        <v>63000</v>
      </c>
      <c r="G51" s="28">
        <f t="shared" si="33"/>
        <v>5.88</v>
      </c>
      <c r="H51" s="39">
        <v>69350</v>
      </c>
      <c r="I51" s="28">
        <f t="shared" si="34"/>
        <v>10.08</v>
      </c>
      <c r="J51" s="39">
        <v>71600</v>
      </c>
      <c r="K51" s="28">
        <f t="shared" si="35"/>
        <v>3.2399999999999998</v>
      </c>
      <c r="L51" s="39">
        <v>77550</v>
      </c>
      <c r="M51" s="28">
        <f t="shared" si="36"/>
        <v>8.3099999999999987</v>
      </c>
      <c r="N51" s="39">
        <v>79150</v>
      </c>
      <c r="O51" s="28">
        <f t="shared" si="37"/>
        <v>2.06</v>
      </c>
      <c r="P51" s="39">
        <v>79850</v>
      </c>
      <c r="Q51" s="28">
        <f t="shared" si="38"/>
        <v>0.88</v>
      </c>
      <c r="R51" s="39">
        <v>100700</v>
      </c>
      <c r="S51" s="28">
        <f t="shared" si="39"/>
        <v>26.11</v>
      </c>
      <c r="T51" s="39">
        <v>103750</v>
      </c>
      <c r="U51" s="28">
        <f t="shared" si="40"/>
        <v>3.0300000000000002</v>
      </c>
      <c r="V51" s="39">
        <v>107600</v>
      </c>
      <c r="W51" s="28">
        <f t="shared" si="41"/>
        <v>3.71</v>
      </c>
      <c r="X51" s="46">
        <v>109250</v>
      </c>
      <c r="Y51" s="28">
        <f t="shared" si="42"/>
        <v>1.53</v>
      </c>
      <c r="Z51" s="39">
        <v>111450</v>
      </c>
      <c r="AA51" s="28">
        <f t="shared" si="43"/>
        <v>2.0099999999999998</v>
      </c>
      <c r="AB51" s="39">
        <v>111850</v>
      </c>
      <c r="AC51" s="28">
        <f t="shared" si="55"/>
        <v>0.36</v>
      </c>
      <c r="AD51" s="39">
        <v>120000</v>
      </c>
      <c r="AE51" s="28">
        <f t="shared" si="55"/>
        <v>7.2900000000000009</v>
      </c>
      <c r="AF51" s="39">
        <v>119850</v>
      </c>
      <c r="AG51" s="28">
        <f t="shared" si="55"/>
        <v>-0.13</v>
      </c>
      <c r="AH51" s="47">
        <v>121700</v>
      </c>
      <c r="AI51" s="28">
        <f t="shared" si="56"/>
        <v>1.54</v>
      </c>
      <c r="AJ51" s="47">
        <v>128400</v>
      </c>
      <c r="AK51" s="28">
        <f t="shared" si="56"/>
        <v>5.5100000000000007</v>
      </c>
      <c r="AL51" s="47">
        <v>132700</v>
      </c>
      <c r="AM51" s="28">
        <f t="shared" si="56"/>
        <v>3.35</v>
      </c>
      <c r="AN51" s="47">
        <v>138600</v>
      </c>
      <c r="AO51" s="28">
        <f t="shared" si="46"/>
        <v>4.45</v>
      </c>
      <c r="AP51" s="47">
        <v>156600</v>
      </c>
      <c r="AQ51" s="28">
        <f t="shared" si="27"/>
        <v>12.989999999999998</v>
      </c>
      <c r="AR51" s="47">
        <v>164900</v>
      </c>
      <c r="AS51" s="28">
        <f t="shared" si="47"/>
        <v>5.3</v>
      </c>
      <c r="AT51" s="47">
        <v>183800</v>
      </c>
      <c r="AU51" s="28">
        <f t="shared" si="28"/>
        <v>11.459999999999999</v>
      </c>
      <c r="AV51" s="47">
        <v>196300</v>
      </c>
      <c r="AW51" s="28">
        <f t="shared" si="57"/>
        <v>6.8000000000000007</v>
      </c>
      <c r="AX51" s="47">
        <v>206100</v>
      </c>
      <c r="AY51" s="28">
        <f t="shared" si="57"/>
        <v>4.99</v>
      </c>
      <c r="AZ51" s="47">
        <v>217000</v>
      </c>
      <c r="BA51" s="28">
        <f t="shared" si="49"/>
        <v>5.29</v>
      </c>
      <c r="BB51" s="47">
        <v>225300</v>
      </c>
      <c r="BC51" s="28">
        <f t="shared" si="50"/>
        <v>3.82</v>
      </c>
      <c r="BD51" s="47">
        <v>230900</v>
      </c>
      <c r="BE51" s="28">
        <f t="shared" si="51"/>
        <v>2.4899999999999998</v>
      </c>
      <c r="BF51" s="47">
        <v>228400</v>
      </c>
      <c r="BG51" s="28">
        <f t="shared" si="52"/>
        <v>-1.08</v>
      </c>
      <c r="BH51" s="47">
        <v>233000</v>
      </c>
      <c r="BI51" s="28">
        <f t="shared" si="53"/>
        <v>2.0099999999999998</v>
      </c>
      <c r="BJ51" s="89">
        <v>242500</v>
      </c>
      <c r="BK51" s="28">
        <f t="shared" si="53"/>
        <v>4.08</v>
      </c>
      <c r="BL51" s="47">
        <v>248900</v>
      </c>
      <c r="BM51" s="28">
        <f t="shared" si="54"/>
        <v>39.910000000000004</v>
      </c>
      <c r="BN51" s="39"/>
      <c r="BO51" s="39"/>
      <c r="BP51" s="89"/>
      <c r="BQ51" s="28"/>
      <c r="BR51" s="28"/>
      <c r="BS51" s="28"/>
      <c r="BT51" s="28"/>
      <c r="BU51" s="28"/>
      <c r="BV51" s="48"/>
      <c r="BW51" s="42"/>
      <c r="BX51" s="45"/>
      <c r="BY51" s="49"/>
      <c r="BZ51" s="42"/>
      <c r="CA51" s="49"/>
      <c r="CB51" s="49"/>
      <c r="CC51" s="50"/>
      <c r="CD51" s="51"/>
      <c r="CE51" s="50"/>
      <c r="CF51" s="42"/>
      <c r="CG51" s="30"/>
      <c r="CH51" s="29"/>
      <c r="CI51" s="30"/>
      <c r="CP51" s="32"/>
      <c r="CQ51" s="54">
        <v>183800000</v>
      </c>
      <c r="CR51" s="53">
        <v>196300000</v>
      </c>
      <c r="DB51" s="32"/>
      <c r="DC51" s="42"/>
    </row>
    <row r="52" spans="1:107">
      <c r="A52" s="11"/>
      <c r="B52" s="41" t="s">
        <v>53</v>
      </c>
      <c r="C52" s="39">
        <v>17650</v>
      </c>
      <c r="D52" s="39">
        <v>18650</v>
      </c>
      <c r="E52" s="28">
        <f t="shared" si="32"/>
        <v>5.67</v>
      </c>
      <c r="F52" s="39">
        <v>20950</v>
      </c>
      <c r="G52" s="28">
        <f t="shared" si="33"/>
        <v>12.33</v>
      </c>
      <c r="H52" s="39">
        <v>22550</v>
      </c>
      <c r="I52" s="28">
        <f t="shared" si="34"/>
        <v>7.64</v>
      </c>
      <c r="J52" s="39">
        <v>23900</v>
      </c>
      <c r="K52" s="28">
        <f t="shared" si="35"/>
        <v>5.99</v>
      </c>
      <c r="L52" s="39">
        <v>25600</v>
      </c>
      <c r="M52" s="28">
        <f t="shared" si="36"/>
        <v>7.1099999999999994</v>
      </c>
      <c r="N52" s="39">
        <v>26750</v>
      </c>
      <c r="O52" s="28">
        <f t="shared" si="37"/>
        <v>4.49</v>
      </c>
      <c r="P52" s="39">
        <v>27900</v>
      </c>
      <c r="Q52" s="28">
        <f t="shared" si="38"/>
        <v>4.3</v>
      </c>
      <c r="R52" s="39">
        <v>28000</v>
      </c>
      <c r="S52" s="28">
        <f t="shared" si="39"/>
        <v>0.36</v>
      </c>
      <c r="T52" s="39">
        <v>29700</v>
      </c>
      <c r="U52" s="28">
        <f t="shared" si="40"/>
        <v>6.0699999999999994</v>
      </c>
      <c r="V52" s="39">
        <v>29150</v>
      </c>
      <c r="W52" s="28">
        <f t="shared" si="41"/>
        <v>-1.8499999999999999</v>
      </c>
      <c r="X52" s="46">
        <v>29000</v>
      </c>
      <c r="Y52" s="28">
        <f t="shared" si="42"/>
        <v>-0.51</v>
      </c>
      <c r="Z52" s="39">
        <v>29600</v>
      </c>
      <c r="AA52" s="28">
        <f t="shared" si="43"/>
        <v>2.0699999999999998</v>
      </c>
      <c r="AB52" s="39">
        <v>30350</v>
      </c>
      <c r="AC52" s="28">
        <f t="shared" si="55"/>
        <v>2.5299999999999998</v>
      </c>
      <c r="AD52" s="39">
        <v>30850</v>
      </c>
      <c r="AE52" s="28">
        <f t="shared" si="55"/>
        <v>1.6500000000000001</v>
      </c>
      <c r="AF52" s="39">
        <v>32850</v>
      </c>
      <c r="AG52" s="28">
        <f t="shared" si="55"/>
        <v>6.4799999999999995</v>
      </c>
      <c r="AH52" s="47">
        <v>33500</v>
      </c>
      <c r="AI52" s="28">
        <f t="shared" si="56"/>
        <v>1.9800000000000002</v>
      </c>
      <c r="AJ52" s="47">
        <v>36600</v>
      </c>
      <c r="AK52" s="28">
        <f t="shared" si="56"/>
        <v>9.25</v>
      </c>
      <c r="AL52" s="47">
        <v>37650</v>
      </c>
      <c r="AM52" s="28">
        <f t="shared" si="56"/>
        <v>2.87</v>
      </c>
      <c r="AN52" s="47">
        <v>40800</v>
      </c>
      <c r="AO52" s="28">
        <f t="shared" si="46"/>
        <v>8.3699999999999992</v>
      </c>
      <c r="AP52" s="47">
        <v>41300</v>
      </c>
      <c r="AQ52" s="28">
        <f t="shared" si="27"/>
        <v>1.23</v>
      </c>
      <c r="AR52" s="47">
        <v>41200</v>
      </c>
      <c r="AS52" s="28">
        <f t="shared" si="47"/>
        <v>-0.24</v>
      </c>
      <c r="AT52" s="47">
        <v>47500</v>
      </c>
      <c r="AU52" s="28">
        <f t="shared" si="28"/>
        <v>15.290000000000001</v>
      </c>
      <c r="AV52" s="47">
        <v>49100</v>
      </c>
      <c r="AW52" s="28">
        <f t="shared" si="57"/>
        <v>3.37</v>
      </c>
      <c r="AX52" s="47">
        <v>49500</v>
      </c>
      <c r="AY52" s="28">
        <f t="shared" si="57"/>
        <v>0.80999999999999994</v>
      </c>
      <c r="AZ52" s="47">
        <v>49500</v>
      </c>
      <c r="BA52" s="28">
        <f t="shared" si="49"/>
        <v>0</v>
      </c>
      <c r="BB52" s="47">
        <v>50200</v>
      </c>
      <c r="BC52" s="28">
        <f t="shared" si="50"/>
        <v>1.41</v>
      </c>
      <c r="BD52" s="47">
        <v>49800</v>
      </c>
      <c r="BE52" s="28">
        <f t="shared" si="51"/>
        <v>-0.8</v>
      </c>
      <c r="BF52" s="47">
        <v>49050</v>
      </c>
      <c r="BG52" s="28">
        <f t="shared" si="52"/>
        <v>-1.51</v>
      </c>
      <c r="BH52" s="47">
        <v>49900</v>
      </c>
      <c r="BI52" s="28">
        <f t="shared" si="53"/>
        <v>1.73</v>
      </c>
      <c r="BJ52" s="89">
        <v>54250</v>
      </c>
      <c r="BK52" s="28">
        <f t="shared" si="53"/>
        <v>8.7200000000000006</v>
      </c>
      <c r="BL52" s="47">
        <v>56400</v>
      </c>
      <c r="BM52" s="28">
        <f t="shared" si="54"/>
        <v>-76.739999999999995</v>
      </c>
      <c r="BN52" s="39"/>
      <c r="BO52" s="39"/>
      <c r="BP52" s="89"/>
      <c r="BQ52" s="28"/>
      <c r="BR52" s="28"/>
      <c r="BS52" s="28"/>
      <c r="BT52" s="28"/>
      <c r="BU52" s="28"/>
      <c r="BV52" s="48"/>
      <c r="BW52" s="42"/>
      <c r="BX52" s="45"/>
      <c r="BY52" s="49"/>
      <c r="BZ52" s="42"/>
      <c r="CA52" s="49"/>
      <c r="CB52" s="49"/>
      <c r="CC52" s="50"/>
      <c r="CD52" s="51"/>
      <c r="CE52" s="50"/>
      <c r="CF52" s="42"/>
      <c r="CG52" s="30"/>
      <c r="CH52" s="29"/>
      <c r="CI52" s="30"/>
      <c r="CP52" s="32"/>
      <c r="CQ52" s="54">
        <v>47500000</v>
      </c>
      <c r="CR52" s="53">
        <v>49100000</v>
      </c>
      <c r="DB52" s="32"/>
      <c r="DC52" s="42"/>
    </row>
    <row r="53" spans="1:107">
      <c r="A53" s="11"/>
      <c r="B53" s="41" t="s">
        <v>542</v>
      </c>
      <c r="C53" s="39">
        <v>2450</v>
      </c>
      <c r="D53" s="39">
        <v>2600</v>
      </c>
      <c r="E53" s="28">
        <f t="shared" si="32"/>
        <v>6.12</v>
      </c>
      <c r="F53" s="39">
        <v>2750</v>
      </c>
      <c r="G53" s="28">
        <f t="shared" si="33"/>
        <v>5.7700000000000005</v>
      </c>
      <c r="H53" s="39">
        <v>2750</v>
      </c>
      <c r="I53" s="28">
        <f t="shared" si="34"/>
        <v>0</v>
      </c>
      <c r="J53" s="39">
        <v>2900</v>
      </c>
      <c r="K53" s="28">
        <f t="shared" si="35"/>
        <v>5.45</v>
      </c>
      <c r="L53" s="39">
        <v>3100</v>
      </c>
      <c r="M53" s="28">
        <f t="shared" si="36"/>
        <v>6.9</v>
      </c>
      <c r="N53" s="39">
        <v>3400</v>
      </c>
      <c r="O53" s="28">
        <f t="shared" si="37"/>
        <v>9.68</v>
      </c>
      <c r="P53" s="39">
        <v>3550</v>
      </c>
      <c r="Q53" s="28">
        <f t="shared" si="38"/>
        <v>4.41</v>
      </c>
      <c r="R53" s="39">
        <v>3750</v>
      </c>
      <c r="S53" s="28">
        <f t="shared" si="39"/>
        <v>5.63</v>
      </c>
      <c r="T53" s="39">
        <v>3650</v>
      </c>
      <c r="U53" s="28">
        <f t="shared" si="40"/>
        <v>-2.67</v>
      </c>
      <c r="V53" s="39">
        <v>3700</v>
      </c>
      <c r="W53" s="28">
        <f t="shared" si="41"/>
        <v>1.37</v>
      </c>
      <c r="X53" s="46">
        <v>4400</v>
      </c>
      <c r="Y53" s="28">
        <f t="shared" si="42"/>
        <v>18.920000000000002</v>
      </c>
      <c r="Z53" s="39">
        <v>4700</v>
      </c>
      <c r="AA53" s="28">
        <f t="shared" si="43"/>
        <v>6.8199999999999994</v>
      </c>
      <c r="AB53" s="39">
        <v>5000</v>
      </c>
      <c r="AC53" s="28">
        <f t="shared" si="55"/>
        <v>6.38</v>
      </c>
      <c r="AD53" s="39">
        <v>5100</v>
      </c>
      <c r="AE53" s="28">
        <f t="shared" si="55"/>
        <v>2</v>
      </c>
      <c r="AF53" s="39">
        <v>4800</v>
      </c>
      <c r="AG53" s="28">
        <f t="shared" si="55"/>
        <v>-5.88</v>
      </c>
      <c r="AH53" s="47">
        <v>4850</v>
      </c>
      <c r="AI53" s="28">
        <f t="shared" si="56"/>
        <v>1.04</v>
      </c>
      <c r="AJ53" s="47">
        <v>4350</v>
      </c>
      <c r="AK53" s="28">
        <f t="shared" si="56"/>
        <v>-10.31</v>
      </c>
      <c r="AL53" s="47">
        <v>5550</v>
      </c>
      <c r="AM53" s="28">
        <f t="shared" si="56"/>
        <v>27.589999999999996</v>
      </c>
      <c r="AN53" s="47">
        <v>5450</v>
      </c>
      <c r="AO53" s="28">
        <f t="shared" si="46"/>
        <v>-1.7999999999999998</v>
      </c>
      <c r="AP53" s="47">
        <v>5550</v>
      </c>
      <c r="AQ53" s="28">
        <f t="shared" si="27"/>
        <v>1.83</v>
      </c>
      <c r="AR53" s="47">
        <v>5550</v>
      </c>
      <c r="AS53" s="28">
        <f t="shared" si="47"/>
        <v>0</v>
      </c>
      <c r="AT53" s="47">
        <v>6450</v>
      </c>
      <c r="AU53" s="28">
        <f t="shared" si="28"/>
        <v>16.220000000000002</v>
      </c>
      <c r="AV53" s="47">
        <v>7950</v>
      </c>
      <c r="AW53" s="28">
        <f t="shared" si="57"/>
        <v>23.26</v>
      </c>
      <c r="AX53" s="47">
        <v>8750</v>
      </c>
      <c r="AY53" s="28">
        <f t="shared" si="57"/>
        <v>10.059999999999999</v>
      </c>
      <c r="AZ53" s="47">
        <v>8900</v>
      </c>
      <c r="BA53" s="28">
        <f t="shared" si="49"/>
        <v>1.71</v>
      </c>
      <c r="BB53" s="47">
        <v>9000</v>
      </c>
      <c r="BC53" s="28">
        <f t="shared" si="50"/>
        <v>1.1199999999999999</v>
      </c>
      <c r="BD53" s="47">
        <v>9200</v>
      </c>
      <c r="BE53" s="28">
        <f t="shared" si="51"/>
        <v>2.2200000000000002</v>
      </c>
      <c r="BF53" s="47">
        <v>8850</v>
      </c>
      <c r="BG53" s="28">
        <f t="shared" si="52"/>
        <v>-3.8</v>
      </c>
      <c r="BH53" s="47">
        <v>8550</v>
      </c>
      <c r="BI53" s="28">
        <f t="shared" si="53"/>
        <v>-3.39</v>
      </c>
      <c r="BJ53" s="89">
        <v>8350</v>
      </c>
      <c r="BK53" s="28">
        <f t="shared" si="53"/>
        <v>-2.34</v>
      </c>
      <c r="BL53" s="47">
        <v>8450</v>
      </c>
      <c r="BM53" s="28">
        <f t="shared" si="54"/>
        <v>-84.42</v>
      </c>
      <c r="BN53" s="39"/>
      <c r="BO53" s="39"/>
      <c r="BP53" s="89"/>
      <c r="BQ53" s="28"/>
      <c r="BR53" s="28"/>
      <c r="BS53" s="28"/>
      <c r="BT53" s="28"/>
      <c r="BU53" s="28"/>
      <c r="BV53" s="48"/>
      <c r="BW53" s="42"/>
      <c r="BX53" s="45"/>
      <c r="BY53" s="49"/>
      <c r="BZ53" s="42"/>
      <c r="CA53" s="49"/>
      <c r="CB53" s="49"/>
      <c r="CC53" s="50"/>
      <c r="CD53" s="51"/>
      <c r="CE53" s="50"/>
      <c r="CF53" s="42"/>
      <c r="CG53" s="30"/>
      <c r="CH53" s="29"/>
      <c r="CI53" s="30"/>
      <c r="CP53" s="32"/>
      <c r="CQ53" s="54">
        <v>6450000</v>
      </c>
      <c r="CR53" s="53">
        <v>7950000</v>
      </c>
      <c r="DB53" s="32"/>
      <c r="DC53" s="42"/>
    </row>
    <row r="54" spans="1:107">
      <c r="A54" s="11"/>
      <c r="B54" s="41" t="s">
        <v>512</v>
      </c>
      <c r="C54" s="39">
        <v>2200</v>
      </c>
      <c r="D54" s="39">
        <v>1800</v>
      </c>
      <c r="E54" s="28">
        <f t="shared" si="32"/>
        <v>-18.18</v>
      </c>
      <c r="F54" s="39">
        <v>1850</v>
      </c>
      <c r="G54" s="28">
        <f t="shared" si="33"/>
        <v>2.78</v>
      </c>
      <c r="H54" s="39">
        <v>2000</v>
      </c>
      <c r="I54" s="28">
        <f t="shared" si="34"/>
        <v>8.1100000000000012</v>
      </c>
      <c r="J54" s="39">
        <v>2150</v>
      </c>
      <c r="K54" s="28">
        <f t="shared" si="35"/>
        <v>7.5</v>
      </c>
      <c r="L54" s="39">
        <v>2300</v>
      </c>
      <c r="M54" s="28">
        <f t="shared" si="36"/>
        <v>6.98</v>
      </c>
      <c r="N54" s="39">
        <v>2500</v>
      </c>
      <c r="O54" s="28">
        <f t="shared" si="37"/>
        <v>8.6999999999999993</v>
      </c>
      <c r="P54" s="39">
        <v>3000</v>
      </c>
      <c r="Q54" s="28">
        <f t="shared" si="38"/>
        <v>20</v>
      </c>
      <c r="R54" s="39">
        <v>3800</v>
      </c>
      <c r="S54" s="28">
        <f t="shared" si="39"/>
        <v>26.669999999999998</v>
      </c>
      <c r="T54" s="39">
        <v>3400</v>
      </c>
      <c r="U54" s="28">
        <f t="shared" si="40"/>
        <v>-10.530000000000001</v>
      </c>
      <c r="V54" s="39">
        <v>3400</v>
      </c>
      <c r="W54" s="28">
        <f t="shared" si="41"/>
        <v>0</v>
      </c>
      <c r="X54" s="46">
        <v>3400</v>
      </c>
      <c r="Y54" s="28">
        <f t="shared" si="42"/>
        <v>0</v>
      </c>
      <c r="Z54" s="39">
        <v>4250</v>
      </c>
      <c r="AA54" s="28">
        <f t="shared" si="43"/>
        <v>25</v>
      </c>
      <c r="AB54" s="39">
        <v>4550</v>
      </c>
      <c r="AC54" s="28">
        <f t="shared" si="55"/>
        <v>7.06</v>
      </c>
      <c r="AD54" s="39">
        <v>4900</v>
      </c>
      <c r="AE54" s="28">
        <f t="shared" si="55"/>
        <v>7.6899999999999995</v>
      </c>
      <c r="AF54" s="39">
        <v>4550</v>
      </c>
      <c r="AG54" s="28">
        <f t="shared" si="55"/>
        <v>-7.1400000000000006</v>
      </c>
      <c r="AH54" s="47">
        <v>4350</v>
      </c>
      <c r="AI54" s="28">
        <f t="shared" si="56"/>
        <v>-4.3999999999999995</v>
      </c>
      <c r="AJ54" s="47">
        <v>3850</v>
      </c>
      <c r="AK54" s="28">
        <f t="shared" si="56"/>
        <v>-11.49</v>
      </c>
      <c r="AL54" s="47">
        <v>3850</v>
      </c>
      <c r="AM54" s="28">
        <f t="shared" si="56"/>
        <v>0</v>
      </c>
      <c r="AN54" s="47">
        <v>3950</v>
      </c>
      <c r="AO54" s="28">
        <f t="shared" si="46"/>
        <v>2.6</v>
      </c>
      <c r="AP54" s="47">
        <v>3900</v>
      </c>
      <c r="AQ54" s="28">
        <f t="shared" si="27"/>
        <v>-1.27</v>
      </c>
      <c r="AR54" s="47">
        <v>4200</v>
      </c>
      <c r="AS54" s="28">
        <f t="shared" si="47"/>
        <v>7.6899999999999995</v>
      </c>
      <c r="AT54" s="47">
        <v>4050</v>
      </c>
      <c r="AU54" s="28">
        <f t="shared" si="28"/>
        <v>-3.5700000000000003</v>
      </c>
      <c r="AV54" s="47">
        <v>4750</v>
      </c>
      <c r="AW54" s="28">
        <f t="shared" si="57"/>
        <v>17.28</v>
      </c>
      <c r="AX54" s="47">
        <v>5100</v>
      </c>
      <c r="AY54" s="28">
        <f t="shared" si="57"/>
        <v>7.37</v>
      </c>
      <c r="AZ54" s="47">
        <v>5100</v>
      </c>
      <c r="BA54" s="28">
        <f t="shared" si="49"/>
        <v>0</v>
      </c>
      <c r="BB54" s="47">
        <v>5350</v>
      </c>
      <c r="BC54" s="28">
        <f t="shared" si="50"/>
        <v>4.9000000000000004</v>
      </c>
      <c r="BD54" s="47">
        <v>5450</v>
      </c>
      <c r="BE54" s="28">
        <f t="shared" si="51"/>
        <v>1.87</v>
      </c>
      <c r="BF54" s="47">
        <v>5500</v>
      </c>
      <c r="BG54" s="28">
        <f t="shared" si="52"/>
        <v>0.91999999999999993</v>
      </c>
      <c r="BH54" s="47">
        <v>5750</v>
      </c>
      <c r="BI54" s="28">
        <f t="shared" si="53"/>
        <v>4.55</v>
      </c>
      <c r="BJ54" s="89">
        <v>6150</v>
      </c>
      <c r="BK54" s="28">
        <f t="shared" si="53"/>
        <v>6.9599999999999991</v>
      </c>
      <c r="BL54" s="47">
        <v>11550</v>
      </c>
      <c r="BM54" s="28">
        <f t="shared" si="54"/>
        <v>38.32</v>
      </c>
      <c r="BN54" s="39"/>
      <c r="BO54" s="39"/>
      <c r="BP54" s="89"/>
      <c r="BQ54" s="28"/>
      <c r="BR54" s="28"/>
      <c r="BS54" s="28"/>
      <c r="BT54" s="28"/>
      <c r="BU54" s="28"/>
      <c r="BV54" s="48"/>
      <c r="BW54" s="42"/>
      <c r="BX54" s="45"/>
      <c r="BY54" s="49"/>
      <c r="BZ54" s="42"/>
      <c r="CA54" s="49"/>
      <c r="CB54" s="49"/>
      <c r="CC54" s="50"/>
      <c r="CD54" s="51"/>
      <c r="CE54" s="50"/>
      <c r="CF54" s="42"/>
      <c r="CG54" s="30"/>
      <c r="CH54" s="29"/>
      <c r="CI54" s="30"/>
      <c r="CP54" s="32"/>
      <c r="CQ54" s="54">
        <v>4050000</v>
      </c>
      <c r="CR54" s="53">
        <v>4750000</v>
      </c>
      <c r="DB54" s="32"/>
      <c r="DC54" s="42"/>
    </row>
    <row r="55" spans="1:107">
      <c r="A55" s="11"/>
      <c r="B55" s="41" t="s">
        <v>54</v>
      </c>
      <c r="C55" s="39">
        <v>8300</v>
      </c>
      <c r="D55" s="39">
        <v>8350</v>
      </c>
      <c r="E55" s="28">
        <f t="shared" si="32"/>
        <v>0.6</v>
      </c>
      <c r="F55" s="39">
        <v>8900</v>
      </c>
      <c r="G55" s="28">
        <f t="shared" si="33"/>
        <v>6.59</v>
      </c>
      <c r="H55" s="39">
        <v>9550</v>
      </c>
      <c r="I55" s="28">
        <f t="shared" si="34"/>
        <v>7.3</v>
      </c>
      <c r="J55" s="39">
        <v>10550</v>
      </c>
      <c r="K55" s="28">
        <f t="shared" si="35"/>
        <v>10.47</v>
      </c>
      <c r="L55" s="39">
        <v>10850</v>
      </c>
      <c r="M55" s="28">
        <f t="shared" si="36"/>
        <v>2.8400000000000003</v>
      </c>
      <c r="N55" s="39">
        <v>11350</v>
      </c>
      <c r="O55" s="28">
        <f t="shared" si="37"/>
        <v>4.6100000000000003</v>
      </c>
      <c r="P55" s="39">
        <v>11500</v>
      </c>
      <c r="Q55" s="28">
        <f t="shared" si="38"/>
        <v>1.32</v>
      </c>
      <c r="R55" s="39">
        <v>11450</v>
      </c>
      <c r="S55" s="28">
        <f t="shared" si="39"/>
        <v>-0.43</v>
      </c>
      <c r="T55" s="39">
        <v>11950</v>
      </c>
      <c r="U55" s="28">
        <f t="shared" si="40"/>
        <v>4.37</v>
      </c>
      <c r="V55" s="39">
        <v>12300</v>
      </c>
      <c r="W55" s="28">
        <f t="shared" si="41"/>
        <v>2.93</v>
      </c>
      <c r="X55" s="46">
        <v>12850</v>
      </c>
      <c r="Y55" s="28">
        <f t="shared" si="42"/>
        <v>4.47</v>
      </c>
      <c r="Z55" s="39">
        <v>12800</v>
      </c>
      <c r="AA55" s="28">
        <f t="shared" si="43"/>
        <v>-0.38999999999999996</v>
      </c>
      <c r="AB55" s="39">
        <v>12900</v>
      </c>
      <c r="AC55" s="28">
        <f t="shared" si="55"/>
        <v>0.77999999999999992</v>
      </c>
      <c r="AD55" s="39">
        <v>13050</v>
      </c>
      <c r="AE55" s="28">
        <f t="shared" si="55"/>
        <v>1.1599999999999999</v>
      </c>
      <c r="AF55" s="39">
        <v>12850</v>
      </c>
      <c r="AG55" s="28">
        <f t="shared" si="55"/>
        <v>-1.53</v>
      </c>
      <c r="AH55" s="47">
        <v>12900</v>
      </c>
      <c r="AI55" s="28">
        <f t="shared" si="56"/>
        <v>0.38999999999999996</v>
      </c>
      <c r="AJ55" s="47">
        <v>13000</v>
      </c>
      <c r="AK55" s="28">
        <f t="shared" si="56"/>
        <v>0.77999999999999992</v>
      </c>
      <c r="AL55" s="47">
        <v>13050</v>
      </c>
      <c r="AM55" s="28">
        <f t="shared" si="56"/>
        <v>0.38</v>
      </c>
      <c r="AN55" s="47">
        <v>13950</v>
      </c>
      <c r="AO55" s="28">
        <f t="shared" si="46"/>
        <v>6.9</v>
      </c>
      <c r="AP55" s="47">
        <v>14300</v>
      </c>
      <c r="AQ55" s="28">
        <f t="shared" si="27"/>
        <v>2.5100000000000002</v>
      </c>
      <c r="AR55" s="47">
        <v>14500</v>
      </c>
      <c r="AS55" s="28">
        <f t="shared" si="47"/>
        <v>1.4000000000000001</v>
      </c>
      <c r="AT55" s="47">
        <v>17400</v>
      </c>
      <c r="AU55" s="28">
        <f t="shared" si="28"/>
        <v>20</v>
      </c>
      <c r="AV55" s="47">
        <v>18550</v>
      </c>
      <c r="AW55" s="28">
        <f t="shared" si="57"/>
        <v>6.61</v>
      </c>
      <c r="AX55" s="47">
        <v>18450</v>
      </c>
      <c r="AY55" s="28">
        <f t="shared" si="57"/>
        <v>-0.54</v>
      </c>
      <c r="AZ55" s="47">
        <v>18200</v>
      </c>
      <c r="BA55" s="28">
        <f t="shared" si="49"/>
        <v>-1.3599999999999999</v>
      </c>
      <c r="BB55" s="47">
        <v>18750</v>
      </c>
      <c r="BC55" s="28">
        <f t="shared" si="50"/>
        <v>3.02</v>
      </c>
      <c r="BD55" s="47">
        <v>18700</v>
      </c>
      <c r="BE55" s="28">
        <f t="shared" si="51"/>
        <v>-0.27</v>
      </c>
      <c r="BF55" s="47">
        <v>18800</v>
      </c>
      <c r="BG55" s="28">
        <f t="shared" si="52"/>
        <v>0.53</v>
      </c>
      <c r="BH55" s="47">
        <v>19150</v>
      </c>
      <c r="BI55" s="28">
        <f t="shared" si="53"/>
        <v>1.8599999999999999</v>
      </c>
      <c r="BJ55" s="89">
        <v>19400</v>
      </c>
      <c r="BK55" s="28">
        <f t="shared" si="53"/>
        <v>1.31</v>
      </c>
      <c r="BL55" s="47">
        <v>19650</v>
      </c>
      <c r="BM55" s="28">
        <f t="shared" si="54"/>
        <v>219.51</v>
      </c>
      <c r="BN55" s="39"/>
      <c r="BO55" s="39"/>
      <c r="BP55" s="89"/>
      <c r="BQ55" s="28"/>
      <c r="BR55" s="28"/>
      <c r="BS55" s="28"/>
      <c r="BT55" s="28"/>
      <c r="BU55" s="28"/>
      <c r="BV55" s="48"/>
      <c r="BW55" s="42"/>
      <c r="BX55" s="45"/>
      <c r="BY55" s="49"/>
      <c r="BZ55" s="42"/>
      <c r="CA55" s="49"/>
      <c r="CB55" s="49"/>
      <c r="CC55" s="50"/>
      <c r="CD55" s="51"/>
      <c r="CE55" s="50"/>
      <c r="CF55" s="42"/>
      <c r="CG55" s="30"/>
      <c r="CH55" s="29"/>
      <c r="CI55" s="30"/>
      <c r="CP55" s="32"/>
      <c r="CQ55" s="54">
        <v>17400000</v>
      </c>
      <c r="CR55" s="53">
        <v>18550000</v>
      </c>
      <c r="DB55" s="32"/>
      <c r="DC55" s="42"/>
    </row>
    <row r="56" spans="1:107">
      <c r="A56" s="11"/>
      <c r="B56" s="41" t="s">
        <v>55</v>
      </c>
      <c r="C56" s="39">
        <v>4200</v>
      </c>
      <c r="D56" s="39">
        <v>4450</v>
      </c>
      <c r="E56" s="28">
        <f t="shared" si="32"/>
        <v>5.9499999999999993</v>
      </c>
      <c r="F56" s="39">
        <v>4750</v>
      </c>
      <c r="G56" s="28">
        <f t="shared" si="33"/>
        <v>6.74</v>
      </c>
      <c r="H56" s="39">
        <v>5450</v>
      </c>
      <c r="I56" s="28">
        <f t="shared" si="34"/>
        <v>14.74</v>
      </c>
      <c r="J56" s="39">
        <v>6050</v>
      </c>
      <c r="K56" s="28">
        <f t="shared" si="35"/>
        <v>11.01</v>
      </c>
      <c r="L56" s="39">
        <v>6850</v>
      </c>
      <c r="M56" s="28">
        <f t="shared" si="36"/>
        <v>13.22</v>
      </c>
      <c r="N56" s="39">
        <v>7450</v>
      </c>
      <c r="O56" s="28">
        <f t="shared" si="37"/>
        <v>8.76</v>
      </c>
      <c r="P56" s="39">
        <v>7500</v>
      </c>
      <c r="Q56" s="28">
        <f t="shared" si="38"/>
        <v>0.67</v>
      </c>
      <c r="R56" s="39">
        <v>8550</v>
      </c>
      <c r="S56" s="28">
        <f t="shared" si="39"/>
        <v>14.000000000000002</v>
      </c>
      <c r="T56" s="39">
        <v>8750</v>
      </c>
      <c r="U56" s="28">
        <f t="shared" si="40"/>
        <v>2.34</v>
      </c>
      <c r="V56" s="39">
        <v>9150</v>
      </c>
      <c r="W56" s="28">
        <f t="shared" si="41"/>
        <v>4.5699999999999994</v>
      </c>
      <c r="X56" s="46">
        <v>9500</v>
      </c>
      <c r="Y56" s="28">
        <f t="shared" si="42"/>
        <v>3.83</v>
      </c>
      <c r="Z56" s="39">
        <v>10250</v>
      </c>
      <c r="AA56" s="28">
        <f t="shared" si="43"/>
        <v>7.89</v>
      </c>
      <c r="AB56" s="39">
        <v>10550</v>
      </c>
      <c r="AC56" s="28">
        <f t="shared" si="55"/>
        <v>2.93</v>
      </c>
      <c r="AD56" s="39">
        <v>11050</v>
      </c>
      <c r="AE56" s="28">
        <f t="shared" si="55"/>
        <v>4.74</v>
      </c>
      <c r="AF56" s="39">
        <v>11550</v>
      </c>
      <c r="AG56" s="28">
        <f t="shared" si="55"/>
        <v>4.5199999999999996</v>
      </c>
      <c r="AH56" s="47">
        <v>11800</v>
      </c>
      <c r="AI56" s="28">
        <f t="shared" si="56"/>
        <v>2.16</v>
      </c>
      <c r="AJ56" s="47">
        <v>12250</v>
      </c>
      <c r="AK56" s="28">
        <f t="shared" si="56"/>
        <v>3.81</v>
      </c>
      <c r="AL56" s="47">
        <v>13050</v>
      </c>
      <c r="AM56" s="28">
        <f t="shared" si="56"/>
        <v>6.5299999999999994</v>
      </c>
      <c r="AN56" s="47">
        <v>13750</v>
      </c>
      <c r="AO56" s="28">
        <f t="shared" si="46"/>
        <v>5.36</v>
      </c>
      <c r="AP56" s="47">
        <v>13900</v>
      </c>
      <c r="AQ56" s="28">
        <f t="shared" si="27"/>
        <v>1.0900000000000001</v>
      </c>
      <c r="AR56" s="47">
        <v>14050</v>
      </c>
      <c r="AS56" s="28">
        <f t="shared" si="47"/>
        <v>1.08</v>
      </c>
      <c r="AT56" s="47">
        <v>15500</v>
      </c>
      <c r="AU56" s="28">
        <f t="shared" si="28"/>
        <v>10.32</v>
      </c>
      <c r="AV56" s="47">
        <v>18050</v>
      </c>
      <c r="AW56" s="28">
        <f t="shared" si="57"/>
        <v>16.45</v>
      </c>
      <c r="AX56" s="47">
        <v>19200</v>
      </c>
      <c r="AY56" s="28">
        <f t="shared" si="57"/>
        <v>6.370000000000001</v>
      </c>
      <c r="AZ56" s="47">
        <v>19200</v>
      </c>
      <c r="BA56" s="28">
        <f t="shared" si="49"/>
        <v>0</v>
      </c>
      <c r="BB56" s="47">
        <v>19300</v>
      </c>
      <c r="BC56" s="28">
        <f t="shared" si="50"/>
        <v>0.52</v>
      </c>
      <c r="BD56" s="47">
        <v>19650</v>
      </c>
      <c r="BE56" s="28">
        <f t="shared" si="51"/>
        <v>1.81</v>
      </c>
      <c r="BF56" s="47">
        <v>19300</v>
      </c>
      <c r="BG56" s="28">
        <f t="shared" si="52"/>
        <v>-1.78</v>
      </c>
      <c r="BH56" s="47">
        <v>19500</v>
      </c>
      <c r="BI56" s="28">
        <f t="shared" si="53"/>
        <v>1.04</v>
      </c>
      <c r="BJ56" s="89">
        <v>20000</v>
      </c>
      <c r="BK56" s="28">
        <f t="shared" si="53"/>
        <v>2.56</v>
      </c>
      <c r="BL56" s="47">
        <v>20500</v>
      </c>
      <c r="BM56" s="28">
        <f t="shared" si="54"/>
        <v>5.67</v>
      </c>
      <c r="BN56" s="39"/>
      <c r="BO56" s="39"/>
      <c r="BP56" s="89"/>
      <c r="BQ56" s="28"/>
      <c r="BR56" s="28"/>
      <c r="BS56" s="28"/>
      <c r="BT56" s="28"/>
      <c r="BU56" s="28"/>
      <c r="BV56" s="48"/>
      <c r="BW56" s="42"/>
      <c r="BX56" s="45"/>
      <c r="BY56" s="49"/>
      <c r="BZ56" s="42"/>
      <c r="CA56" s="49"/>
      <c r="CB56" s="49"/>
      <c r="CC56" s="50"/>
      <c r="CD56" s="51"/>
      <c r="CE56" s="50"/>
      <c r="CF56" s="42"/>
      <c r="CG56" s="29"/>
      <c r="CH56" s="29"/>
      <c r="CI56" s="29"/>
      <c r="CP56" s="32"/>
      <c r="CQ56" s="54">
        <v>15500000</v>
      </c>
      <c r="CR56" s="53">
        <v>18050000</v>
      </c>
      <c r="DB56" s="32"/>
      <c r="DC56" s="42"/>
    </row>
    <row r="57" spans="1:107">
      <c r="A57" s="11"/>
      <c r="B57" s="41" t="s">
        <v>56</v>
      </c>
      <c r="C57" s="39">
        <v>2300</v>
      </c>
      <c r="D57" s="39">
        <v>2000</v>
      </c>
      <c r="E57" s="28">
        <f t="shared" si="32"/>
        <v>-13.04</v>
      </c>
      <c r="F57" s="39">
        <v>2050</v>
      </c>
      <c r="G57" s="28">
        <f t="shared" si="33"/>
        <v>2.5</v>
      </c>
      <c r="H57" s="39">
        <v>2150</v>
      </c>
      <c r="I57" s="28">
        <f t="shared" si="34"/>
        <v>4.88</v>
      </c>
      <c r="J57" s="39">
        <v>2450</v>
      </c>
      <c r="K57" s="28">
        <f t="shared" si="35"/>
        <v>13.950000000000001</v>
      </c>
      <c r="L57" s="39">
        <v>2600</v>
      </c>
      <c r="M57" s="28">
        <f t="shared" si="36"/>
        <v>6.12</v>
      </c>
      <c r="N57" s="39">
        <v>2950</v>
      </c>
      <c r="O57" s="28">
        <f t="shared" si="37"/>
        <v>13.459999999999999</v>
      </c>
      <c r="P57" s="39">
        <v>3200</v>
      </c>
      <c r="Q57" s="28">
        <f t="shared" si="38"/>
        <v>8.4699999999999989</v>
      </c>
      <c r="R57" s="39">
        <v>3850</v>
      </c>
      <c r="S57" s="28">
        <f t="shared" si="39"/>
        <v>20.309999999999999</v>
      </c>
      <c r="T57" s="39">
        <v>3850</v>
      </c>
      <c r="U57" s="28">
        <f t="shared" si="40"/>
        <v>0</v>
      </c>
      <c r="V57" s="39">
        <v>4550</v>
      </c>
      <c r="W57" s="28">
        <f t="shared" si="41"/>
        <v>18.18</v>
      </c>
      <c r="X57" s="46">
        <v>4850</v>
      </c>
      <c r="Y57" s="28">
        <f t="shared" si="42"/>
        <v>6.59</v>
      </c>
      <c r="Z57" s="39">
        <v>5300</v>
      </c>
      <c r="AA57" s="28">
        <f t="shared" si="43"/>
        <v>9.2799999999999994</v>
      </c>
      <c r="AB57" s="39">
        <v>5900</v>
      </c>
      <c r="AC57" s="28">
        <f t="shared" si="55"/>
        <v>11.32</v>
      </c>
      <c r="AD57" s="39">
        <v>5950</v>
      </c>
      <c r="AE57" s="28">
        <f t="shared" si="55"/>
        <v>0.85000000000000009</v>
      </c>
      <c r="AF57" s="39">
        <v>5850</v>
      </c>
      <c r="AG57" s="28">
        <f t="shared" si="55"/>
        <v>-1.68</v>
      </c>
      <c r="AH57" s="47">
        <v>5700</v>
      </c>
      <c r="AI57" s="28">
        <f t="shared" si="56"/>
        <v>-2.56</v>
      </c>
      <c r="AJ57" s="47">
        <v>5400</v>
      </c>
      <c r="AK57" s="28">
        <f t="shared" si="56"/>
        <v>-5.26</v>
      </c>
      <c r="AL57" s="47">
        <v>5400</v>
      </c>
      <c r="AM57" s="28">
        <f t="shared" si="56"/>
        <v>0</v>
      </c>
      <c r="AN57" s="47">
        <v>5550</v>
      </c>
      <c r="AO57" s="28">
        <f t="shared" si="46"/>
        <v>2.78</v>
      </c>
      <c r="AP57" s="47">
        <v>5600</v>
      </c>
      <c r="AQ57" s="28">
        <f t="shared" si="27"/>
        <v>0.89999999999999991</v>
      </c>
      <c r="AR57" s="47">
        <v>5550</v>
      </c>
      <c r="AS57" s="28">
        <f t="shared" si="47"/>
        <v>-0.89</v>
      </c>
      <c r="AT57" s="47">
        <v>5350</v>
      </c>
      <c r="AU57" s="28">
        <f t="shared" si="28"/>
        <v>-3.5999999999999996</v>
      </c>
      <c r="AV57" s="47">
        <v>5750</v>
      </c>
      <c r="AW57" s="28">
        <f t="shared" si="57"/>
        <v>7.48</v>
      </c>
      <c r="AX57" s="47">
        <v>6300</v>
      </c>
      <c r="AY57" s="28">
        <f t="shared" si="57"/>
        <v>9.5699999999999985</v>
      </c>
      <c r="AZ57" s="47">
        <v>6700</v>
      </c>
      <c r="BA57" s="28">
        <f t="shared" si="49"/>
        <v>6.35</v>
      </c>
      <c r="BB57" s="47">
        <v>7150</v>
      </c>
      <c r="BC57" s="28">
        <f t="shared" si="50"/>
        <v>6.72</v>
      </c>
      <c r="BD57" s="47">
        <v>7650</v>
      </c>
      <c r="BE57" s="28">
        <f t="shared" si="51"/>
        <v>6.99</v>
      </c>
      <c r="BF57" s="47">
        <v>7850</v>
      </c>
      <c r="BG57" s="28">
        <f t="shared" si="52"/>
        <v>2.6100000000000003</v>
      </c>
      <c r="BH57" s="47">
        <v>7750</v>
      </c>
      <c r="BI57" s="28">
        <f t="shared" si="53"/>
        <v>-1.27</v>
      </c>
      <c r="BJ57" s="89">
        <v>7750</v>
      </c>
      <c r="BK57" s="28">
        <f t="shared" si="53"/>
        <v>0</v>
      </c>
      <c r="BL57" s="47">
        <v>7650</v>
      </c>
      <c r="BM57" s="28">
        <f t="shared" si="54"/>
        <v>-61.750000000000007</v>
      </c>
      <c r="BN57" s="39"/>
      <c r="BO57" s="39"/>
      <c r="BP57" s="89"/>
      <c r="BQ57" s="28"/>
      <c r="BR57" s="28"/>
      <c r="BS57" s="28"/>
      <c r="BT57" s="28"/>
      <c r="BU57" s="28"/>
      <c r="BV57" s="48"/>
      <c r="BW57" s="42"/>
      <c r="BX57" s="45"/>
      <c r="BY57" s="49"/>
      <c r="BZ57" s="42"/>
      <c r="CA57" s="49"/>
      <c r="CB57" s="49"/>
      <c r="CC57" s="50"/>
      <c r="CD57" s="51"/>
      <c r="CE57" s="50"/>
      <c r="CF57" s="42"/>
      <c r="CG57" s="29"/>
      <c r="CH57" s="29"/>
      <c r="CI57" s="29"/>
      <c r="CP57" s="32"/>
      <c r="CQ57" s="54">
        <v>5350000</v>
      </c>
      <c r="CR57" s="53">
        <v>5750000</v>
      </c>
      <c r="DB57" s="32"/>
      <c r="DC57" s="42"/>
    </row>
    <row r="58" spans="1:107">
      <c r="A58" s="11"/>
      <c r="B58" s="41" t="s">
        <v>57</v>
      </c>
      <c r="C58" s="39">
        <v>3650</v>
      </c>
      <c r="D58" s="39">
        <v>3300</v>
      </c>
      <c r="E58" s="28">
        <f t="shared" si="32"/>
        <v>-9.59</v>
      </c>
      <c r="F58" s="39">
        <v>3450</v>
      </c>
      <c r="G58" s="28">
        <f t="shared" si="33"/>
        <v>4.55</v>
      </c>
      <c r="H58" s="39">
        <v>3650</v>
      </c>
      <c r="I58" s="28">
        <f t="shared" si="34"/>
        <v>5.8000000000000007</v>
      </c>
      <c r="J58" s="39">
        <v>4000</v>
      </c>
      <c r="K58" s="28">
        <f t="shared" si="35"/>
        <v>9.59</v>
      </c>
      <c r="L58" s="39">
        <v>4250</v>
      </c>
      <c r="M58" s="28">
        <f t="shared" si="36"/>
        <v>6.25</v>
      </c>
      <c r="N58" s="39">
        <v>4650</v>
      </c>
      <c r="O58" s="28">
        <f t="shared" si="37"/>
        <v>9.41</v>
      </c>
      <c r="P58" s="39">
        <v>5200</v>
      </c>
      <c r="Q58" s="28">
        <f t="shared" si="38"/>
        <v>11.83</v>
      </c>
      <c r="R58" s="39">
        <v>5750</v>
      </c>
      <c r="S58" s="28">
        <f t="shared" si="39"/>
        <v>10.58</v>
      </c>
      <c r="T58" s="39">
        <v>5550</v>
      </c>
      <c r="U58" s="28">
        <f t="shared" si="40"/>
        <v>-3.4799999999999995</v>
      </c>
      <c r="V58" s="39">
        <v>5800</v>
      </c>
      <c r="W58" s="28">
        <f t="shared" si="41"/>
        <v>4.5</v>
      </c>
      <c r="X58" s="46">
        <v>6100</v>
      </c>
      <c r="Y58" s="28">
        <f t="shared" si="42"/>
        <v>5.17</v>
      </c>
      <c r="Z58" s="39">
        <v>6650</v>
      </c>
      <c r="AA58" s="28">
        <f t="shared" si="43"/>
        <v>9.02</v>
      </c>
      <c r="AB58" s="39">
        <v>7050</v>
      </c>
      <c r="AC58" s="28">
        <f t="shared" si="55"/>
        <v>6.02</v>
      </c>
      <c r="AD58" s="39">
        <v>7350</v>
      </c>
      <c r="AE58" s="28">
        <f t="shared" si="55"/>
        <v>4.26</v>
      </c>
      <c r="AF58" s="39">
        <v>7250</v>
      </c>
      <c r="AG58" s="28">
        <f t="shared" si="55"/>
        <v>-1.3599999999999999</v>
      </c>
      <c r="AH58" s="47">
        <v>6850</v>
      </c>
      <c r="AI58" s="28">
        <f t="shared" si="56"/>
        <v>-5.52</v>
      </c>
      <c r="AJ58" s="47">
        <v>6650</v>
      </c>
      <c r="AK58" s="28">
        <f t="shared" si="56"/>
        <v>-2.92</v>
      </c>
      <c r="AL58" s="47">
        <v>6900</v>
      </c>
      <c r="AM58" s="28">
        <f t="shared" si="56"/>
        <v>3.7600000000000002</v>
      </c>
      <c r="AN58" s="47">
        <v>7100</v>
      </c>
      <c r="AO58" s="28">
        <f t="shared" si="46"/>
        <v>2.9000000000000004</v>
      </c>
      <c r="AP58" s="47">
        <v>7250</v>
      </c>
      <c r="AQ58" s="28">
        <f t="shared" si="27"/>
        <v>2.11</v>
      </c>
      <c r="AR58" s="47">
        <v>7450</v>
      </c>
      <c r="AS58" s="28">
        <f t="shared" si="47"/>
        <v>2.76</v>
      </c>
      <c r="AT58" s="47">
        <v>7850</v>
      </c>
      <c r="AU58" s="28">
        <f t="shared" si="28"/>
        <v>5.37</v>
      </c>
      <c r="AV58" s="47">
        <v>8550</v>
      </c>
      <c r="AW58" s="28">
        <f t="shared" si="57"/>
        <v>8.92</v>
      </c>
      <c r="AX58" s="47">
        <v>9300</v>
      </c>
      <c r="AY58" s="28">
        <f t="shared" si="57"/>
        <v>8.77</v>
      </c>
      <c r="AZ58" s="47">
        <v>9350</v>
      </c>
      <c r="BA58" s="28">
        <f t="shared" si="49"/>
        <v>0.54</v>
      </c>
      <c r="BB58" s="47">
        <v>9400</v>
      </c>
      <c r="BC58" s="28">
        <f t="shared" si="50"/>
        <v>0.53</v>
      </c>
      <c r="BD58" s="47">
        <v>9400</v>
      </c>
      <c r="BE58" s="28">
        <f t="shared" si="51"/>
        <v>0</v>
      </c>
      <c r="BF58" s="47">
        <v>9800</v>
      </c>
      <c r="BG58" s="28">
        <f t="shared" si="52"/>
        <v>4.26</v>
      </c>
      <c r="BH58" s="47">
        <v>10000</v>
      </c>
      <c r="BI58" s="28">
        <f t="shared" si="53"/>
        <v>2.04</v>
      </c>
      <c r="BJ58" s="89">
        <v>10250</v>
      </c>
      <c r="BK58" s="28">
        <f t="shared" si="53"/>
        <v>2.5</v>
      </c>
      <c r="BL58" s="47">
        <v>10400</v>
      </c>
      <c r="BM58" s="28">
        <f t="shared" si="54"/>
        <v>34.19</v>
      </c>
      <c r="BN58" s="39"/>
      <c r="BO58" s="39"/>
      <c r="BP58" s="89"/>
      <c r="BQ58" s="28"/>
      <c r="BR58" s="28"/>
      <c r="BS58" s="28"/>
      <c r="BT58" s="28"/>
      <c r="BU58" s="28"/>
      <c r="BV58" s="48"/>
      <c r="BW58" s="42"/>
      <c r="BX58" s="45"/>
      <c r="BY58" s="49"/>
      <c r="BZ58" s="42"/>
      <c r="CA58" s="49"/>
      <c r="CB58" s="49"/>
      <c r="CC58" s="50"/>
      <c r="CD58" s="51"/>
      <c r="CE58" s="50"/>
      <c r="CF58" s="42"/>
      <c r="CG58" s="29"/>
      <c r="CH58" s="29"/>
      <c r="CI58" s="29"/>
      <c r="CP58" s="32"/>
      <c r="CQ58" s="54">
        <v>7850000</v>
      </c>
      <c r="CR58" s="53">
        <v>8550000</v>
      </c>
      <c r="DB58" s="32"/>
      <c r="DC58" s="42"/>
    </row>
    <row r="59" spans="1:107">
      <c r="A59" s="11"/>
      <c r="B59" s="41" t="s">
        <v>58</v>
      </c>
      <c r="C59" s="39">
        <v>2350</v>
      </c>
      <c r="D59" s="39">
        <v>2150</v>
      </c>
      <c r="E59" s="28">
        <f t="shared" si="32"/>
        <v>-8.51</v>
      </c>
      <c r="F59" s="39">
        <v>2450</v>
      </c>
      <c r="G59" s="28">
        <f t="shared" si="33"/>
        <v>13.950000000000001</v>
      </c>
      <c r="H59" s="39">
        <v>2550</v>
      </c>
      <c r="I59" s="28">
        <f t="shared" si="34"/>
        <v>4.08</v>
      </c>
      <c r="J59" s="39">
        <v>2750</v>
      </c>
      <c r="K59" s="28">
        <f t="shared" si="35"/>
        <v>7.84</v>
      </c>
      <c r="L59" s="39">
        <v>3150</v>
      </c>
      <c r="M59" s="28">
        <f t="shared" si="36"/>
        <v>14.549999999999999</v>
      </c>
      <c r="N59" s="39">
        <v>3350</v>
      </c>
      <c r="O59" s="28">
        <f t="shared" si="37"/>
        <v>6.35</v>
      </c>
      <c r="P59" s="39">
        <v>3750</v>
      </c>
      <c r="Q59" s="28">
        <f t="shared" si="38"/>
        <v>11.940000000000001</v>
      </c>
      <c r="R59" s="39">
        <v>4400</v>
      </c>
      <c r="S59" s="28">
        <f t="shared" si="39"/>
        <v>17.330000000000002</v>
      </c>
      <c r="T59" s="39">
        <v>4200</v>
      </c>
      <c r="U59" s="28">
        <f t="shared" si="40"/>
        <v>-4.55</v>
      </c>
      <c r="V59" s="39">
        <v>4600</v>
      </c>
      <c r="W59" s="28">
        <f t="shared" si="41"/>
        <v>9.5200000000000014</v>
      </c>
      <c r="X59" s="46">
        <v>4800</v>
      </c>
      <c r="Y59" s="28">
        <f t="shared" si="42"/>
        <v>4.3499999999999996</v>
      </c>
      <c r="Z59" s="39">
        <v>5550</v>
      </c>
      <c r="AA59" s="28">
        <f t="shared" si="43"/>
        <v>15.629999999999999</v>
      </c>
      <c r="AB59" s="39">
        <v>5900</v>
      </c>
      <c r="AC59" s="28">
        <f t="shared" si="55"/>
        <v>6.3100000000000005</v>
      </c>
      <c r="AD59" s="39">
        <v>6550</v>
      </c>
      <c r="AE59" s="28">
        <f t="shared" si="55"/>
        <v>11.020000000000001</v>
      </c>
      <c r="AF59" s="39">
        <v>6350</v>
      </c>
      <c r="AG59" s="28">
        <f t="shared" si="55"/>
        <v>-3.05</v>
      </c>
      <c r="AH59" s="47">
        <v>5950</v>
      </c>
      <c r="AI59" s="28">
        <f t="shared" si="56"/>
        <v>-6.3</v>
      </c>
      <c r="AJ59" s="47">
        <v>5450</v>
      </c>
      <c r="AK59" s="28">
        <f t="shared" si="56"/>
        <v>-8.4</v>
      </c>
      <c r="AL59" s="47">
        <v>6150</v>
      </c>
      <c r="AM59" s="28">
        <f t="shared" si="56"/>
        <v>12.839999999999998</v>
      </c>
      <c r="AN59" s="47">
        <v>6450</v>
      </c>
      <c r="AO59" s="28">
        <f t="shared" si="46"/>
        <v>4.88</v>
      </c>
      <c r="AP59" s="47">
        <v>6800</v>
      </c>
      <c r="AQ59" s="28">
        <f t="shared" si="27"/>
        <v>5.43</v>
      </c>
      <c r="AR59" s="47">
        <v>6950</v>
      </c>
      <c r="AS59" s="28">
        <f t="shared" si="47"/>
        <v>2.21</v>
      </c>
      <c r="AT59" s="47">
        <v>7400</v>
      </c>
      <c r="AU59" s="28">
        <f t="shared" si="28"/>
        <v>6.47</v>
      </c>
      <c r="AV59" s="47">
        <v>7900</v>
      </c>
      <c r="AW59" s="28">
        <f t="shared" si="57"/>
        <v>6.76</v>
      </c>
      <c r="AX59" s="47">
        <v>8050</v>
      </c>
      <c r="AY59" s="28">
        <f t="shared" si="57"/>
        <v>1.9</v>
      </c>
      <c r="AZ59" s="47">
        <v>8450</v>
      </c>
      <c r="BA59" s="28">
        <f t="shared" si="49"/>
        <v>4.97</v>
      </c>
      <c r="BB59" s="47">
        <v>9050</v>
      </c>
      <c r="BC59" s="28">
        <f t="shared" si="50"/>
        <v>7.1</v>
      </c>
      <c r="BD59" s="47">
        <v>9200</v>
      </c>
      <c r="BE59" s="28">
        <f t="shared" si="51"/>
        <v>1.66</v>
      </c>
      <c r="BF59" s="47">
        <v>9300</v>
      </c>
      <c r="BG59" s="28">
        <f t="shared" si="52"/>
        <v>1.0900000000000001</v>
      </c>
      <c r="BH59" s="47">
        <v>9550</v>
      </c>
      <c r="BI59" s="28">
        <f t="shared" si="53"/>
        <v>2.69</v>
      </c>
      <c r="BJ59" s="89">
        <v>9550</v>
      </c>
      <c r="BK59" s="28">
        <f t="shared" si="53"/>
        <v>0</v>
      </c>
      <c r="BL59" s="47">
        <v>9700</v>
      </c>
      <c r="BM59" s="28">
        <f t="shared" si="54"/>
        <v>-5.37</v>
      </c>
      <c r="BN59" s="39"/>
      <c r="BO59" s="39"/>
      <c r="BP59" s="89"/>
      <c r="BQ59" s="28"/>
      <c r="BR59" s="28"/>
      <c r="BS59" s="28"/>
      <c r="BT59" s="28"/>
      <c r="BU59" s="28"/>
      <c r="BV59" s="48"/>
      <c r="BW59" s="42"/>
      <c r="BX59" s="45"/>
      <c r="BY59" s="49"/>
      <c r="BZ59" s="42"/>
      <c r="CA59" s="49"/>
      <c r="CB59" s="49"/>
      <c r="CC59" s="50"/>
      <c r="CD59" s="51"/>
      <c r="CE59" s="50"/>
      <c r="CF59" s="42"/>
      <c r="CG59" s="29"/>
      <c r="CH59" s="29"/>
      <c r="CI59" s="29"/>
      <c r="CP59" s="32"/>
      <c r="CQ59" s="54">
        <v>7400000</v>
      </c>
      <c r="CR59" s="53">
        <v>7900000</v>
      </c>
      <c r="DB59" s="32"/>
      <c r="DC59" s="42"/>
    </row>
    <row r="60" spans="1:107">
      <c r="A60" s="11"/>
      <c r="B60" s="41" t="s">
        <v>59</v>
      </c>
      <c r="C60" s="39">
        <v>14150</v>
      </c>
      <c r="D60" s="39">
        <v>14200</v>
      </c>
      <c r="E60" s="28">
        <f t="shared" si="32"/>
        <v>0.35000000000000003</v>
      </c>
      <c r="F60" s="39">
        <v>15300</v>
      </c>
      <c r="G60" s="28">
        <f t="shared" si="33"/>
        <v>7.75</v>
      </c>
      <c r="H60" s="39">
        <v>16800</v>
      </c>
      <c r="I60" s="28">
        <f t="shared" si="34"/>
        <v>9.8000000000000007</v>
      </c>
      <c r="J60" s="39">
        <v>18950</v>
      </c>
      <c r="K60" s="28">
        <f t="shared" si="35"/>
        <v>12.8</v>
      </c>
      <c r="L60" s="39">
        <v>22350</v>
      </c>
      <c r="M60" s="28">
        <f t="shared" si="36"/>
        <v>17.940000000000001</v>
      </c>
      <c r="N60" s="39">
        <v>24450</v>
      </c>
      <c r="O60" s="28">
        <f t="shared" si="37"/>
        <v>9.4</v>
      </c>
      <c r="P60" s="39">
        <v>26050</v>
      </c>
      <c r="Q60" s="28">
        <f t="shared" si="38"/>
        <v>6.54</v>
      </c>
      <c r="R60" s="39">
        <v>26550</v>
      </c>
      <c r="S60" s="28">
        <f t="shared" si="39"/>
        <v>1.92</v>
      </c>
      <c r="T60" s="39">
        <v>26650</v>
      </c>
      <c r="U60" s="28">
        <f t="shared" si="40"/>
        <v>0.38</v>
      </c>
      <c r="V60" s="39">
        <v>27800</v>
      </c>
      <c r="W60" s="28">
        <f t="shared" si="41"/>
        <v>4.32</v>
      </c>
      <c r="X60" s="46">
        <v>28300</v>
      </c>
      <c r="Y60" s="28">
        <f t="shared" si="42"/>
        <v>1.7999999999999998</v>
      </c>
      <c r="Z60" s="39">
        <v>28000</v>
      </c>
      <c r="AA60" s="28">
        <f t="shared" si="43"/>
        <v>-1.06</v>
      </c>
      <c r="AB60" s="39">
        <v>28150</v>
      </c>
      <c r="AC60" s="28">
        <f t="shared" si="55"/>
        <v>0.54</v>
      </c>
      <c r="AD60" s="39">
        <v>29400</v>
      </c>
      <c r="AE60" s="28">
        <f t="shared" si="55"/>
        <v>4.4400000000000004</v>
      </c>
      <c r="AF60" s="39">
        <v>32050</v>
      </c>
      <c r="AG60" s="28">
        <f t="shared" si="55"/>
        <v>9.01</v>
      </c>
      <c r="AH60" s="47">
        <v>29900</v>
      </c>
      <c r="AI60" s="28">
        <f t="shared" si="56"/>
        <v>-6.7100000000000009</v>
      </c>
      <c r="AJ60" s="47">
        <v>32500</v>
      </c>
      <c r="AK60" s="28">
        <f t="shared" si="56"/>
        <v>8.6999999999999993</v>
      </c>
      <c r="AL60" s="47">
        <v>34950</v>
      </c>
      <c r="AM60" s="28">
        <f t="shared" si="56"/>
        <v>7.5399999999999991</v>
      </c>
      <c r="AN60" s="47">
        <v>36150</v>
      </c>
      <c r="AO60" s="28">
        <f t="shared" si="46"/>
        <v>3.4299999999999997</v>
      </c>
      <c r="AP60" s="47">
        <v>39500</v>
      </c>
      <c r="AQ60" s="28">
        <f t="shared" si="27"/>
        <v>9.27</v>
      </c>
      <c r="AR60" s="47">
        <v>41400</v>
      </c>
      <c r="AS60" s="28">
        <f t="shared" si="47"/>
        <v>4.8099999999999996</v>
      </c>
      <c r="AT60" s="47">
        <v>49000</v>
      </c>
      <c r="AU60" s="28">
        <f t="shared" si="28"/>
        <v>18.360000000000003</v>
      </c>
      <c r="AV60" s="47">
        <v>50350</v>
      </c>
      <c r="AW60" s="28">
        <f t="shared" si="57"/>
        <v>2.76</v>
      </c>
      <c r="AX60" s="47">
        <v>55550</v>
      </c>
      <c r="AY60" s="28">
        <f t="shared" si="57"/>
        <v>10.33</v>
      </c>
      <c r="AZ60" s="47">
        <v>57000</v>
      </c>
      <c r="BA60" s="28">
        <f t="shared" si="49"/>
        <v>2.6100000000000003</v>
      </c>
      <c r="BB60" s="47">
        <v>58450</v>
      </c>
      <c r="BC60" s="28">
        <f t="shared" si="50"/>
        <v>2.54</v>
      </c>
      <c r="BD60" s="47">
        <v>57000</v>
      </c>
      <c r="BE60" s="28">
        <f t="shared" si="51"/>
        <v>-2.48</v>
      </c>
      <c r="BF60" s="47">
        <v>57650</v>
      </c>
      <c r="BG60" s="28">
        <f t="shared" si="52"/>
        <v>1.1400000000000001</v>
      </c>
      <c r="BH60" s="47">
        <v>59250</v>
      </c>
      <c r="BI60" s="28">
        <f t="shared" si="53"/>
        <v>2.78</v>
      </c>
      <c r="BJ60" s="89">
        <v>60350</v>
      </c>
      <c r="BK60" s="28">
        <f t="shared" si="53"/>
        <v>1.8599999999999999</v>
      </c>
      <c r="BL60" s="47">
        <v>59800</v>
      </c>
      <c r="BM60" s="28">
        <f t="shared" si="54"/>
        <v>526.17999999999995</v>
      </c>
      <c r="BN60" s="39"/>
      <c r="BO60" s="39"/>
      <c r="BP60" s="89"/>
      <c r="BQ60" s="28"/>
      <c r="BR60" s="28"/>
      <c r="BS60" s="28"/>
      <c r="BT60" s="28"/>
      <c r="BU60" s="28"/>
      <c r="BV60" s="48"/>
      <c r="BW60" s="42"/>
      <c r="BX60" s="45"/>
      <c r="BY60" s="49"/>
      <c r="BZ60" s="42"/>
      <c r="CA60" s="49"/>
      <c r="CB60" s="49"/>
      <c r="CC60" s="50"/>
      <c r="CD60" s="51"/>
      <c r="CE60" s="50"/>
      <c r="CF60" s="42"/>
      <c r="CG60" s="29"/>
      <c r="CH60" s="29"/>
      <c r="CI60" s="29"/>
      <c r="CP60" s="32"/>
      <c r="CQ60" s="54">
        <v>49000000</v>
      </c>
      <c r="CR60" s="53">
        <v>50350000</v>
      </c>
      <c r="DB60" s="32"/>
      <c r="DC60" s="42"/>
    </row>
    <row r="61" spans="1:107">
      <c r="A61" s="11"/>
      <c r="B61" s="41" t="s">
        <v>60</v>
      </c>
      <c r="C61" s="39">
        <v>84300</v>
      </c>
      <c r="D61" s="39">
        <v>87950</v>
      </c>
      <c r="E61" s="28">
        <f t="shared" si="32"/>
        <v>4.33</v>
      </c>
      <c r="F61" s="39">
        <v>95050</v>
      </c>
      <c r="G61" s="28">
        <f t="shared" si="33"/>
        <v>8.07</v>
      </c>
      <c r="H61" s="39">
        <v>103500</v>
      </c>
      <c r="I61" s="28">
        <f t="shared" si="34"/>
        <v>8.89</v>
      </c>
      <c r="J61" s="39">
        <v>118550</v>
      </c>
      <c r="K61" s="28">
        <f t="shared" si="35"/>
        <v>14.540000000000001</v>
      </c>
      <c r="L61" s="39">
        <v>134650</v>
      </c>
      <c r="M61" s="28">
        <f t="shared" si="36"/>
        <v>13.58</v>
      </c>
      <c r="N61" s="39">
        <v>153600</v>
      </c>
      <c r="O61" s="28">
        <f t="shared" si="37"/>
        <v>14.069999999999999</v>
      </c>
      <c r="P61" s="39">
        <v>148750</v>
      </c>
      <c r="Q61" s="28">
        <f t="shared" si="38"/>
        <v>-3.16</v>
      </c>
      <c r="R61" s="39">
        <v>157400</v>
      </c>
      <c r="S61" s="28">
        <f t="shared" si="39"/>
        <v>5.82</v>
      </c>
      <c r="T61" s="39">
        <v>166400</v>
      </c>
      <c r="U61" s="28">
        <f t="shared" si="40"/>
        <v>5.72</v>
      </c>
      <c r="V61" s="39">
        <v>167500</v>
      </c>
      <c r="W61" s="28">
        <f t="shared" si="41"/>
        <v>0.66</v>
      </c>
      <c r="X61" s="46">
        <v>171450</v>
      </c>
      <c r="Y61" s="28">
        <f t="shared" si="42"/>
        <v>2.36</v>
      </c>
      <c r="Z61" s="39">
        <v>172650</v>
      </c>
      <c r="AA61" s="28">
        <f t="shared" si="43"/>
        <v>0.70000000000000007</v>
      </c>
      <c r="AB61" s="39">
        <v>172650</v>
      </c>
      <c r="AC61" s="28">
        <f t="shared" si="55"/>
        <v>0</v>
      </c>
      <c r="AD61" s="39">
        <v>171800</v>
      </c>
      <c r="AE61" s="28">
        <f t="shared" si="55"/>
        <v>-0.49</v>
      </c>
      <c r="AF61" s="39">
        <v>172600</v>
      </c>
      <c r="AG61" s="28">
        <f t="shared" si="55"/>
        <v>0.47000000000000003</v>
      </c>
      <c r="AH61" s="47">
        <v>174100</v>
      </c>
      <c r="AI61" s="28">
        <f t="shared" si="56"/>
        <v>0.86999999999999988</v>
      </c>
      <c r="AJ61" s="47">
        <v>173650</v>
      </c>
      <c r="AK61" s="28">
        <f t="shared" si="56"/>
        <v>-0.26</v>
      </c>
      <c r="AL61" s="47">
        <v>174600</v>
      </c>
      <c r="AM61" s="28">
        <f t="shared" si="56"/>
        <v>0.54999999999999993</v>
      </c>
      <c r="AN61" s="47">
        <v>178950</v>
      </c>
      <c r="AO61" s="28">
        <f t="shared" si="46"/>
        <v>2.4899999999999998</v>
      </c>
      <c r="AP61" s="47">
        <v>188550</v>
      </c>
      <c r="AQ61" s="28">
        <f t="shared" si="27"/>
        <v>5.36</v>
      </c>
      <c r="AR61" s="47">
        <v>225600</v>
      </c>
      <c r="AS61" s="28">
        <f t="shared" si="47"/>
        <v>19.650000000000002</v>
      </c>
      <c r="AT61" s="47">
        <v>248250</v>
      </c>
      <c r="AU61" s="28">
        <f t="shared" si="28"/>
        <v>10.040000000000001</v>
      </c>
      <c r="AV61" s="47">
        <v>259200</v>
      </c>
      <c r="AW61" s="28">
        <f t="shared" si="57"/>
        <v>4.41</v>
      </c>
      <c r="AX61" s="47">
        <v>277900</v>
      </c>
      <c r="AY61" s="28">
        <f t="shared" si="57"/>
        <v>7.21</v>
      </c>
      <c r="AZ61" s="47">
        <v>281500</v>
      </c>
      <c r="BA61" s="28">
        <f t="shared" si="49"/>
        <v>1.3</v>
      </c>
      <c r="BB61" s="47">
        <v>289900</v>
      </c>
      <c r="BC61" s="28">
        <f t="shared" si="50"/>
        <v>2.98</v>
      </c>
      <c r="BD61" s="47">
        <v>287000</v>
      </c>
      <c r="BE61" s="28">
        <f t="shared" si="51"/>
        <v>-1</v>
      </c>
      <c r="BF61" s="47">
        <v>288300</v>
      </c>
      <c r="BG61" s="28">
        <f t="shared" si="52"/>
        <v>0.44999999999999996</v>
      </c>
      <c r="BH61" s="47">
        <v>291900</v>
      </c>
      <c r="BI61" s="28">
        <f t="shared" si="53"/>
        <v>1.25</v>
      </c>
      <c r="BJ61" s="89">
        <v>288800</v>
      </c>
      <c r="BK61" s="28">
        <f t="shared" si="53"/>
        <v>-1.06</v>
      </c>
      <c r="BL61" s="47">
        <v>290350</v>
      </c>
      <c r="BM61" s="28">
        <f t="shared" si="54"/>
        <v>381.11</v>
      </c>
      <c r="BN61" s="39"/>
      <c r="BO61" s="39"/>
      <c r="BP61" s="89"/>
      <c r="BQ61" s="28"/>
      <c r="BR61" s="28"/>
      <c r="BS61" s="28"/>
      <c r="BT61" s="28"/>
      <c r="BU61" s="28"/>
      <c r="BV61" s="48"/>
      <c r="BW61" s="42"/>
      <c r="BX61" s="45"/>
      <c r="BY61" s="49"/>
      <c r="BZ61" s="42"/>
      <c r="CA61" s="49"/>
      <c r="CB61" s="49"/>
      <c r="CC61" s="50"/>
      <c r="CD61" s="51"/>
      <c r="CE61" s="50"/>
      <c r="CF61" s="42"/>
      <c r="CG61" s="29"/>
      <c r="CH61" s="29"/>
      <c r="CI61" s="29"/>
      <c r="CP61" s="32"/>
      <c r="CQ61" s="54">
        <v>248250000</v>
      </c>
      <c r="CR61" s="53">
        <v>259200000</v>
      </c>
      <c r="DB61" s="32"/>
      <c r="DC61" s="42"/>
    </row>
    <row r="62" spans="1:107">
      <c r="A62" s="11"/>
      <c r="B62" s="41" t="s">
        <v>61</v>
      </c>
      <c r="C62" s="39">
        <v>16800</v>
      </c>
      <c r="D62" s="39">
        <v>17500</v>
      </c>
      <c r="E62" s="28">
        <f t="shared" si="32"/>
        <v>4.17</v>
      </c>
      <c r="F62" s="39">
        <v>18450</v>
      </c>
      <c r="G62" s="28">
        <f t="shared" si="33"/>
        <v>5.43</v>
      </c>
      <c r="H62" s="39">
        <v>20550</v>
      </c>
      <c r="I62" s="28">
        <f t="shared" si="34"/>
        <v>11.379999999999999</v>
      </c>
      <c r="J62" s="39">
        <v>23850</v>
      </c>
      <c r="K62" s="28">
        <f t="shared" si="35"/>
        <v>16.059999999999999</v>
      </c>
      <c r="L62" s="39">
        <v>26200</v>
      </c>
      <c r="M62" s="28">
        <f t="shared" si="36"/>
        <v>9.85</v>
      </c>
      <c r="N62" s="39">
        <v>28650</v>
      </c>
      <c r="O62" s="28">
        <f t="shared" si="37"/>
        <v>9.35</v>
      </c>
      <c r="P62" s="39">
        <v>30350</v>
      </c>
      <c r="Q62" s="28">
        <f t="shared" si="38"/>
        <v>5.93</v>
      </c>
      <c r="R62" s="39">
        <v>34500</v>
      </c>
      <c r="S62" s="28">
        <f t="shared" si="39"/>
        <v>13.669999999999998</v>
      </c>
      <c r="T62" s="39">
        <v>34350</v>
      </c>
      <c r="U62" s="28">
        <f t="shared" si="40"/>
        <v>-0.43</v>
      </c>
      <c r="V62" s="39">
        <v>35150</v>
      </c>
      <c r="W62" s="28">
        <f t="shared" si="41"/>
        <v>2.33</v>
      </c>
      <c r="X62" s="46">
        <v>37600</v>
      </c>
      <c r="Y62" s="28">
        <f t="shared" si="42"/>
        <v>6.97</v>
      </c>
      <c r="Z62" s="39">
        <v>41050</v>
      </c>
      <c r="AA62" s="28">
        <f t="shared" si="43"/>
        <v>9.1800000000000015</v>
      </c>
      <c r="AB62" s="39">
        <v>40050</v>
      </c>
      <c r="AC62" s="28">
        <f t="shared" si="55"/>
        <v>-2.44</v>
      </c>
      <c r="AD62" s="39">
        <v>39300</v>
      </c>
      <c r="AE62" s="28">
        <f t="shared" si="55"/>
        <v>-1.87</v>
      </c>
      <c r="AF62" s="39">
        <v>40850</v>
      </c>
      <c r="AG62" s="28">
        <f t="shared" si="55"/>
        <v>3.94</v>
      </c>
      <c r="AH62" s="47">
        <v>41200</v>
      </c>
      <c r="AI62" s="28">
        <f t="shared" si="56"/>
        <v>0.86</v>
      </c>
      <c r="AJ62" s="47">
        <v>42400</v>
      </c>
      <c r="AK62" s="28">
        <f t="shared" si="56"/>
        <v>2.91</v>
      </c>
      <c r="AL62" s="47">
        <v>47600</v>
      </c>
      <c r="AM62" s="28">
        <f t="shared" si="56"/>
        <v>12.26</v>
      </c>
      <c r="AN62" s="47">
        <v>51200</v>
      </c>
      <c r="AO62" s="28">
        <f t="shared" si="46"/>
        <v>7.5600000000000005</v>
      </c>
      <c r="AP62" s="47">
        <v>53550</v>
      </c>
      <c r="AQ62" s="28">
        <f t="shared" si="27"/>
        <v>4.5900000000000007</v>
      </c>
      <c r="AR62" s="47">
        <v>62800</v>
      </c>
      <c r="AS62" s="28">
        <f t="shared" si="47"/>
        <v>17.27</v>
      </c>
      <c r="AT62" s="47">
        <v>67450</v>
      </c>
      <c r="AU62" s="28">
        <f t="shared" si="28"/>
        <v>7.3999999999999995</v>
      </c>
      <c r="AV62" s="47">
        <v>72150</v>
      </c>
      <c r="AW62" s="28">
        <f t="shared" si="57"/>
        <v>6.97</v>
      </c>
      <c r="AX62" s="47">
        <v>74550</v>
      </c>
      <c r="AY62" s="28">
        <f t="shared" si="57"/>
        <v>3.3300000000000005</v>
      </c>
      <c r="AZ62" s="47">
        <v>72850</v>
      </c>
      <c r="BA62" s="28">
        <f t="shared" si="49"/>
        <v>-2.2800000000000002</v>
      </c>
      <c r="BB62" s="47">
        <v>68650</v>
      </c>
      <c r="BC62" s="28">
        <f t="shared" si="50"/>
        <v>-5.7700000000000005</v>
      </c>
      <c r="BD62" s="47">
        <v>64400</v>
      </c>
      <c r="BE62" s="28">
        <f t="shared" si="51"/>
        <v>-6.1899999999999995</v>
      </c>
      <c r="BF62" s="47">
        <v>64650</v>
      </c>
      <c r="BG62" s="28">
        <f t="shared" si="52"/>
        <v>0.38999999999999996</v>
      </c>
      <c r="BH62" s="47">
        <v>66400</v>
      </c>
      <c r="BI62" s="28">
        <f t="shared" si="53"/>
        <v>2.71</v>
      </c>
      <c r="BJ62" s="89">
        <v>66450</v>
      </c>
      <c r="BK62" s="28">
        <f t="shared" si="53"/>
        <v>0.08</v>
      </c>
      <c r="BL62" s="47">
        <v>67700</v>
      </c>
      <c r="BM62" s="28">
        <f t="shared" si="54"/>
        <v>-76.559999999999988</v>
      </c>
      <c r="BN62" s="39"/>
      <c r="BO62" s="39"/>
      <c r="BP62" s="89"/>
      <c r="BQ62" s="28"/>
      <c r="BR62" s="28"/>
      <c r="BS62" s="28"/>
      <c r="BT62" s="28"/>
      <c r="BU62" s="28"/>
      <c r="BV62" s="48"/>
      <c r="BW62" s="42"/>
      <c r="BX62" s="45"/>
      <c r="BY62" s="49"/>
      <c r="BZ62" s="42"/>
      <c r="CA62" s="49"/>
      <c r="CB62" s="49"/>
      <c r="CC62" s="50"/>
      <c r="CD62" s="51"/>
      <c r="CE62" s="50"/>
      <c r="CF62" s="42"/>
      <c r="CG62" s="29"/>
      <c r="CH62" s="29"/>
      <c r="CI62" s="29"/>
      <c r="CP62" s="32"/>
      <c r="CQ62" s="54">
        <v>67450000</v>
      </c>
      <c r="CR62" s="53">
        <v>72150000</v>
      </c>
      <c r="DB62" s="32"/>
      <c r="DC62" s="42"/>
    </row>
    <row r="63" spans="1:107">
      <c r="A63" s="11"/>
      <c r="B63" s="41" t="s">
        <v>62</v>
      </c>
      <c r="C63" s="39">
        <v>27150</v>
      </c>
      <c r="D63" s="39">
        <v>28250</v>
      </c>
      <c r="E63" s="28">
        <f t="shared" si="32"/>
        <v>4.05</v>
      </c>
      <c r="F63" s="39">
        <v>32250</v>
      </c>
      <c r="G63" s="28">
        <f t="shared" si="33"/>
        <v>14.16</v>
      </c>
      <c r="H63" s="39">
        <v>34400</v>
      </c>
      <c r="I63" s="28">
        <f t="shared" si="34"/>
        <v>6.67</v>
      </c>
      <c r="J63" s="39">
        <v>37400</v>
      </c>
      <c r="K63" s="28">
        <f t="shared" si="35"/>
        <v>8.7200000000000006</v>
      </c>
      <c r="L63" s="39">
        <v>39300</v>
      </c>
      <c r="M63" s="28">
        <f t="shared" si="36"/>
        <v>5.08</v>
      </c>
      <c r="N63" s="39">
        <v>41250</v>
      </c>
      <c r="O63" s="28">
        <f t="shared" si="37"/>
        <v>4.96</v>
      </c>
      <c r="P63" s="39">
        <v>41200</v>
      </c>
      <c r="Q63" s="28">
        <f t="shared" si="38"/>
        <v>-0.12</v>
      </c>
      <c r="R63" s="39">
        <v>39950</v>
      </c>
      <c r="S63" s="28">
        <f t="shared" si="39"/>
        <v>-3.0300000000000002</v>
      </c>
      <c r="T63" s="39">
        <v>37200</v>
      </c>
      <c r="U63" s="28">
        <f t="shared" si="40"/>
        <v>-6.88</v>
      </c>
      <c r="V63" s="39">
        <v>36400</v>
      </c>
      <c r="W63" s="28">
        <f t="shared" si="41"/>
        <v>-2.15</v>
      </c>
      <c r="X63" s="46">
        <v>38800</v>
      </c>
      <c r="Y63" s="28">
        <f t="shared" si="42"/>
        <v>6.59</v>
      </c>
      <c r="Z63" s="39">
        <v>40400</v>
      </c>
      <c r="AA63" s="28">
        <f t="shared" si="43"/>
        <v>4.12</v>
      </c>
      <c r="AB63" s="39">
        <v>40750</v>
      </c>
      <c r="AC63" s="28">
        <f t="shared" si="55"/>
        <v>0.86999999999999988</v>
      </c>
      <c r="AD63" s="39">
        <v>41950</v>
      </c>
      <c r="AE63" s="28">
        <f t="shared" si="55"/>
        <v>2.94</v>
      </c>
      <c r="AF63" s="39">
        <v>42900</v>
      </c>
      <c r="AG63" s="28">
        <f t="shared" si="55"/>
        <v>2.2599999999999998</v>
      </c>
      <c r="AH63" s="47">
        <v>44950</v>
      </c>
      <c r="AI63" s="28">
        <f t="shared" si="56"/>
        <v>4.78</v>
      </c>
      <c r="AJ63" s="47">
        <v>45250</v>
      </c>
      <c r="AK63" s="28">
        <f t="shared" si="56"/>
        <v>0.67</v>
      </c>
      <c r="AL63" s="47">
        <v>50400</v>
      </c>
      <c r="AM63" s="28">
        <f t="shared" si="56"/>
        <v>11.379999999999999</v>
      </c>
      <c r="AN63" s="47">
        <v>56900</v>
      </c>
      <c r="AO63" s="28">
        <f t="shared" si="46"/>
        <v>12.9</v>
      </c>
      <c r="AP63" s="47">
        <v>58800</v>
      </c>
      <c r="AQ63" s="28">
        <f t="shared" si="27"/>
        <v>3.34</v>
      </c>
      <c r="AR63" s="47">
        <v>59550</v>
      </c>
      <c r="AS63" s="28">
        <f t="shared" si="47"/>
        <v>1.28</v>
      </c>
      <c r="AT63" s="47">
        <v>61700</v>
      </c>
      <c r="AU63" s="28">
        <f t="shared" si="28"/>
        <v>3.61</v>
      </c>
      <c r="AV63" s="47">
        <v>64500</v>
      </c>
      <c r="AW63" s="28">
        <f t="shared" si="57"/>
        <v>4.54</v>
      </c>
      <c r="AX63" s="47">
        <v>68050</v>
      </c>
      <c r="AY63" s="28">
        <f t="shared" si="57"/>
        <v>5.5</v>
      </c>
      <c r="AZ63" s="47">
        <v>68550</v>
      </c>
      <c r="BA63" s="28">
        <f t="shared" si="49"/>
        <v>0.73</v>
      </c>
      <c r="BB63" s="47">
        <v>67450</v>
      </c>
      <c r="BC63" s="28">
        <f t="shared" si="50"/>
        <v>-1.6</v>
      </c>
      <c r="BD63" s="47">
        <v>70700</v>
      </c>
      <c r="BE63" s="28">
        <f t="shared" si="51"/>
        <v>4.82</v>
      </c>
      <c r="BF63" s="47">
        <v>71000</v>
      </c>
      <c r="BG63" s="28">
        <f t="shared" si="52"/>
        <v>0.42</v>
      </c>
      <c r="BH63" s="47">
        <v>68650</v>
      </c>
      <c r="BI63" s="28">
        <f t="shared" si="53"/>
        <v>-3.3099999999999996</v>
      </c>
      <c r="BJ63" s="89">
        <v>69800</v>
      </c>
      <c r="BK63" s="28">
        <f t="shared" si="53"/>
        <v>1.68</v>
      </c>
      <c r="BL63" s="47">
        <v>66000</v>
      </c>
      <c r="BM63" s="28">
        <f t="shared" si="54"/>
        <v>-0.67999999999999994</v>
      </c>
      <c r="BN63" s="39"/>
      <c r="BO63" s="39"/>
      <c r="BP63" s="89"/>
      <c r="BQ63" s="28"/>
      <c r="BR63" s="28"/>
      <c r="BS63" s="28"/>
      <c r="BT63" s="28"/>
      <c r="BU63" s="28"/>
      <c r="BV63" s="48"/>
      <c r="BW63" s="42"/>
      <c r="BX63" s="45"/>
      <c r="BY63" s="49"/>
      <c r="BZ63" s="42"/>
      <c r="CA63" s="49"/>
      <c r="CB63" s="49"/>
      <c r="CC63" s="50"/>
      <c r="CD63" s="51"/>
      <c r="CE63" s="50"/>
      <c r="CF63" s="42"/>
      <c r="CG63" s="29"/>
      <c r="CH63" s="29"/>
      <c r="CI63" s="29"/>
      <c r="CP63" s="32"/>
      <c r="CQ63" s="54">
        <v>61700000</v>
      </c>
      <c r="CR63" s="53">
        <v>64500000</v>
      </c>
      <c r="DB63" s="32"/>
      <c r="DC63" s="42"/>
    </row>
    <row r="64" spans="1:107">
      <c r="A64" s="11"/>
      <c r="B64" s="41" t="s">
        <v>63</v>
      </c>
      <c r="C64" s="39">
        <v>9800</v>
      </c>
      <c r="D64" s="39">
        <v>9900</v>
      </c>
      <c r="E64" s="28">
        <f t="shared" si="32"/>
        <v>1.02</v>
      </c>
      <c r="F64" s="39">
        <v>10600</v>
      </c>
      <c r="G64" s="28">
        <f t="shared" si="33"/>
        <v>7.07</v>
      </c>
      <c r="H64" s="39">
        <v>11900</v>
      </c>
      <c r="I64" s="28">
        <f t="shared" si="34"/>
        <v>12.26</v>
      </c>
      <c r="J64" s="39">
        <v>13500</v>
      </c>
      <c r="K64" s="28">
        <f t="shared" si="35"/>
        <v>13.450000000000001</v>
      </c>
      <c r="L64" s="39">
        <v>16750</v>
      </c>
      <c r="M64" s="28">
        <f t="shared" si="36"/>
        <v>24.07</v>
      </c>
      <c r="N64" s="39">
        <v>19000</v>
      </c>
      <c r="O64" s="28">
        <f t="shared" si="37"/>
        <v>13.43</v>
      </c>
      <c r="P64" s="39">
        <v>20250</v>
      </c>
      <c r="Q64" s="28">
        <f t="shared" si="38"/>
        <v>6.58</v>
      </c>
      <c r="R64" s="39">
        <v>22950</v>
      </c>
      <c r="S64" s="28">
        <f t="shared" si="39"/>
        <v>13.33</v>
      </c>
      <c r="T64" s="39">
        <v>23550</v>
      </c>
      <c r="U64" s="28">
        <f t="shared" si="40"/>
        <v>2.6100000000000003</v>
      </c>
      <c r="V64" s="39">
        <v>25150</v>
      </c>
      <c r="W64" s="28">
        <f t="shared" si="41"/>
        <v>6.79</v>
      </c>
      <c r="X64" s="46">
        <v>24200</v>
      </c>
      <c r="Y64" s="28">
        <f t="shared" si="42"/>
        <v>-3.7800000000000002</v>
      </c>
      <c r="Z64" s="39">
        <v>26950</v>
      </c>
      <c r="AA64" s="28">
        <f t="shared" si="43"/>
        <v>11.360000000000001</v>
      </c>
      <c r="AB64" s="39">
        <v>27600</v>
      </c>
      <c r="AC64" s="28">
        <f t="shared" si="55"/>
        <v>2.41</v>
      </c>
      <c r="AD64" s="39">
        <v>30700</v>
      </c>
      <c r="AE64" s="28">
        <f t="shared" si="55"/>
        <v>11.23</v>
      </c>
      <c r="AF64" s="39">
        <v>29850</v>
      </c>
      <c r="AG64" s="28">
        <f t="shared" si="55"/>
        <v>-2.77</v>
      </c>
      <c r="AH64" s="47">
        <v>29900</v>
      </c>
      <c r="AI64" s="28">
        <f t="shared" si="56"/>
        <v>0.16999999999999998</v>
      </c>
      <c r="AJ64" s="47">
        <v>30950</v>
      </c>
      <c r="AK64" s="28">
        <f t="shared" si="56"/>
        <v>3.51</v>
      </c>
      <c r="AL64" s="47">
        <v>33050</v>
      </c>
      <c r="AM64" s="28">
        <f t="shared" si="56"/>
        <v>6.79</v>
      </c>
      <c r="AN64" s="47">
        <v>35150</v>
      </c>
      <c r="AO64" s="28">
        <f t="shared" si="46"/>
        <v>6.35</v>
      </c>
      <c r="AP64" s="47">
        <v>37050</v>
      </c>
      <c r="AQ64" s="28">
        <f t="shared" si="27"/>
        <v>5.41</v>
      </c>
      <c r="AR64" s="47">
        <v>38200</v>
      </c>
      <c r="AS64" s="28">
        <f t="shared" si="47"/>
        <v>3.1</v>
      </c>
      <c r="AT64" s="47">
        <v>45600</v>
      </c>
      <c r="AU64" s="28">
        <f t="shared" si="28"/>
        <v>19.37</v>
      </c>
      <c r="AV64" s="47">
        <v>53600</v>
      </c>
      <c r="AW64" s="28">
        <f t="shared" si="57"/>
        <v>17.54</v>
      </c>
      <c r="AX64" s="47">
        <v>61600</v>
      </c>
      <c r="AY64" s="28">
        <f t="shared" si="57"/>
        <v>14.93</v>
      </c>
      <c r="AZ64" s="47">
        <v>61600</v>
      </c>
      <c r="BA64" s="28">
        <f t="shared" si="49"/>
        <v>0</v>
      </c>
      <c r="BB64" s="47">
        <v>62300</v>
      </c>
      <c r="BC64" s="28">
        <f t="shared" si="50"/>
        <v>1.1400000000000001</v>
      </c>
      <c r="BD64" s="47">
        <v>63100</v>
      </c>
      <c r="BE64" s="28">
        <f t="shared" si="51"/>
        <v>1.28</v>
      </c>
      <c r="BF64" s="47">
        <v>63500</v>
      </c>
      <c r="BG64" s="28">
        <f t="shared" si="52"/>
        <v>0.63</v>
      </c>
      <c r="BH64" s="47">
        <v>65000</v>
      </c>
      <c r="BI64" s="28">
        <f t="shared" si="53"/>
        <v>2.36</v>
      </c>
      <c r="BJ64" s="89">
        <v>65150</v>
      </c>
      <c r="BK64" s="28">
        <f t="shared" si="53"/>
        <v>0.22999999999999998</v>
      </c>
      <c r="BL64" s="47">
        <v>65750</v>
      </c>
      <c r="BM64" s="28">
        <f t="shared" si="54"/>
        <v>-5.8000000000000007</v>
      </c>
      <c r="BN64" s="39"/>
      <c r="BO64" s="39"/>
      <c r="BP64" s="89"/>
      <c r="BQ64" s="28"/>
      <c r="BR64" s="28"/>
      <c r="BS64" s="28"/>
      <c r="BT64" s="28"/>
      <c r="BU64" s="28"/>
      <c r="BV64" s="48"/>
      <c r="BW64" s="42"/>
      <c r="BX64" s="45"/>
      <c r="BY64" s="49"/>
      <c r="BZ64" s="42"/>
      <c r="CA64" s="49"/>
      <c r="CB64" s="49"/>
      <c r="CC64" s="50"/>
      <c r="CD64" s="51"/>
      <c r="CE64" s="50"/>
      <c r="CF64" s="42"/>
      <c r="CP64" s="32"/>
      <c r="CQ64" s="54">
        <v>45600000</v>
      </c>
      <c r="CR64" s="53">
        <v>53600000</v>
      </c>
      <c r="DB64" s="32"/>
      <c r="DC64" s="42"/>
    </row>
    <row r="65" spans="1:107">
      <c r="A65" s="11"/>
      <c r="B65" s="41" t="s">
        <v>64</v>
      </c>
      <c r="C65" s="39">
        <v>13050</v>
      </c>
      <c r="D65" s="39">
        <v>13250</v>
      </c>
      <c r="E65" s="28">
        <f t="shared" si="32"/>
        <v>1.53</v>
      </c>
      <c r="F65" s="39">
        <v>14600</v>
      </c>
      <c r="G65" s="28">
        <f t="shared" si="33"/>
        <v>10.190000000000001</v>
      </c>
      <c r="H65" s="39">
        <v>15750</v>
      </c>
      <c r="I65" s="28">
        <f t="shared" si="34"/>
        <v>7.88</v>
      </c>
      <c r="J65" s="39">
        <v>17050</v>
      </c>
      <c r="K65" s="28">
        <f t="shared" si="35"/>
        <v>8.25</v>
      </c>
      <c r="L65" s="39">
        <v>18750</v>
      </c>
      <c r="M65" s="28">
        <f t="shared" si="36"/>
        <v>9.9699999999999989</v>
      </c>
      <c r="N65" s="39">
        <v>18450</v>
      </c>
      <c r="O65" s="28">
        <f t="shared" si="37"/>
        <v>-1.6</v>
      </c>
      <c r="P65" s="39">
        <v>22300</v>
      </c>
      <c r="Q65" s="28">
        <f t="shared" si="38"/>
        <v>20.87</v>
      </c>
      <c r="R65" s="39">
        <v>21700</v>
      </c>
      <c r="S65" s="28">
        <f t="shared" si="39"/>
        <v>-2.69</v>
      </c>
      <c r="T65" s="39">
        <v>21900</v>
      </c>
      <c r="U65" s="28">
        <f t="shared" si="40"/>
        <v>0.91999999999999993</v>
      </c>
      <c r="V65" s="39">
        <v>22850</v>
      </c>
      <c r="W65" s="28">
        <f t="shared" si="41"/>
        <v>4.34</v>
      </c>
      <c r="X65" s="46">
        <v>23550</v>
      </c>
      <c r="Y65" s="28">
        <f t="shared" si="42"/>
        <v>3.06</v>
      </c>
      <c r="Z65" s="39">
        <v>24400</v>
      </c>
      <c r="AA65" s="28">
        <f t="shared" si="43"/>
        <v>3.61</v>
      </c>
      <c r="AB65" s="39">
        <v>24750</v>
      </c>
      <c r="AC65" s="28">
        <f t="shared" si="55"/>
        <v>1.43</v>
      </c>
      <c r="AD65" s="39">
        <v>25550</v>
      </c>
      <c r="AE65" s="28">
        <f t="shared" si="55"/>
        <v>3.2300000000000004</v>
      </c>
      <c r="AF65" s="39">
        <v>25650</v>
      </c>
      <c r="AG65" s="28">
        <f t="shared" si="55"/>
        <v>0.38999999999999996</v>
      </c>
      <c r="AH65" s="47">
        <v>25850</v>
      </c>
      <c r="AI65" s="28">
        <f t="shared" si="56"/>
        <v>0.77999999999999992</v>
      </c>
      <c r="AJ65" s="47">
        <v>25750</v>
      </c>
      <c r="AK65" s="28">
        <f t="shared" si="56"/>
        <v>-0.38999999999999996</v>
      </c>
      <c r="AL65" s="47">
        <v>28100</v>
      </c>
      <c r="AM65" s="28">
        <f t="shared" si="56"/>
        <v>9.1300000000000008</v>
      </c>
      <c r="AN65" s="47">
        <v>31050</v>
      </c>
      <c r="AO65" s="28">
        <f t="shared" si="46"/>
        <v>10.5</v>
      </c>
      <c r="AP65" s="47">
        <v>32850</v>
      </c>
      <c r="AQ65" s="28">
        <f t="shared" si="27"/>
        <v>5.8000000000000007</v>
      </c>
      <c r="AR65" s="47">
        <v>34350</v>
      </c>
      <c r="AS65" s="28">
        <f t="shared" si="47"/>
        <v>4.5699999999999994</v>
      </c>
      <c r="AT65" s="47">
        <v>41950</v>
      </c>
      <c r="AU65" s="28">
        <f t="shared" si="28"/>
        <v>22.13</v>
      </c>
      <c r="AV65" s="47">
        <v>48950</v>
      </c>
      <c r="AW65" s="28">
        <f t="shared" si="57"/>
        <v>16.689999999999998</v>
      </c>
      <c r="AX65" s="47">
        <v>51700</v>
      </c>
      <c r="AY65" s="28">
        <f t="shared" si="57"/>
        <v>5.62</v>
      </c>
      <c r="AZ65" s="47">
        <v>53200</v>
      </c>
      <c r="BA65" s="28">
        <f t="shared" si="49"/>
        <v>2.9000000000000004</v>
      </c>
      <c r="BB65" s="47">
        <v>54850</v>
      </c>
      <c r="BC65" s="28">
        <f t="shared" si="50"/>
        <v>3.1</v>
      </c>
      <c r="BD65" s="47">
        <v>54450</v>
      </c>
      <c r="BE65" s="28">
        <f t="shared" si="51"/>
        <v>-0.73</v>
      </c>
      <c r="BF65" s="47">
        <v>53000</v>
      </c>
      <c r="BG65" s="28">
        <f t="shared" si="52"/>
        <v>-2.6599999999999997</v>
      </c>
      <c r="BH65" s="47">
        <v>53600</v>
      </c>
      <c r="BI65" s="28">
        <f t="shared" si="53"/>
        <v>1.1299999999999999</v>
      </c>
      <c r="BJ65" s="89">
        <v>53350</v>
      </c>
      <c r="BK65" s="28">
        <f t="shared" si="53"/>
        <v>-0.47000000000000003</v>
      </c>
      <c r="BL65" s="47">
        <v>53200</v>
      </c>
      <c r="BM65" s="28">
        <f t="shared" si="54"/>
        <v>-18.34</v>
      </c>
      <c r="BN65" s="39"/>
      <c r="BO65" s="39"/>
      <c r="BP65" s="89"/>
      <c r="BQ65" s="28"/>
      <c r="BR65" s="28"/>
      <c r="BS65" s="28"/>
      <c r="BT65" s="28"/>
      <c r="BU65" s="28"/>
      <c r="BV65" s="48"/>
      <c r="BW65" s="42"/>
      <c r="BX65" s="45"/>
      <c r="BY65" s="49"/>
      <c r="BZ65" s="42"/>
      <c r="CA65" s="49"/>
      <c r="CB65" s="49"/>
      <c r="CC65" s="50"/>
      <c r="CD65" s="51"/>
      <c r="CE65" s="50"/>
      <c r="CF65" s="42"/>
      <c r="CP65" s="32"/>
      <c r="CQ65" s="54">
        <v>41950000</v>
      </c>
      <c r="CR65" s="53">
        <v>48950000</v>
      </c>
      <c r="DB65" s="32"/>
      <c r="DC65" s="42"/>
    </row>
    <row r="66" spans="1:107">
      <c r="A66" s="11"/>
      <c r="B66" s="41" t="s">
        <v>65</v>
      </c>
      <c r="C66" s="39">
        <v>4400</v>
      </c>
      <c r="D66" s="39">
        <v>4550</v>
      </c>
      <c r="E66" s="28">
        <f t="shared" si="32"/>
        <v>3.4099999999999997</v>
      </c>
      <c r="F66" s="39">
        <v>5150</v>
      </c>
      <c r="G66" s="28">
        <f t="shared" si="33"/>
        <v>13.19</v>
      </c>
      <c r="H66" s="39">
        <v>5250</v>
      </c>
      <c r="I66" s="28">
        <f t="shared" si="34"/>
        <v>1.94</v>
      </c>
      <c r="J66" s="39">
        <v>6450</v>
      </c>
      <c r="K66" s="28">
        <f t="shared" si="35"/>
        <v>22.86</v>
      </c>
      <c r="L66" s="39">
        <v>7800</v>
      </c>
      <c r="M66" s="28">
        <f t="shared" si="36"/>
        <v>20.93</v>
      </c>
      <c r="N66" s="39">
        <v>8200</v>
      </c>
      <c r="O66" s="28">
        <f t="shared" si="37"/>
        <v>5.13</v>
      </c>
      <c r="P66" s="39">
        <v>8800</v>
      </c>
      <c r="Q66" s="28">
        <f t="shared" si="38"/>
        <v>7.32</v>
      </c>
      <c r="R66" s="39">
        <v>8950</v>
      </c>
      <c r="S66" s="28">
        <f t="shared" si="39"/>
        <v>1.7000000000000002</v>
      </c>
      <c r="T66" s="39">
        <v>8900</v>
      </c>
      <c r="U66" s="28">
        <f t="shared" si="40"/>
        <v>-0.55999999999999994</v>
      </c>
      <c r="V66" s="39">
        <v>9500</v>
      </c>
      <c r="W66" s="28">
        <f t="shared" si="41"/>
        <v>6.74</v>
      </c>
      <c r="X66" s="46">
        <v>9550</v>
      </c>
      <c r="Y66" s="28">
        <f t="shared" si="42"/>
        <v>0.53</v>
      </c>
      <c r="Z66" s="39">
        <v>9700</v>
      </c>
      <c r="AA66" s="28">
        <f t="shared" si="43"/>
        <v>1.5699999999999998</v>
      </c>
      <c r="AB66" s="39">
        <v>9800</v>
      </c>
      <c r="AC66" s="28">
        <f t="shared" ref="AC66:AG81" si="58">ROUND((AB66-Z66)/Z66,4)*100</f>
        <v>1.03</v>
      </c>
      <c r="AD66" s="39">
        <v>10500</v>
      </c>
      <c r="AE66" s="28">
        <f t="shared" si="58"/>
        <v>7.1400000000000006</v>
      </c>
      <c r="AF66" s="39">
        <v>10600</v>
      </c>
      <c r="AG66" s="28">
        <f t="shared" si="58"/>
        <v>0.95</v>
      </c>
      <c r="AH66" s="47">
        <v>10400</v>
      </c>
      <c r="AI66" s="28">
        <f t="shared" ref="AI66:AM81" si="59">ROUND((AH66-AF66)/AF66,4)*100</f>
        <v>-1.8900000000000001</v>
      </c>
      <c r="AJ66" s="47">
        <v>10100</v>
      </c>
      <c r="AK66" s="28">
        <f t="shared" si="59"/>
        <v>-2.88</v>
      </c>
      <c r="AL66" s="47">
        <v>10200</v>
      </c>
      <c r="AM66" s="28">
        <f t="shared" si="59"/>
        <v>0.9900000000000001</v>
      </c>
      <c r="AN66" s="47">
        <v>10900</v>
      </c>
      <c r="AO66" s="28">
        <f t="shared" si="46"/>
        <v>6.8599999999999994</v>
      </c>
      <c r="AP66" s="47">
        <v>13300</v>
      </c>
      <c r="AQ66" s="28">
        <f t="shared" si="27"/>
        <v>22.02</v>
      </c>
      <c r="AR66" s="47">
        <v>13350</v>
      </c>
      <c r="AS66" s="28">
        <f t="shared" si="47"/>
        <v>0.38</v>
      </c>
      <c r="AT66" s="47">
        <v>15600</v>
      </c>
      <c r="AU66" s="28">
        <f t="shared" si="28"/>
        <v>16.850000000000001</v>
      </c>
      <c r="AV66" s="47">
        <v>18600</v>
      </c>
      <c r="AW66" s="28">
        <f t="shared" ref="AW66:AY81" si="60">ROUND((AV66-AT66)/AT66,4)*100</f>
        <v>19.23</v>
      </c>
      <c r="AX66" s="47">
        <v>21950</v>
      </c>
      <c r="AY66" s="28">
        <f t="shared" si="60"/>
        <v>18.010000000000002</v>
      </c>
      <c r="AZ66" s="47">
        <v>23050</v>
      </c>
      <c r="BA66" s="28">
        <f t="shared" ref="BA66:BA97" si="61">ROUND((AZ66-AX66)/AX66,4)*100</f>
        <v>5.01</v>
      </c>
      <c r="BB66" s="47">
        <v>23350</v>
      </c>
      <c r="BC66" s="28">
        <f t="shared" ref="BC66:BC97" si="62">ROUND((BB66-AZ66)/AZ66,4)*100</f>
        <v>1.3</v>
      </c>
      <c r="BD66" s="47">
        <v>23400</v>
      </c>
      <c r="BE66" s="28">
        <f t="shared" ref="BE66:BE97" si="63">ROUND((BD66-BB66)/BB66,4)*100</f>
        <v>0.21</v>
      </c>
      <c r="BF66" s="47">
        <v>23400</v>
      </c>
      <c r="BG66" s="28">
        <f t="shared" ref="BG66:BG97" si="64">ROUND((BF66-BD66)/BD66,4)*100</f>
        <v>0</v>
      </c>
      <c r="BH66" s="47">
        <v>23850</v>
      </c>
      <c r="BI66" s="28">
        <f t="shared" si="53"/>
        <v>1.92</v>
      </c>
      <c r="BJ66" s="89">
        <v>24300</v>
      </c>
      <c r="BK66" s="28">
        <f t="shared" si="53"/>
        <v>1.8900000000000001</v>
      </c>
      <c r="BL66" s="47">
        <v>24350</v>
      </c>
      <c r="BM66" s="28">
        <f t="shared" si="54"/>
        <v>-54.36</v>
      </c>
      <c r="BN66" s="39"/>
      <c r="BO66" s="39"/>
      <c r="BP66" s="89"/>
      <c r="BQ66" s="28"/>
      <c r="BR66" s="28"/>
      <c r="BS66" s="28"/>
      <c r="BT66" s="28"/>
      <c r="BU66" s="28"/>
      <c r="BV66" s="48"/>
      <c r="BW66" s="42"/>
      <c r="BX66" s="45"/>
      <c r="BY66" s="49"/>
      <c r="BZ66" s="42"/>
      <c r="CA66" s="49"/>
      <c r="CB66" s="49"/>
      <c r="CC66" s="50"/>
      <c r="CD66" s="51"/>
      <c r="CE66" s="50"/>
      <c r="CF66" s="42"/>
      <c r="CP66" s="32"/>
      <c r="CQ66" s="54">
        <v>15600000</v>
      </c>
      <c r="CR66" s="53">
        <v>18600000</v>
      </c>
      <c r="DB66" s="32"/>
      <c r="DC66" s="42"/>
    </row>
    <row r="67" spans="1:107">
      <c r="A67" s="11"/>
      <c r="B67" s="41" t="s">
        <v>513</v>
      </c>
      <c r="C67" s="39">
        <v>2800</v>
      </c>
      <c r="D67" s="39">
        <v>2550</v>
      </c>
      <c r="E67" s="28">
        <f t="shared" si="32"/>
        <v>-8.93</v>
      </c>
      <c r="F67" s="39">
        <v>2700</v>
      </c>
      <c r="G67" s="28">
        <f t="shared" si="33"/>
        <v>5.88</v>
      </c>
      <c r="H67" s="39">
        <v>2900</v>
      </c>
      <c r="I67" s="28">
        <f t="shared" si="34"/>
        <v>7.41</v>
      </c>
      <c r="J67" s="39">
        <v>3200</v>
      </c>
      <c r="K67" s="28">
        <f t="shared" si="35"/>
        <v>10.34</v>
      </c>
      <c r="L67" s="39">
        <v>4150</v>
      </c>
      <c r="M67" s="28">
        <f t="shared" si="36"/>
        <v>29.69</v>
      </c>
      <c r="N67" s="39">
        <v>4450</v>
      </c>
      <c r="O67" s="28">
        <f t="shared" si="37"/>
        <v>7.23</v>
      </c>
      <c r="P67" s="39">
        <v>4750</v>
      </c>
      <c r="Q67" s="28">
        <f t="shared" si="38"/>
        <v>6.74</v>
      </c>
      <c r="R67" s="39">
        <v>5100</v>
      </c>
      <c r="S67" s="28">
        <f t="shared" si="39"/>
        <v>7.37</v>
      </c>
      <c r="T67" s="39">
        <v>4950</v>
      </c>
      <c r="U67" s="28">
        <f t="shared" si="40"/>
        <v>-2.94</v>
      </c>
      <c r="V67" s="39">
        <v>5350</v>
      </c>
      <c r="W67" s="28">
        <f t="shared" si="41"/>
        <v>8.08</v>
      </c>
      <c r="X67" s="46">
        <v>5400</v>
      </c>
      <c r="Y67" s="28">
        <f t="shared" si="42"/>
        <v>0.92999999999999994</v>
      </c>
      <c r="Z67" s="39">
        <v>5750</v>
      </c>
      <c r="AA67" s="28">
        <f t="shared" si="43"/>
        <v>6.4799999999999995</v>
      </c>
      <c r="AB67" s="39">
        <v>6050</v>
      </c>
      <c r="AC67" s="28">
        <f t="shared" si="58"/>
        <v>5.2200000000000006</v>
      </c>
      <c r="AD67" s="39">
        <v>6650</v>
      </c>
      <c r="AE67" s="28">
        <f t="shared" si="58"/>
        <v>9.92</v>
      </c>
      <c r="AF67" s="39">
        <v>6100</v>
      </c>
      <c r="AG67" s="28">
        <f t="shared" si="58"/>
        <v>-8.27</v>
      </c>
      <c r="AH67" s="47">
        <v>6650</v>
      </c>
      <c r="AI67" s="28">
        <f t="shared" si="59"/>
        <v>9.02</v>
      </c>
      <c r="AJ67" s="47">
        <v>6350</v>
      </c>
      <c r="AK67" s="28">
        <f t="shared" si="59"/>
        <v>-4.51</v>
      </c>
      <c r="AL67" s="47">
        <v>6400</v>
      </c>
      <c r="AM67" s="28">
        <f t="shared" si="59"/>
        <v>0.79</v>
      </c>
      <c r="AN67" s="47">
        <v>6250</v>
      </c>
      <c r="AO67" s="28">
        <f t="shared" si="46"/>
        <v>-2.34</v>
      </c>
      <c r="AP67" s="47">
        <v>6350</v>
      </c>
      <c r="AQ67" s="28">
        <f t="shared" si="27"/>
        <v>1.6</v>
      </c>
      <c r="AR67" s="47">
        <v>6400</v>
      </c>
      <c r="AS67" s="28">
        <f t="shared" si="47"/>
        <v>0.79</v>
      </c>
      <c r="AT67" s="47">
        <v>6400</v>
      </c>
      <c r="AU67" s="28">
        <f t="shared" si="28"/>
        <v>0</v>
      </c>
      <c r="AV67" s="47">
        <v>6600</v>
      </c>
      <c r="AW67" s="28">
        <f t="shared" si="60"/>
        <v>3.1300000000000003</v>
      </c>
      <c r="AX67" s="47">
        <v>6900</v>
      </c>
      <c r="AY67" s="28">
        <f t="shared" si="60"/>
        <v>4.55</v>
      </c>
      <c r="AZ67" s="47">
        <v>7050</v>
      </c>
      <c r="BA67" s="28">
        <f t="shared" si="61"/>
        <v>2.17</v>
      </c>
      <c r="BB67" s="47">
        <v>7350</v>
      </c>
      <c r="BC67" s="28">
        <f t="shared" si="62"/>
        <v>4.26</v>
      </c>
      <c r="BD67" s="47">
        <v>7400</v>
      </c>
      <c r="BE67" s="28">
        <f t="shared" si="63"/>
        <v>0.67999999999999994</v>
      </c>
      <c r="BF67" s="47">
        <v>7350</v>
      </c>
      <c r="BG67" s="28">
        <f t="shared" si="64"/>
        <v>-0.67999999999999994</v>
      </c>
      <c r="BH67" s="47">
        <v>7450</v>
      </c>
      <c r="BI67" s="28">
        <f t="shared" si="53"/>
        <v>1.3599999999999999</v>
      </c>
      <c r="BJ67" s="89">
        <v>7600</v>
      </c>
      <c r="BK67" s="28">
        <f t="shared" si="53"/>
        <v>2.0099999999999998</v>
      </c>
      <c r="BL67" s="47">
        <v>11450</v>
      </c>
      <c r="BM67" s="28">
        <f t="shared" si="54"/>
        <v>-52.88</v>
      </c>
      <c r="BN67" s="39"/>
      <c r="BO67" s="39"/>
      <c r="BP67" s="89"/>
      <c r="BQ67" s="28"/>
      <c r="BR67" s="28"/>
      <c r="BS67" s="28"/>
      <c r="BT67" s="28"/>
      <c r="BU67" s="28"/>
      <c r="BV67" s="48"/>
      <c r="BW67" s="42"/>
      <c r="BX67" s="45"/>
      <c r="BY67" s="49"/>
      <c r="BZ67" s="42"/>
      <c r="CA67" s="49"/>
      <c r="CB67" s="49"/>
      <c r="CC67" s="50"/>
      <c r="CD67" s="51"/>
      <c r="CE67" s="50"/>
      <c r="CF67" s="42"/>
      <c r="CP67" s="32"/>
      <c r="CQ67" s="54">
        <v>6400000</v>
      </c>
      <c r="CR67" s="53">
        <v>6600000</v>
      </c>
      <c r="DB67" s="32"/>
      <c r="DC67" s="42"/>
    </row>
    <row r="68" spans="1:107">
      <c r="A68" s="11"/>
      <c r="B68" s="41" t="s">
        <v>66</v>
      </c>
      <c r="C68" s="39">
        <v>231050</v>
      </c>
      <c r="D68" s="39">
        <v>232400</v>
      </c>
      <c r="E68" s="28">
        <f t="shared" si="32"/>
        <v>0.57999999999999996</v>
      </c>
      <c r="F68" s="39">
        <v>231000</v>
      </c>
      <c r="G68" s="28">
        <f t="shared" si="33"/>
        <v>-0.6</v>
      </c>
      <c r="H68" s="39">
        <v>233750</v>
      </c>
      <c r="I68" s="28">
        <f t="shared" si="34"/>
        <v>1.1900000000000002</v>
      </c>
      <c r="J68" s="39">
        <v>246100</v>
      </c>
      <c r="K68" s="28">
        <f t="shared" si="35"/>
        <v>5.28</v>
      </c>
      <c r="L68" s="39">
        <v>263850</v>
      </c>
      <c r="M68" s="28">
        <f t="shared" si="36"/>
        <v>7.21</v>
      </c>
      <c r="N68" s="39">
        <v>320400</v>
      </c>
      <c r="O68" s="28">
        <f t="shared" si="37"/>
        <v>21.43</v>
      </c>
      <c r="P68" s="39">
        <v>318800</v>
      </c>
      <c r="Q68" s="28">
        <f t="shared" si="38"/>
        <v>-0.5</v>
      </c>
      <c r="R68" s="39">
        <v>318700</v>
      </c>
      <c r="S68" s="28">
        <f t="shared" si="39"/>
        <v>-0.03</v>
      </c>
      <c r="T68" s="39">
        <v>325950</v>
      </c>
      <c r="U68" s="28">
        <f t="shared" si="40"/>
        <v>2.27</v>
      </c>
      <c r="V68" s="39">
        <v>297000</v>
      </c>
      <c r="W68" s="28">
        <f t="shared" si="41"/>
        <v>-8.8800000000000008</v>
      </c>
      <c r="X68" s="46">
        <v>298200</v>
      </c>
      <c r="Y68" s="28">
        <f t="shared" si="42"/>
        <v>0.4</v>
      </c>
      <c r="Z68" s="39">
        <v>338450</v>
      </c>
      <c r="AA68" s="28">
        <f t="shared" si="43"/>
        <v>13.5</v>
      </c>
      <c r="AB68" s="39">
        <v>358750</v>
      </c>
      <c r="AC68" s="28">
        <f t="shared" si="58"/>
        <v>6</v>
      </c>
      <c r="AD68" s="39">
        <v>377650</v>
      </c>
      <c r="AE68" s="28">
        <f t="shared" si="58"/>
        <v>5.27</v>
      </c>
      <c r="AF68" s="39">
        <v>387700</v>
      </c>
      <c r="AG68" s="28">
        <f t="shared" si="58"/>
        <v>2.6599999999999997</v>
      </c>
      <c r="AH68" s="47">
        <v>367850</v>
      </c>
      <c r="AI68" s="28">
        <f t="shared" si="59"/>
        <v>-5.12</v>
      </c>
      <c r="AJ68" s="47">
        <v>359150</v>
      </c>
      <c r="AK68" s="28">
        <f t="shared" si="59"/>
        <v>-2.37</v>
      </c>
      <c r="AL68" s="47">
        <v>357950</v>
      </c>
      <c r="AM68" s="28">
        <f t="shared" si="59"/>
        <v>-0.33</v>
      </c>
      <c r="AN68" s="47">
        <v>359600</v>
      </c>
      <c r="AO68" s="28">
        <f t="shared" si="46"/>
        <v>0.45999999999999996</v>
      </c>
      <c r="AP68" s="47">
        <v>365950</v>
      </c>
      <c r="AQ68" s="28">
        <f t="shared" si="27"/>
        <v>1.77</v>
      </c>
      <c r="AR68" s="47">
        <v>377600</v>
      </c>
      <c r="AS68" s="28">
        <f t="shared" si="47"/>
        <v>3.18</v>
      </c>
      <c r="AT68" s="47">
        <v>385550</v>
      </c>
      <c r="AU68" s="28">
        <f t="shared" si="28"/>
        <v>2.11</v>
      </c>
      <c r="AV68" s="47">
        <v>389050</v>
      </c>
      <c r="AW68" s="28">
        <f t="shared" si="60"/>
        <v>0.91</v>
      </c>
      <c r="AX68" s="47">
        <v>389550</v>
      </c>
      <c r="AY68" s="28">
        <f t="shared" si="60"/>
        <v>0.13</v>
      </c>
      <c r="AZ68" s="47">
        <v>390050</v>
      </c>
      <c r="BA68" s="28">
        <f t="shared" si="61"/>
        <v>0.13</v>
      </c>
      <c r="BB68" s="47">
        <v>391400</v>
      </c>
      <c r="BC68" s="28">
        <f t="shared" si="62"/>
        <v>0.35000000000000003</v>
      </c>
      <c r="BD68" s="47">
        <v>316850</v>
      </c>
      <c r="BE68" s="28">
        <f t="shared" si="63"/>
        <v>-19.05</v>
      </c>
      <c r="BF68" s="47">
        <v>300950</v>
      </c>
      <c r="BG68" s="28">
        <f t="shared" si="64"/>
        <v>-5.0200000000000005</v>
      </c>
      <c r="BH68" s="47">
        <v>294750</v>
      </c>
      <c r="BI68" s="28">
        <f t="shared" si="53"/>
        <v>-2.06</v>
      </c>
      <c r="BJ68" s="89">
        <v>307850</v>
      </c>
      <c r="BK68" s="28">
        <f t="shared" si="53"/>
        <v>4.4400000000000004</v>
      </c>
      <c r="BL68" s="47">
        <v>311200</v>
      </c>
      <c r="BM68" s="28">
        <f t="shared" si="54"/>
        <v>3994.7400000000002</v>
      </c>
      <c r="BN68" s="39"/>
      <c r="BO68" s="39"/>
      <c r="BP68" s="89"/>
      <c r="BQ68" s="28"/>
      <c r="BR68" s="28"/>
      <c r="BS68" s="28"/>
      <c r="BT68" s="28"/>
      <c r="BU68" s="28"/>
      <c r="BV68" s="48"/>
      <c r="BW68" s="42"/>
      <c r="BX68" s="45"/>
      <c r="BY68" s="49"/>
      <c r="BZ68" s="42"/>
      <c r="CA68" s="49"/>
      <c r="CB68" s="49"/>
      <c r="CC68" s="50"/>
      <c r="CD68" s="51"/>
      <c r="CE68" s="50"/>
      <c r="CF68" s="42"/>
      <c r="CP68" s="32"/>
      <c r="CQ68" s="54">
        <v>385550000</v>
      </c>
      <c r="CR68" s="53">
        <v>389050000</v>
      </c>
      <c r="DB68" s="32"/>
      <c r="DC68" s="42"/>
    </row>
    <row r="69" spans="1:107">
      <c r="A69" s="11"/>
      <c r="B69" s="41" t="s">
        <v>67</v>
      </c>
      <c r="C69" s="39">
        <v>25200</v>
      </c>
      <c r="D69" s="39">
        <v>26350</v>
      </c>
      <c r="E69" s="28">
        <f t="shared" si="32"/>
        <v>4.5600000000000005</v>
      </c>
      <c r="F69" s="39">
        <v>29100</v>
      </c>
      <c r="G69" s="28">
        <f t="shared" si="33"/>
        <v>10.440000000000001</v>
      </c>
      <c r="H69" s="39">
        <v>33050</v>
      </c>
      <c r="I69" s="28">
        <f t="shared" si="34"/>
        <v>13.569999999999999</v>
      </c>
      <c r="J69" s="39">
        <v>35550</v>
      </c>
      <c r="K69" s="28">
        <f t="shared" si="35"/>
        <v>7.5600000000000005</v>
      </c>
      <c r="L69" s="39">
        <v>38100</v>
      </c>
      <c r="M69" s="28">
        <f t="shared" si="36"/>
        <v>7.17</v>
      </c>
      <c r="N69" s="39">
        <v>41350</v>
      </c>
      <c r="O69" s="28">
        <f t="shared" si="37"/>
        <v>8.5299999999999994</v>
      </c>
      <c r="P69" s="39">
        <v>45400</v>
      </c>
      <c r="Q69" s="28">
        <f t="shared" si="38"/>
        <v>9.7900000000000009</v>
      </c>
      <c r="R69" s="39">
        <v>45850</v>
      </c>
      <c r="S69" s="28">
        <f t="shared" si="39"/>
        <v>0.9900000000000001</v>
      </c>
      <c r="T69" s="39">
        <v>48800</v>
      </c>
      <c r="U69" s="28">
        <f t="shared" si="40"/>
        <v>6.43</v>
      </c>
      <c r="V69" s="39">
        <v>49250</v>
      </c>
      <c r="W69" s="28">
        <f t="shared" si="41"/>
        <v>0.91999999999999993</v>
      </c>
      <c r="X69" s="46">
        <v>51350</v>
      </c>
      <c r="Y69" s="28">
        <f t="shared" si="42"/>
        <v>4.26</v>
      </c>
      <c r="Z69" s="39">
        <v>54450</v>
      </c>
      <c r="AA69" s="28">
        <f t="shared" si="43"/>
        <v>6.04</v>
      </c>
      <c r="AB69" s="39">
        <v>55350</v>
      </c>
      <c r="AC69" s="28">
        <f t="shared" si="58"/>
        <v>1.6500000000000001</v>
      </c>
      <c r="AD69" s="39">
        <v>56550</v>
      </c>
      <c r="AE69" s="28">
        <f t="shared" si="58"/>
        <v>2.17</v>
      </c>
      <c r="AF69" s="39">
        <v>57950</v>
      </c>
      <c r="AG69" s="28">
        <f t="shared" si="58"/>
        <v>2.48</v>
      </c>
      <c r="AH69" s="47">
        <v>59200</v>
      </c>
      <c r="AI69" s="28">
        <f t="shared" si="59"/>
        <v>2.16</v>
      </c>
      <c r="AJ69" s="47">
        <v>60650</v>
      </c>
      <c r="AK69" s="28">
        <f t="shared" si="59"/>
        <v>2.4500000000000002</v>
      </c>
      <c r="AL69" s="47">
        <v>63000</v>
      </c>
      <c r="AM69" s="28">
        <f t="shared" si="59"/>
        <v>3.8699999999999997</v>
      </c>
      <c r="AN69" s="47">
        <v>68950</v>
      </c>
      <c r="AO69" s="28">
        <f t="shared" si="46"/>
        <v>9.44</v>
      </c>
      <c r="AP69" s="47">
        <v>76700</v>
      </c>
      <c r="AQ69" s="28">
        <f t="shared" si="27"/>
        <v>11.24</v>
      </c>
      <c r="AR69" s="47">
        <v>87700</v>
      </c>
      <c r="AS69" s="28">
        <f t="shared" si="47"/>
        <v>14.34</v>
      </c>
      <c r="AT69" s="47">
        <v>93400</v>
      </c>
      <c r="AU69" s="28">
        <f t="shared" si="28"/>
        <v>6.5</v>
      </c>
      <c r="AV69" s="47">
        <v>107600</v>
      </c>
      <c r="AW69" s="28">
        <f t="shared" si="60"/>
        <v>15.2</v>
      </c>
      <c r="AX69" s="47">
        <v>118150</v>
      </c>
      <c r="AY69" s="28">
        <f t="shared" si="60"/>
        <v>9.8000000000000007</v>
      </c>
      <c r="AZ69" s="47">
        <v>121300</v>
      </c>
      <c r="BA69" s="28">
        <f t="shared" si="61"/>
        <v>2.67</v>
      </c>
      <c r="BB69" s="47">
        <v>124550</v>
      </c>
      <c r="BC69" s="28">
        <f t="shared" si="62"/>
        <v>2.68</v>
      </c>
      <c r="BD69" s="47">
        <v>125050</v>
      </c>
      <c r="BE69" s="28">
        <f t="shared" si="63"/>
        <v>0.4</v>
      </c>
      <c r="BF69" s="47">
        <v>125700</v>
      </c>
      <c r="BG69" s="28">
        <f t="shared" si="64"/>
        <v>0.52</v>
      </c>
      <c r="BH69" s="47">
        <v>127950</v>
      </c>
      <c r="BI69" s="28">
        <f t="shared" si="53"/>
        <v>1.79</v>
      </c>
      <c r="BJ69" s="89">
        <v>130150</v>
      </c>
      <c r="BK69" s="28">
        <f t="shared" si="53"/>
        <v>1.72</v>
      </c>
      <c r="BL69" s="47">
        <v>135800</v>
      </c>
      <c r="BM69" s="28">
        <f t="shared" si="54"/>
        <v>-55.889999999999993</v>
      </c>
      <c r="BN69" s="39"/>
      <c r="BO69" s="39"/>
      <c r="BP69" s="89"/>
      <c r="BQ69" s="28"/>
      <c r="BR69" s="28"/>
      <c r="BS69" s="28"/>
      <c r="BT69" s="28"/>
      <c r="BU69" s="28"/>
      <c r="BV69" s="48"/>
      <c r="BW69" s="42"/>
      <c r="BX69" s="45"/>
      <c r="BY69" s="49"/>
      <c r="BZ69" s="42"/>
      <c r="CA69" s="49"/>
      <c r="CB69" s="49"/>
      <c r="CC69" s="50"/>
      <c r="CD69" s="51"/>
      <c r="CE69" s="50"/>
      <c r="CF69" s="42"/>
      <c r="CP69" s="32"/>
      <c r="CQ69" s="54">
        <v>93400000</v>
      </c>
      <c r="CR69" s="53">
        <v>107600000</v>
      </c>
      <c r="DB69" s="32"/>
      <c r="DC69" s="42"/>
    </row>
    <row r="70" spans="1:107">
      <c r="A70" s="11"/>
      <c r="B70" s="41" t="s">
        <v>68</v>
      </c>
      <c r="C70" s="39">
        <v>22350</v>
      </c>
      <c r="D70" s="39">
        <v>22500</v>
      </c>
      <c r="E70" s="28">
        <f t="shared" si="32"/>
        <v>0.67</v>
      </c>
      <c r="F70" s="39">
        <v>23600</v>
      </c>
      <c r="G70" s="28">
        <f t="shared" si="33"/>
        <v>4.8899999999999997</v>
      </c>
      <c r="H70" s="39">
        <v>25500</v>
      </c>
      <c r="I70" s="28">
        <f t="shared" si="34"/>
        <v>8.0500000000000007</v>
      </c>
      <c r="J70" s="39">
        <v>27200</v>
      </c>
      <c r="K70" s="28">
        <f t="shared" si="35"/>
        <v>6.67</v>
      </c>
      <c r="L70" s="39">
        <v>29650</v>
      </c>
      <c r="M70" s="28">
        <f t="shared" si="36"/>
        <v>9.01</v>
      </c>
      <c r="N70" s="39">
        <v>30900</v>
      </c>
      <c r="O70" s="28">
        <f t="shared" si="37"/>
        <v>4.22</v>
      </c>
      <c r="P70" s="39">
        <v>33500</v>
      </c>
      <c r="Q70" s="28">
        <f t="shared" si="38"/>
        <v>8.41</v>
      </c>
      <c r="R70" s="39">
        <v>33800</v>
      </c>
      <c r="S70" s="28">
        <f t="shared" si="39"/>
        <v>0.89999999999999991</v>
      </c>
      <c r="T70" s="39">
        <v>33650</v>
      </c>
      <c r="U70" s="28">
        <f t="shared" si="40"/>
        <v>-0.44</v>
      </c>
      <c r="V70" s="39">
        <v>36150</v>
      </c>
      <c r="W70" s="28">
        <f t="shared" si="41"/>
        <v>7.4300000000000006</v>
      </c>
      <c r="X70" s="46">
        <v>36800</v>
      </c>
      <c r="Y70" s="28">
        <f t="shared" si="42"/>
        <v>1.7999999999999998</v>
      </c>
      <c r="Z70" s="39">
        <v>36700</v>
      </c>
      <c r="AA70" s="28">
        <f t="shared" si="43"/>
        <v>-0.27</v>
      </c>
      <c r="AB70" s="39">
        <v>37000</v>
      </c>
      <c r="AC70" s="28">
        <f t="shared" si="58"/>
        <v>0.82000000000000006</v>
      </c>
      <c r="AD70" s="39">
        <v>38600</v>
      </c>
      <c r="AE70" s="28">
        <f t="shared" si="58"/>
        <v>4.32</v>
      </c>
      <c r="AF70" s="39">
        <v>38800</v>
      </c>
      <c r="AG70" s="28">
        <f t="shared" si="58"/>
        <v>0.52</v>
      </c>
      <c r="AH70" s="47">
        <v>39250</v>
      </c>
      <c r="AI70" s="28">
        <f t="shared" si="59"/>
        <v>1.1599999999999999</v>
      </c>
      <c r="AJ70" s="47">
        <v>40800</v>
      </c>
      <c r="AK70" s="28">
        <f t="shared" si="59"/>
        <v>3.95</v>
      </c>
      <c r="AL70" s="47">
        <v>43600</v>
      </c>
      <c r="AM70" s="28">
        <f t="shared" si="59"/>
        <v>6.8599999999999994</v>
      </c>
      <c r="AN70" s="47">
        <v>45250</v>
      </c>
      <c r="AO70" s="28">
        <f t="shared" si="46"/>
        <v>3.7800000000000002</v>
      </c>
      <c r="AP70" s="47">
        <v>46100</v>
      </c>
      <c r="AQ70" s="28">
        <f t="shared" si="27"/>
        <v>1.8800000000000001</v>
      </c>
      <c r="AR70" s="47">
        <v>47400</v>
      </c>
      <c r="AS70" s="28">
        <f t="shared" si="47"/>
        <v>2.82</v>
      </c>
      <c r="AT70" s="47">
        <v>53150</v>
      </c>
      <c r="AU70" s="28">
        <f t="shared" si="28"/>
        <v>12.13</v>
      </c>
      <c r="AV70" s="47">
        <v>83850</v>
      </c>
      <c r="AW70" s="28">
        <f t="shared" si="60"/>
        <v>57.76</v>
      </c>
      <c r="AX70" s="47">
        <v>93350</v>
      </c>
      <c r="AY70" s="28">
        <f t="shared" si="60"/>
        <v>11.33</v>
      </c>
      <c r="AZ70" s="47">
        <v>96100</v>
      </c>
      <c r="BA70" s="28">
        <f t="shared" si="61"/>
        <v>2.9499999999999997</v>
      </c>
      <c r="BB70" s="47">
        <v>101100</v>
      </c>
      <c r="BC70" s="28">
        <f t="shared" si="62"/>
        <v>5.2</v>
      </c>
      <c r="BD70" s="47">
        <v>106750</v>
      </c>
      <c r="BE70" s="28">
        <f t="shared" si="63"/>
        <v>5.59</v>
      </c>
      <c r="BF70" s="47">
        <v>104850</v>
      </c>
      <c r="BG70" s="28">
        <f t="shared" si="64"/>
        <v>-1.78</v>
      </c>
      <c r="BH70" s="47">
        <v>100050</v>
      </c>
      <c r="BI70" s="28">
        <f t="shared" si="53"/>
        <v>-4.58</v>
      </c>
      <c r="BJ70" s="89">
        <v>103750</v>
      </c>
      <c r="BK70" s="28">
        <f t="shared" si="53"/>
        <v>3.6999999999999997</v>
      </c>
      <c r="BL70" s="47">
        <v>120700</v>
      </c>
      <c r="BM70" s="28">
        <f t="shared" ref="BM70:BM101" si="65">ROUND((BL70-BJ69)/BJ69,4)*100</f>
        <v>-7.26</v>
      </c>
      <c r="BN70" s="39"/>
      <c r="BO70" s="39"/>
      <c r="BP70" s="89"/>
      <c r="BQ70" s="28"/>
      <c r="BR70" s="28"/>
      <c r="BS70" s="28"/>
      <c r="BT70" s="28"/>
      <c r="BU70" s="28"/>
      <c r="BV70" s="48"/>
      <c r="BW70" s="42"/>
      <c r="BX70" s="45"/>
      <c r="BY70" s="49"/>
      <c r="BZ70" s="42"/>
      <c r="CA70" s="49"/>
      <c r="CB70" s="49"/>
      <c r="CC70" s="50"/>
      <c r="CD70" s="51"/>
      <c r="CE70" s="50"/>
      <c r="CF70" s="42"/>
      <c r="CP70" s="32"/>
      <c r="CQ70" s="54">
        <v>53150000</v>
      </c>
      <c r="CR70" s="53">
        <v>83850000</v>
      </c>
      <c r="DB70" s="32"/>
      <c r="DC70" s="42"/>
    </row>
    <row r="71" spans="1:107">
      <c r="A71" s="11"/>
      <c r="B71" s="41" t="s">
        <v>69</v>
      </c>
      <c r="C71" s="39">
        <v>6350</v>
      </c>
      <c r="D71" s="39">
        <v>7750</v>
      </c>
      <c r="E71" s="28">
        <f t="shared" si="32"/>
        <v>22.05</v>
      </c>
      <c r="F71" s="39">
        <v>8300</v>
      </c>
      <c r="G71" s="28">
        <f t="shared" si="33"/>
        <v>7.1</v>
      </c>
      <c r="H71" s="39">
        <v>8500</v>
      </c>
      <c r="I71" s="28">
        <f t="shared" si="34"/>
        <v>2.41</v>
      </c>
      <c r="J71" s="39">
        <v>9350</v>
      </c>
      <c r="K71" s="28">
        <f t="shared" si="35"/>
        <v>10</v>
      </c>
      <c r="L71" s="39">
        <v>10200</v>
      </c>
      <c r="M71" s="28">
        <f t="shared" si="36"/>
        <v>9.09</v>
      </c>
      <c r="N71" s="39">
        <v>11000</v>
      </c>
      <c r="O71" s="28">
        <f t="shared" si="37"/>
        <v>7.84</v>
      </c>
      <c r="P71" s="39">
        <v>11800</v>
      </c>
      <c r="Q71" s="28">
        <f t="shared" si="38"/>
        <v>7.2700000000000005</v>
      </c>
      <c r="R71" s="39">
        <v>12750</v>
      </c>
      <c r="S71" s="28">
        <f t="shared" si="39"/>
        <v>8.0500000000000007</v>
      </c>
      <c r="T71" s="39">
        <v>13050</v>
      </c>
      <c r="U71" s="28">
        <f t="shared" si="40"/>
        <v>2.35</v>
      </c>
      <c r="V71" s="39">
        <v>13850</v>
      </c>
      <c r="W71" s="28">
        <f t="shared" si="41"/>
        <v>6.13</v>
      </c>
      <c r="X71" s="46">
        <v>14200</v>
      </c>
      <c r="Y71" s="28">
        <f t="shared" si="42"/>
        <v>2.5299999999999998</v>
      </c>
      <c r="Z71" s="39">
        <v>15550</v>
      </c>
      <c r="AA71" s="28">
        <f t="shared" si="43"/>
        <v>9.51</v>
      </c>
      <c r="AB71" s="39">
        <v>17450</v>
      </c>
      <c r="AC71" s="28">
        <f t="shared" si="58"/>
        <v>12.22</v>
      </c>
      <c r="AD71" s="39">
        <v>17850</v>
      </c>
      <c r="AE71" s="28">
        <f t="shared" si="58"/>
        <v>2.29</v>
      </c>
      <c r="AF71" s="39">
        <v>18000</v>
      </c>
      <c r="AG71" s="28">
        <f t="shared" si="58"/>
        <v>0.84</v>
      </c>
      <c r="AH71" s="47">
        <v>18300</v>
      </c>
      <c r="AI71" s="28">
        <f t="shared" si="59"/>
        <v>1.67</v>
      </c>
      <c r="AJ71" s="47">
        <v>18350</v>
      </c>
      <c r="AK71" s="28">
        <f t="shared" si="59"/>
        <v>0.27</v>
      </c>
      <c r="AL71" s="47">
        <v>19400</v>
      </c>
      <c r="AM71" s="28">
        <f t="shared" si="59"/>
        <v>5.72</v>
      </c>
      <c r="AN71" s="47">
        <v>19600</v>
      </c>
      <c r="AO71" s="28">
        <f t="shared" si="46"/>
        <v>1.03</v>
      </c>
      <c r="AP71" s="47">
        <v>21800</v>
      </c>
      <c r="AQ71" s="28">
        <f t="shared" si="27"/>
        <v>11.219999999999999</v>
      </c>
      <c r="AR71" s="47">
        <v>21800</v>
      </c>
      <c r="AS71" s="28">
        <f t="shared" si="47"/>
        <v>0</v>
      </c>
      <c r="AT71" s="47">
        <v>23550</v>
      </c>
      <c r="AU71" s="28">
        <f t="shared" si="28"/>
        <v>8.0299999999999994</v>
      </c>
      <c r="AV71" s="47">
        <v>24250</v>
      </c>
      <c r="AW71" s="28">
        <f t="shared" si="60"/>
        <v>2.97</v>
      </c>
      <c r="AX71" s="47">
        <v>25150</v>
      </c>
      <c r="AY71" s="28">
        <f t="shared" si="60"/>
        <v>3.71</v>
      </c>
      <c r="AZ71" s="47">
        <v>25550</v>
      </c>
      <c r="BA71" s="28">
        <f t="shared" si="61"/>
        <v>1.59</v>
      </c>
      <c r="BB71" s="47">
        <v>25800</v>
      </c>
      <c r="BC71" s="28">
        <f t="shared" si="62"/>
        <v>0.98</v>
      </c>
      <c r="BD71" s="47">
        <v>24350</v>
      </c>
      <c r="BE71" s="28">
        <f t="shared" si="63"/>
        <v>-5.62</v>
      </c>
      <c r="BF71" s="47">
        <v>25350</v>
      </c>
      <c r="BG71" s="28">
        <f t="shared" si="64"/>
        <v>4.1099999999999994</v>
      </c>
      <c r="BH71" s="47">
        <v>25450</v>
      </c>
      <c r="BI71" s="28">
        <f t="shared" si="53"/>
        <v>0.38999999999999996</v>
      </c>
      <c r="BJ71" s="89">
        <v>28750</v>
      </c>
      <c r="BK71" s="28">
        <f t="shared" si="53"/>
        <v>12.97</v>
      </c>
      <c r="BL71" s="47">
        <v>27750</v>
      </c>
      <c r="BM71" s="28">
        <f t="shared" si="65"/>
        <v>-73.25</v>
      </c>
      <c r="BN71" s="39"/>
      <c r="BO71" s="39"/>
      <c r="BP71" s="89"/>
      <c r="BQ71" s="28"/>
      <c r="BR71" s="28"/>
      <c r="BS71" s="28"/>
      <c r="BT71" s="28"/>
      <c r="BU71" s="28"/>
      <c r="BV71" s="48"/>
      <c r="BW71" s="42"/>
      <c r="BX71" s="45"/>
      <c r="BY71" s="49"/>
      <c r="BZ71" s="42"/>
      <c r="CA71" s="49"/>
      <c r="CB71" s="49"/>
      <c r="CC71" s="50"/>
      <c r="CD71" s="51"/>
      <c r="CE71" s="50"/>
      <c r="CF71" s="42"/>
      <c r="CP71" s="32"/>
      <c r="CQ71" s="54">
        <v>23550000</v>
      </c>
      <c r="CR71" s="53">
        <v>24250000</v>
      </c>
      <c r="DB71" s="32"/>
      <c r="DC71" s="42"/>
    </row>
    <row r="72" spans="1:107">
      <c r="A72" s="11"/>
      <c r="B72" s="41" t="s">
        <v>70</v>
      </c>
      <c r="C72" s="39">
        <v>4350</v>
      </c>
      <c r="D72" s="39">
        <v>4500</v>
      </c>
      <c r="E72" s="28">
        <f t="shared" si="32"/>
        <v>3.45</v>
      </c>
      <c r="F72" s="39">
        <v>4800</v>
      </c>
      <c r="G72" s="28">
        <f t="shared" si="33"/>
        <v>6.67</v>
      </c>
      <c r="H72" s="39">
        <v>5050</v>
      </c>
      <c r="I72" s="28">
        <f t="shared" si="34"/>
        <v>5.21</v>
      </c>
      <c r="J72" s="39">
        <v>5600</v>
      </c>
      <c r="K72" s="28">
        <f t="shared" si="35"/>
        <v>10.89</v>
      </c>
      <c r="L72" s="39">
        <v>6500</v>
      </c>
      <c r="M72" s="28">
        <f t="shared" si="36"/>
        <v>16.07</v>
      </c>
      <c r="N72" s="39">
        <v>7050</v>
      </c>
      <c r="O72" s="28">
        <f t="shared" si="37"/>
        <v>8.4599999999999991</v>
      </c>
      <c r="P72" s="39">
        <v>7650</v>
      </c>
      <c r="Q72" s="28">
        <f t="shared" si="38"/>
        <v>8.51</v>
      </c>
      <c r="R72" s="39">
        <v>9100</v>
      </c>
      <c r="S72" s="28">
        <f t="shared" si="39"/>
        <v>18.95</v>
      </c>
      <c r="T72" s="39">
        <v>8600</v>
      </c>
      <c r="U72" s="28">
        <f t="shared" si="40"/>
        <v>-5.4899999999999993</v>
      </c>
      <c r="V72" s="39">
        <v>7750</v>
      </c>
      <c r="W72" s="28">
        <f t="shared" si="41"/>
        <v>-9.879999999999999</v>
      </c>
      <c r="X72" s="46">
        <v>7950</v>
      </c>
      <c r="Y72" s="28">
        <f t="shared" si="42"/>
        <v>2.58</v>
      </c>
      <c r="Z72" s="39">
        <v>8200</v>
      </c>
      <c r="AA72" s="28">
        <f t="shared" si="43"/>
        <v>3.1399999999999997</v>
      </c>
      <c r="AB72" s="39">
        <v>8300</v>
      </c>
      <c r="AC72" s="28">
        <f t="shared" si="58"/>
        <v>1.22</v>
      </c>
      <c r="AD72" s="39">
        <v>8650</v>
      </c>
      <c r="AE72" s="28">
        <f t="shared" si="58"/>
        <v>4.22</v>
      </c>
      <c r="AF72" s="39">
        <v>8650</v>
      </c>
      <c r="AG72" s="28">
        <f t="shared" si="58"/>
        <v>0</v>
      </c>
      <c r="AH72" s="47">
        <v>8650</v>
      </c>
      <c r="AI72" s="28">
        <f t="shared" si="59"/>
        <v>0</v>
      </c>
      <c r="AJ72" s="47">
        <v>8650</v>
      </c>
      <c r="AK72" s="28">
        <f t="shared" si="59"/>
        <v>0</v>
      </c>
      <c r="AL72" s="47">
        <v>9100</v>
      </c>
      <c r="AM72" s="28">
        <f t="shared" si="59"/>
        <v>5.2</v>
      </c>
      <c r="AN72" s="47">
        <v>10100</v>
      </c>
      <c r="AO72" s="28">
        <f t="shared" si="46"/>
        <v>10.99</v>
      </c>
      <c r="AP72" s="47">
        <v>10500</v>
      </c>
      <c r="AQ72" s="28">
        <f t="shared" si="27"/>
        <v>3.9600000000000004</v>
      </c>
      <c r="AR72" s="47">
        <v>11050</v>
      </c>
      <c r="AS72" s="28">
        <f t="shared" si="47"/>
        <v>5.24</v>
      </c>
      <c r="AT72" s="47">
        <v>11350</v>
      </c>
      <c r="AU72" s="28">
        <f t="shared" si="28"/>
        <v>2.71</v>
      </c>
      <c r="AV72" s="47">
        <v>13200</v>
      </c>
      <c r="AW72" s="28">
        <f t="shared" si="60"/>
        <v>16.3</v>
      </c>
      <c r="AX72" s="47">
        <v>13350</v>
      </c>
      <c r="AY72" s="28">
        <f t="shared" si="60"/>
        <v>1.1400000000000001</v>
      </c>
      <c r="AZ72" s="47">
        <v>13500</v>
      </c>
      <c r="BA72" s="28">
        <f t="shared" si="61"/>
        <v>1.1199999999999999</v>
      </c>
      <c r="BB72" s="47">
        <v>13050</v>
      </c>
      <c r="BC72" s="28">
        <f t="shared" si="62"/>
        <v>-3.3300000000000005</v>
      </c>
      <c r="BD72" s="47">
        <v>13150</v>
      </c>
      <c r="BE72" s="28">
        <f t="shared" si="63"/>
        <v>0.77</v>
      </c>
      <c r="BF72" s="47">
        <v>14800</v>
      </c>
      <c r="BG72" s="28">
        <f t="shared" si="64"/>
        <v>12.55</v>
      </c>
      <c r="BH72" s="47">
        <v>14800</v>
      </c>
      <c r="BI72" s="28">
        <f t="shared" si="53"/>
        <v>0</v>
      </c>
      <c r="BJ72" s="89">
        <v>14500</v>
      </c>
      <c r="BK72" s="28">
        <f t="shared" si="53"/>
        <v>-2.0299999999999998</v>
      </c>
      <c r="BL72" s="47">
        <v>14600</v>
      </c>
      <c r="BM72" s="28">
        <f t="shared" si="65"/>
        <v>-49.220000000000006</v>
      </c>
      <c r="BN72" s="39"/>
      <c r="BO72" s="39"/>
      <c r="BP72" s="89"/>
      <c r="BQ72" s="28"/>
      <c r="BR72" s="28"/>
      <c r="BS72" s="28"/>
      <c r="BT72" s="28"/>
      <c r="BU72" s="28"/>
      <c r="BV72" s="48"/>
      <c r="BW72" s="42"/>
      <c r="BX72" s="45"/>
      <c r="BY72" s="49"/>
      <c r="BZ72" s="42"/>
      <c r="CA72" s="49"/>
      <c r="CB72" s="49"/>
      <c r="CC72" s="50"/>
      <c r="CD72" s="51"/>
      <c r="CE72" s="50"/>
      <c r="CF72" s="42"/>
      <c r="CP72" s="32"/>
      <c r="CQ72" s="54">
        <v>11350000</v>
      </c>
      <c r="CR72" s="53">
        <v>13200000</v>
      </c>
      <c r="DB72" s="32"/>
      <c r="DC72" s="42"/>
    </row>
    <row r="73" spans="1:107">
      <c r="A73" s="11"/>
      <c r="B73" s="41" t="s">
        <v>71</v>
      </c>
      <c r="C73" s="39">
        <v>13150</v>
      </c>
      <c r="D73" s="39">
        <v>13300</v>
      </c>
      <c r="E73" s="28">
        <f t="shared" si="32"/>
        <v>1.1400000000000001</v>
      </c>
      <c r="F73" s="39">
        <v>14850</v>
      </c>
      <c r="G73" s="28">
        <f t="shared" si="33"/>
        <v>11.65</v>
      </c>
      <c r="H73" s="39">
        <v>15550</v>
      </c>
      <c r="I73" s="28">
        <f t="shared" si="34"/>
        <v>4.71</v>
      </c>
      <c r="J73" s="39">
        <v>16850</v>
      </c>
      <c r="K73" s="28">
        <f t="shared" si="35"/>
        <v>8.36</v>
      </c>
      <c r="L73" s="39">
        <v>18050</v>
      </c>
      <c r="M73" s="28">
        <f t="shared" si="36"/>
        <v>7.12</v>
      </c>
      <c r="N73" s="39">
        <v>18600</v>
      </c>
      <c r="O73" s="28">
        <f t="shared" si="37"/>
        <v>3.05</v>
      </c>
      <c r="P73" s="39">
        <v>19750</v>
      </c>
      <c r="Q73" s="28">
        <f t="shared" si="38"/>
        <v>6.18</v>
      </c>
      <c r="R73" s="39">
        <v>19800</v>
      </c>
      <c r="S73" s="28">
        <f t="shared" si="39"/>
        <v>0.25</v>
      </c>
      <c r="T73" s="39">
        <v>20150</v>
      </c>
      <c r="U73" s="28">
        <f t="shared" si="40"/>
        <v>1.77</v>
      </c>
      <c r="V73" s="39">
        <v>21950</v>
      </c>
      <c r="W73" s="28">
        <f t="shared" si="41"/>
        <v>8.93</v>
      </c>
      <c r="X73" s="46">
        <v>21550</v>
      </c>
      <c r="Y73" s="28">
        <f t="shared" si="42"/>
        <v>-1.82</v>
      </c>
      <c r="Z73" s="39">
        <v>21900</v>
      </c>
      <c r="AA73" s="28">
        <f t="shared" si="43"/>
        <v>1.6199999999999999</v>
      </c>
      <c r="AB73" s="39">
        <v>22000</v>
      </c>
      <c r="AC73" s="28">
        <f t="shared" si="58"/>
        <v>0.45999999999999996</v>
      </c>
      <c r="AD73" s="39">
        <v>23350</v>
      </c>
      <c r="AE73" s="28">
        <f t="shared" si="58"/>
        <v>6.1400000000000006</v>
      </c>
      <c r="AF73" s="39">
        <v>23650</v>
      </c>
      <c r="AG73" s="28">
        <f t="shared" si="58"/>
        <v>1.28</v>
      </c>
      <c r="AH73" s="47">
        <v>24450</v>
      </c>
      <c r="AI73" s="28">
        <f t="shared" si="59"/>
        <v>3.38</v>
      </c>
      <c r="AJ73" s="47">
        <v>26350</v>
      </c>
      <c r="AK73" s="28">
        <f t="shared" si="59"/>
        <v>7.7700000000000005</v>
      </c>
      <c r="AL73" s="47">
        <v>27950</v>
      </c>
      <c r="AM73" s="28">
        <f t="shared" si="59"/>
        <v>6.0699999999999994</v>
      </c>
      <c r="AN73" s="47">
        <v>28900</v>
      </c>
      <c r="AO73" s="28">
        <f t="shared" si="46"/>
        <v>3.4000000000000004</v>
      </c>
      <c r="AP73" s="47">
        <v>31000</v>
      </c>
      <c r="AQ73" s="28">
        <f t="shared" si="27"/>
        <v>7.2700000000000005</v>
      </c>
      <c r="AR73" s="47">
        <v>31100</v>
      </c>
      <c r="AS73" s="28">
        <f t="shared" si="47"/>
        <v>0.32</v>
      </c>
      <c r="AT73" s="47">
        <v>34100</v>
      </c>
      <c r="AU73" s="28">
        <f t="shared" si="28"/>
        <v>9.65</v>
      </c>
      <c r="AV73" s="47">
        <v>38800</v>
      </c>
      <c r="AW73" s="28">
        <f t="shared" si="60"/>
        <v>13.780000000000001</v>
      </c>
      <c r="AX73" s="47">
        <v>39800</v>
      </c>
      <c r="AY73" s="28">
        <f t="shared" si="60"/>
        <v>2.58</v>
      </c>
      <c r="AZ73" s="47">
        <v>42200</v>
      </c>
      <c r="BA73" s="28">
        <f t="shared" si="61"/>
        <v>6.03</v>
      </c>
      <c r="BB73" s="47">
        <v>43500</v>
      </c>
      <c r="BC73" s="28">
        <f t="shared" si="62"/>
        <v>3.08</v>
      </c>
      <c r="BD73" s="47">
        <v>43650</v>
      </c>
      <c r="BE73" s="28">
        <f t="shared" si="63"/>
        <v>0.33999999999999997</v>
      </c>
      <c r="BF73" s="47">
        <v>43500</v>
      </c>
      <c r="BG73" s="28">
        <f t="shared" si="64"/>
        <v>-0.33999999999999997</v>
      </c>
      <c r="BH73" s="47">
        <v>44950</v>
      </c>
      <c r="BI73" s="28">
        <f t="shared" si="53"/>
        <v>3.3300000000000005</v>
      </c>
      <c r="BJ73" s="89">
        <v>45050</v>
      </c>
      <c r="BK73" s="28">
        <f t="shared" si="53"/>
        <v>0.22</v>
      </c>
      <c r="BL73" s="47">
        <v>44950</v>
      </c>
      <c r="BM73" s="28">
        <f t="shared" si="65"/>
        <v>210</v>
      </c>
      <c r="BN73" s="39"/>
      <c r="BO73" s="39"/>
      <c r="BP73" s="89"/>
      <c r="BQ73" s="28"/>
      <c r="BR73" s="28"/>
      <c r="BS73" s="28"/>
      <c r="BT73" s="28"/>
      <c r="BU73" s="28"/>
      <c r="BV73" s="48"/>
      <c r="BW73" s="42"/>
      <c r="BX73" s="45"/>
      <c r="BY73" s="49"/>
      <c r="BZ73" s="42"/>
      <c r="CA73" s="49"/>
      <c r="CB73" s="49"/>
      <c r="CC73" s="50"/>
      <c r="CD73" s="51"/>
      <c r="CE73" s="50"/>
      <c r="CF73" s="42"/>
      <c r="CP73" s="32"/>
      <c r="CQ73" s="54">
        <v>34100000</v>
      </c>
      <c r="CR73" s="53">
        <v>38800000</v>
      </c>
      <c r="DB73" s="32"/>
      <c r="DC73" s="42"/>
    </row>
    <row r="74" spans="1:107">
      <c r="A74" s="11"/>
      <c r="B74" s="41" t="s">
        <v>514</v>
      </c>
      <c r="C74" s="39">
        <v>2550</v>
      </c>
      <c r="D74" s="39">
        <v>2400</v>
      </c>
      <c r="E74" s="28">
        <f t="shared" si="32"/>
        <v>-5.88</v>
      </c>
      <c r="F74" s="39">
        <v>2600</v>
      </c>
      <c r="G74" s="28">
        <f t="shared" si="33"/>
        <v>8.33</v>
      </c>
      <c r="H74" s="39">
        <v>2750</v>
      </c>
      <c r="I74" s="28">
        <f t="shared" si="34"/>
        <v>5.7700000000000005</v>
      </c>
      <c r="J74" s="39">
        <v>3000</v>
      </c>
      <c r="K74" s="28">
        <f t="shared" si="35"/>
        <v>9.09</v>
      </c>
      <c r="L74" s="39">
        <v>3500</v>
      </c>
      <c r="M74" s="28">
        <f t="shared" si="36"/>
        <v>16.669999999999998</v>
      </c>
      <c r="N74" s="39">
        <v>3750</v>
      </c>
      <c r="O74" s="28">
        <f t="shared" si="37"/>
        <v>7.1400000000000006</v>
      </c>
      <c r="P74" s="39">
        <v>4000</v>
      </c>
      <c r="Q74" s="28">
        <f t="shared" si="38"/>
        <v>6.67</v>
      </c>
      <c r="R74" s="39">
        <v>4450</v>
      </c>
      <c r="S74" s="28">
        <f t="shared" si="39"/>
        <v>11.25</v>
      </c>
      <c r="T74" s="39">
        <v>4450</v>
      </c>
      <c r="U74" s="28">
        <f t="shared" si="40"/>
        <v>0</v>
      </c>
      <c r="V74" s="39">
        <v>4250</v>
      </c>
      <c r="W74" s="28">
        <f t="shared" si="41"/>
        <v>-4.49</v>
      </c>
      <c r="X74" s="46">
        <v>4700</v>
      </c>
      <c r="Y74" s="28">
        <f t="shared" si="42"/>
        <v>10.59</v>
      </c>
      <c r="Z74" s="39">
        <v>4900</v>
      </c>
      <c r="AA74" s="28">
        <f t="shared" si="43"/>
        <v>4.26</v>
      </c>
      <c r="AB74" s="39">
        <v>5450</v>
      </c>
      <c r="AC74" s="28">
        <f t="shared" si="58"/>
        <v>11.219999999999999</v>
      </c>
      <c r="AD74" s="39">
        <v>5750</v>
      </c>
      <c r="AE74" s="28">
        <f t="shared" si="58"/>
        <v>5.5</v>
      </c>
      <c r="AF74" s="39">
        <v>6050</v>
      </c>
      <c r="AG74" s="28">
        <f t="shared" si="58"/>
        <v>5.2200000000000006</v>
      </c>
      <c r="AH74" s="47">
        <v>6300</v>
      </c>
      <c r="AI74" s="28">
        <f t="shared" si="59"/>
        <v>4.1300000000000008</v>
      </c>
      <c r="AJ74" s="47">
        <v>6000</v>
      </c>
      <c r="AK74" s="28">
        <f t="shared" si="59"/>
        <v>-4.7600000000000007</v>
      </c>
      <c r="AL74" s="47">
        <v>6500</v>
      </c>
      <c r="AM74" s="28">
        <f t="shared" si="59"/>
        <v>8.33</v>
      </c>
      <c r="AN74" s="47">
        <v>6500</v>
      </c>
      <c r="AO74" s="28">
        <f t="shared" si="46"/>
        <v>0</v>
      </c>
      <c r="AP74" s="47">
        <v>7350</v>
      </c>
      <c r="AQ74" s="28">
        <f t="shared" si="27"/>
        <v>13.08</v>
      </c>
      <c r="AR74" s="47">
        <v>8750</v>
      </c>
      <c r="AS74" s="28">
        <f t="shared" si="47"/>
        <v>19.05</v>
      </c>
      <c r="AT74" s="47">
        <v>9200</v>
      </c>
      <c r="AU74" s="28">
        <f t="shared" si="28"/>
        <v>5.1400000000000006</v>
      </c>
      <c r="AV74" s="47">
        <v>10150</v>
      </c>
      <c r="AW74" s="28">
        <f t="shared" si="60"/>
        <v>10.33</v>
      </c>
      <c r="AX74" s="47">
        <v>10250</v>
      </c>
      <c r="AY74" s="28">
        <f t="shared" si="60"/>
        <v>0.9900000000000001</v>
      </c>
      <c r="AZ74" s="47">
        <v>10250</v>
      </c>
      <c r="BA74" s="28">
        <f t="shared" si="61"/>
        <v>0</v>
      </c>
      <c r="BB74" s="47">
        <v>10850</v>
      </c>
      <c r="BC74" s="28">
        <f t="shared" si="62"/>
        <v>5.8500000000000005</v>
      </c>
      <c r="BD74" s="47">
        <v>10850</v>
      </c>
      <c r="BE74" s="28">
        <f t="shared" si="63"/>
        <v>0</v>
      </c>
      <c r="BF74" s="47">
        <v>10850</v>
      </c>
      <c r="BG74" s="28">
        <f t="shared" si="64"/>
        <v>0</v>
      </c>
      <c r="BH74" s="47">
        <v>10900</v>
      </c>
      <c r="BI74" s="28">
        <f t="shared" si="53"/>
        <v>0.45999999999999996</v>
      </c>
      <c r="BJ74" s="89">
        <v>11200</v>
      </c>
      <c r="BK74" s="28">
        <f t="shared" si="53"/>
        <v>2.75</v>
      </c>
      <c r="BL74" s="47">
        <v>11350</v>
      </c>
      <c r="BM74" s="28">
        <f t="shared" si="65"/>
        <v>-74.81</v>
      </c>
      <c r="BN74" s="39"/>
      <c r="BO74" s="39"/>
      <c r="BP74" s="89"/>
      <c r="BQ74" s="28"/>
      <c r="BR74" s="28"/>
      <c r="BS74" s="28"/>
      <c r="BT74" s="28"/>
      <c r="BU74" s="28"/>
      <c r="BV74" s="48"/>
      <c r="BW74" s="42"/>
      <c r="BX74" s="45"/>
      <c r="BY74" s="49"/>
      <c r="BZ74" s="42"/>
      <c r="CA74" s="49"/>
      <c r="CB74" s="49"/>
      <c r="CC74" s="50"/>
      <c r="CD74" s="51"/>
      <c r="CE74" s="50"/>
      <c r="CF74" s="42"/>
      <c r="CP74" s="32"/>
      <c r="CQ74" s="54">
        <v>9200000</v>
      </c>
      <c r="CR74" s="53">
        <v>10150000</v>
      </c>
      <c r="DB74" s="32"/>
      <c r="DC74" s="42"/>
    </row>
    <row r="75" spans="1:107">
      <c r="A75" s="11"/>
      <c r="B75" s="41" t="s">
        <v>515</v>
      </c>
      <c r="C75" s="39">
        <v>15850</v>
      </c>
      <c r="D75" s="39">
        <v>16050</v>
      </c>
      <c r="E75" s="28">
        <f t="shared" si="32"/>
        <v>1.26</v>
      </c>
      <c r="F75" s="39">
        <v>16000</v>
      </c>
      <c r="G75" s="28">
        <f t="shared" si="33"/>
        <v>-0.31</v>
      </c>
      <c r="H75" s="39">
        <v>15550</v>
      </c>
      <c r="I75" s="28">
        <f t="shared" si="34"/>
        <v>-2.81</v>
      </c>
      <c r="J75" s="39">
        <v>15500</v>
      </c>
      <c r="K75" s="28">
        <f t="shared" si="35"/>
        <v>-0.32</v>
      </c>
      <c r="L75" s="39">
        <v>15950</v>
      </c>
      <c r="M75" s="28">
        <f t="shared" si="36"/>
        <v>2.9000000000000004</v>
      </c>
      <c r="N75" s="39">
        <v>17700</v>
      </c>
      <c r="O75" s="28">
        <f t="shared" si="37"/>
        <v>10.97</v>
      </c>
      <c r="P75" s="39">
        <v>18000</v>
      </c>
      <c r="Q75" s="28">
        <f t="shared" si="38"/>
        <v>1.69</v>
      </c>
      <c r="R75" s="39">
        <v>17250</v>
      </c>
      <c r="S75" s="28">
        <f t="shared" si="39"/>
        <v>-4.17</v>
      </c>
      <c r="T75" s="39">
        <v>16250</v>
      </c>
      <c r="U75" s="28">
        <f t="shared" si="40"/>
        <v>-5.8000000000000007</v>
      </c>
      <c r="V75" s="39">
        <v>16400</v>
      </c>
      <c r="W75" s="28">
        <f t="shared" si="41"/>
        <v>0.91999999999999993</v>
      </c>
      <c r="X75" s="46">
        <v>17600</v>
      </c>
      <c r="Y75" s="28">
        <f t="shared" si="42"/>
        <v>7.32</v>
      </c>
      <c r="Z75" s="39">
        <v>17650</v>
      </c>
      <c r="AA75" s="28">
        <f t="shared" si="43"/>
        <v>0.27999999999999997</v>
      </c>
      <c r="AB75" s="39">
        <v>19950</v>
      </c>
      <c r="AC75" s="28">
        <f t="shared" si="58"/>
        <v>13.03</v>
      </c>
      <c r="AD75" s="39">
        <v>18800</v>
      </c>
      <c r="AE75" s="28">
        <f t="shared" si="58"/>
        <v>-5.76</v>
      </c>
      <c r="AF75" s="39">
        <v>18500</v>
      </c>
      <c r="AG75" s="28">
        <f t="shared" si="58"/>
        <v>-1.6</v>
      </c>
      <c r="AH75" s="47">
        <v>19550</v>
      </c>
      <c r="AI75" s="28">
        <f t="shared" si="59"/>
        <v>5.6800000000000006</v>
      </c>
      <c r="AJ75" s="47">
        <v>21950</v>
      </c>
      <c r="AK75" s="28">
        <f t="shared" si="59"/>
        <v>12.280000000000001</v>
      </c>
      <c r="AL75" s="47">
        <v>21600</v>
      </c>
      <c r="AM75" s="28">
        <f t="shared" si="59"/>
        <v>-1.59</v>
      </c>
      <c r="AN75" s="47">
        <v>20800</v>
      </c>
      <c r="AO75" s="28">
        <f t="shared" si="46"/>
        <v>-3.6999999999999997</v>
      </c>
      <c r="AP75" s="47">
        <v>20500</v>
      </c>
      <c r="AQ75" s="28">
        <f t="shared" si="27"/>
        <v>-1.44</v>
      </c>
      <c r="AR75" s="47">
        <v>22500</v>
      </c>
      <c r="AS75" s="28">
        <f t="shared" si="47"/>
        <v>9.76</v>
      </c>
      <c r="AT75" s="47">
        <v>21450</v>
      </c>
      <c r="AU75" s="28">
        <f t="shared" si="28"/>
        <v>-4.67</v>
      </c>
      <c r="AV75" s="47">
        <v>22100</v>
      </c>
      <c r="AW75" s="28">
        <f t="shared" si="60"/>
        <v>3.0300000000000002</v>
      </c>
      <c r="AX75" s="47">
        <v>25100</v>
      </c>
      <c r="AY75" s="28">
        <f t="shared" si="60"/>
        <v>13.569999999999999</v>
      </c>
      <c r="AZ75" s="47">
        <v>23150</v>
      </c>
      <c r="BA75" s="28">
        <f t="shared" si="61"/>
        <v>-7.7700000000000005</v>
      </c>
      <c r="BB75" s="47">
        <v>17300</v>
      </c>
      <c r="BC75" s="28">
        <f t="shared" si="62"/>
        <v>-25.27</v>
      </c>
      <c r="BD75" s="47">
        <v>15250</v>
      </c>
      <c r="BE75" s="28">
        <f t="shared" si="63"/>
        <v>-11.85</v>
      </c>
      <c r="BF75" s="47">
        <v>18050</v>
      </c>
      <c r="BG75" s="28">
        <f t="shared" si="64"/>
        <v>18.360000000000003</v>
      </c>
      <c r="BH75" s="47">
        <v>15200</v>
      </c>
      <c r="BI75" s="28">
        <f t="shared" si="53"/>
        <v>-15.790000000000001</v>
      </c>
      <c r="BJ75" s="89">
        <v>26800</v>
      </c>
      <c r="BK75" s="28">
        <f t="shared" si="53"/>
        <v>76.319999999999993</v>
      </c>
      <c r="BL75" s="47">
        <v>54900</v>
      </c>
      <c r="BM75" s="28">
        <f t="shared" si="65"/>
        <v>390.18</v>
      </c>
      <c r="BN75" s="39"/>
      <c r="BO75" s="39"/>
      <c r="BP75" s="89"/>
      <c r="BQ75" s="28"/>
      <c r="BR75" s="28"/>
      <c r="BS75" s="28"/>
      <c r="BT75" s="28"/>
      <c r="BU75" s="28"/>
      <c r="BV75" s="48"/>
      <c r="BW75" s="42"/>
      <c r="BX75" s="45"/>
      <c r="BY75" s="49"/>
      <c r="BZ75" s="42"/>
      <c r="CA75" s="49"/>
      <c r="CB75" s="49"/>
      <c r="CC75" s="50"/>
      <c r="CD75" s="51"/>
      <c r="CE75" s="50"/>
      <c r="CF75" s="42"/>
      <c r="CP75" s="32"/>
      <c r="CQ75" s="54">
        <v>21450000</v>
      </c>
      <c r="CR75" s="53">
        <v>22100000</v>
      </c>
      <c r="DB75" s="32"/>
      <c r="DC75" s="42"/>
    </row>
    <row r="76" spans="1:107">
      <c r="A76" s="11"/>
      <c r="B76" s="41" t="s">
        <v>72</v>
      </c>
      <c r="C76" s="39">
        <v>4600</v>
      </c>
      <c r="D76" s="39">
        <v>4850</v>
      </c>
      <c r="E76" s="28">
        <f t="shared" si="32"/>
        <v>5.43</v>
      </c>
      <c r="F76" s="39">
        <v>5100</v>
      </c>
      <c r="G76" s="28">
        <f t="shared" si="33"/>
        <v>5.1499999999999995</v>
      </c>
      <c r="H76" s="39">
        <v>6000</v>
      </c>
      <c r="I76" s="28">
        <f t="shared" si="34"/>
        <v>17.649999999999999</v>
      </c>
      <c r="J76" s="39">
        <v>6500</v>
      </c>
      <c r="K76" s="28">
        <f t="shared" si="35"/>
        <v>8.33</v>
      </c>
      <c r="L76" s="39">
        <v>7150</v>
      </c>
      <c r="M76" s="28">
        <f t="shared" si="36"/>
        <v>10</v>
      </c>
      <c r="N76" s="39">
        <v>7450</v>
      </c>
      <c r="O76" s="28">
        <f t="shared" si="37"/>
        <v>4.2</v>
      </c>
      <c r="P76" s="39">
        <v>7550</v>
      </c>
      <c r="Q76" s="28">
        <f t="shared" si="38"/>
        <v>1.34</v>
      </c>
      <c r="R76" s="39">
        <v>8200</v>
      </c>
      <c r="S76" s="28">
        <f t="shared" si="39"/>
        <v>8.61</v>
      </c>
      <c r="T76" s="39">
        <v>8000</v>
      </c>
      <c r="U76" s="28">
        <f t="shared" si="40"/>
        <v>-2.44</v>
      </c>
      <c r="V76" s="39">
        <v>8450</v>
      </c>
      <c r="W76" s="28">
        <f t="shared" si="41"/>
        <v>5.63</v>
      </c>
      <c r="X76" s="46">
        <v>8850</v>
      </c>
      <c r="Y76" s="28">
        <f t="shared" si="42"/>
        <v>4.7300000000000004</v>
      </c>
      <c r="Z76" s="39">
        <v>8900</v>
      </c>
      <c r="AA76" s="28">
        <f t="shared" si="43"/>
        <v>0.55999999999999994</v>
      </c>
      <c r="AB76" s="39">
        <v>9700</v>
      </c>
      <c r="AC76" s="28">
        <f t="shared" si="58"/>
        <v>8.99</v>
      </c>
      <c r="AD76" s="39">
        <v>10450</v>
      </c>
      <c r="AE76" s="28">
        <f t="shared" si="58"/>
        <v>7.7299999999999995</v>
      </c>
      <c r="AF76" s="39">
        <v>11350</v>
      </c>
      <c r="AG76" s="28">
        <f t="shared" si="58"/>
        <v>8.61</v>
      </c>
      <c r="AH76" s="47">
        <v>11700</v>
      </c>
      <c r="AI76" s="28">
        <f t="shared" si="59"/>
        <v>3.08</v>
      </c>
      <c r="AJ76" s="47">
        <v>12600</v>
      </c>
      <c r="AK76" s="28">
        <f t="shared" si="59"/>
        <v>7.6899999999999995</v>
      </c>
      <c r="AL76" s="47">
        <v>13050</v>
      </c>
      <c r="AM76" s="28">
        <f t="shared" si="59"/>
        <v>3.5700000000000003</v>
      </c>
      <c r="AN76" s="47">
        <v>13450</v>
      </c>
      <c r="AO76" s="28">
        <f t="shared" si="46"/>
        <v>3.0700000000000003</v>
      </c>
      <c r="AP76" s="47">
        <v>14000</v>
      </c>
      <c r="AQ76" s="28">
        <f t="shared" si="27"/>
        <v>4.09</v>
      </c>
      <c r="AR76" s="47">
        <v>14200</v>
      </c>
      <c r="AS76" s="28">
        <f t="shared" si="47"/>
        <v>1.43</v>
      </c>
      <c r="AT76" s="47">
        <v>15550</v>
      </c>
      <c r="AU76" s="28">
        <f t="shared" si="28"/>
        <v>9.51</v>
      </c>
      <c r="AV76" s="47">
        <v>20350</v>
      </c>
      <c r="AW76" s="28">
        <f t="shared" si="60"/>
        <v>30.869999999999997</v>
      </c>
      <c r="AX76" s="47">
        <v>20600</v>
      </c>
      <c r="AY76" s="28">
        <f t="shared" si="60"/>
        <v>1.23</v>
      </c>
      <c r="AZ76" s="47">
        <v>21700</v>
      </c>
      <c r="BA76" s="28">
        <f t="shared" si="61"/>
        <v>5.34</v>
      </c>
      <c r="BB76" s="47">
        <v>24900</v>
      </c>
      <c r="BC76" s="28">
        <f t="shared" si="62"/>
        <v>14.75</v>
      </c>
      <c r="BD76" s="47">
        <v>24150</v>
      </c>
      <c r="BE76" s="28">
        <f t="shared" si="63"/>
        <v>-3.01</v>
      </c>
      <c r="BF76" s="47">
        <v>24300</v>
      </c>
      <c r="BG76" s="28">
        <f t="shared" si="64"/>
        <v>0.62</v>
      </c>
      <c r="BH76" s="47">
        <v>24300</v>
      </c>
      <c r="BI76" s="28">
        <f t="shared" si="53"/>
        <v>0</v>
      </c>
      <c r="BJ76" s="89">
        <v>24150</v>
      </c>
      <c r="BK76" s="28">
        <f t="shared" si="53"/>
        <v>-0.62</v>
      </c>
      <c r="BL76" s="47">
        <v>25150</v>
      </c>
      <c r="BM76" s="28">
        <f t="shared" si="65"/>
        <v>-6.16</v>
      </c>
      <c r="BN76" s="39"/>
      <c r="BO76" s="39"/>
      <c r="BP76" s="89"/>
      <c r="BQ76" s="28"/>
      <c r="BR76" s="28"/>
      <c r="BS76" s="28"/>
      <c r="BT76" s="28"/>
      <c r="BU76" s="28"/>
      <c r="BV76" s="48"/>
      <c r="BW76" s="42"/>
      <c r="BX76" s="45"/>
      <c r="BY76" s="49"/>
      <c r="BZ76" s="42"/>
      <c r="CA76" s="49"/>
      <c r="CB76" s="49"/>
      <c r="CC76" s="50"/>
      <c r="CD76" s="51"/>
      <c r="CE76" s="50"/>
      <c r="CF76" s="42"/>
      <c r="CP76" s="32"/>
      <c r="CQ76" s="54">
        <v>15550000</v>
      </c>
      <c r="CR76" s="53">
        <v>20350000</v>
      </c>
      <c r="DB76" s="32"/>
      <c r="DC76" s="42"/>
    </row>
    <row r="77" spans="1:107">
      <c r="A77" s="11"/>
      <c r="B77" s="41" t="s">
        <v>73</v>
      </c>
      <c r="C77" s="39">
        <v>29100</v>
      </c>
      <c r="D77" s="39">
        <v>28000</v>
      </c>
      <c r="E77" s="28">
        <f t="shared" si="32"/>
        <v>-3.7800000000000002</v>
      </c>
      <c r="F77" s="39">
        <v>27500</v>
      </c>
      <c r="G77" s="28">
        <f t="shared" si="33"/>
        <v>-1.79</v>
      </c>
      <c r="H77" s="39">
        <v>28650</v>
      </c>
      <c r="I77" s="28">
        <f t="shared" si="34"/>
        <v>4.18</v>
      </c>
      <c r="J77" s="39">
        <v>33150</v>
      </c>
      <c r="K77" s="28">
        <f t="shared" si="35"/>
        <v>15.709999999999999</v>
      </c>
      <c r="L77" s="39">
        <v>34950</v>
      </c>
      <c r="M77" s="28">
        <f t="shared" si="36"/>
        <v>5.43</v>
      </c>
      <c r="N77" s="39">
        <v>37300</v>
      </c>
      <c r="O77" s="28">
        <f t="shared" si="37"/>
        <v>6.72</v>
      </c>
      <c r="P77" s="39">
        <v>36500</v>
      </c>
      <c r="Q77" s="28">
        <f t="shared" si="38"/>
        <v>-2.1399999999999997</v>
      </c>
      <c r="R77" s="39">
        <v>37000</v>
      </c>
      <c r="S77" s="28">
        <f t="shared" si="39"/>
        <v>1.37</v>
      </c>
      <c r="T77" s="39">
        <v>35200</v>
      </c>
      <c r="U77" s="28">
        <f t="shared" si="40"/>
        <v>-4.8599999999999994</v>
      </c>
      <c r="V77" s="39">
        <v>36450</v>
      </c>
      <c r="W77" s="28">
        <f t="shared" si="41"/>
        <v>3.55</v>
      </c>
      <c r="X77" s="46">
        <v>35300</v>
      </c>
      <c r="Y77" s="28">
        <f t="shared" si="42"/>
        <v>-3.16</v>
      </c>
      <c r="Z77" s="39">
        <v>37300</v>
      </c>
      <c r="AA77" s="28">
        <f t="shared" si="43"/>
        <v>5.67</v>
      </c>
      <c r="AB77" s="39">
        <v>39200</v>
      </c>
      <c r="AC77" s="28">
        <f t="shared" si="58"/>
        <v>5.09</v>
      </c>
      <c r="AD77" s="39">
        <v>41250</v>
      </c>
      <c r="AE77" s="28">
        <f t="shared" si="58"/>
        <v>5.2299999999999995</v>
      </c>
      <c r="AF77" s="39">
        <v>48450</v>
      </c>
      <c r="AG77" s="28">
        <f t="shared" si="58"/>
        <v>17.45</v>
      </c>
      <c r="AH77" s="47">
        <v>49950</v>
      </c>
      <c r="AI77" s="28">
        <f t="shared" si="59"/>
        <v>3.1</v>
      </c>
      <c r="AJ77" s="47">
        <v>47850</v>
      </c>
      <c r="AK77" s="28">
        <f t="shared" si="59"/>
        <v>-4.2</v>
      </c>
      <c r="AL77" s="47">
        <v>50400</v>
      </c>
      <c r="AM77" s="28">
        <f t="shared" si="59"/>
        <v>5.33</v>
      </c>
      <c r="AN77" s="47">
        <v>52500</v>
      </c>
      <c r="AO77" s="28">
        <f t="shared" si="46"/>
        <v>4.17</v>
      </c>
      <c r="AP77" s="47">
        <v>57500</v>
      </c>
      <c r="AQ77" s="28">
        <f t="shared" si="27"/>
        <v>9.5200000000000014</v>
      </c>
      <c r="AR77" s="47">
        <v>63900</v>
      </c>
      <c r="AS77" s="28">
        <f t="shared" si="47"/>
        <v>11.129999999999999</v>
      </c>
      <c r="AT77" s="47">
        <v>71000</v>
      </c>
      <c r="AU77" s="28">
        <f t="shared" si="28"/>
        <v>11.110000000000001</v>
      </c>
      <c r="AV77" s="47">
        <v>76950</v>
      </c>
      <c r="AW77" s="28">
        <f t="shared" si="60"/>
        <v>8.3800000000000008</v>
      </c>
      <c r="AX77" s="47">
        <v>190050</v>
      </c>
      <c r="AY77" s="28">
        <f t="shared" si="60"/>
        <v>146.97999999999999</v>
      </c>
      <c r="AZ77" s="47">
        <v>203600</v>
      </c>
      <c r="BA77" s="28">
        <f t="shared" si="61"/>
        <v>7.13</v>
      </c>
      <c r="BB77" s="47">
        <v>187700</v>
      </c>
      <c r="BC77" s="28">
        <f t="shared" si="62"/>
        <v>-7.8100000000000005</v>
      </c>
      <c r="BD77" s="47">
        <v>165700</v>
      </c>
      <c r="BE77" s="28">
        <f t="shared" si="63"/>
        <v>-11.72</v>
      </c>
      <c r="BF77" s="47">
        <v>153500</v>
      </c>
      <c r="BG77" s="28">
        <f t="shared" si="64"/>
        <v>-7.3599999999999994</v>
      </c>
      <c r="BH77" s="47">
        <v>155700</v>
      </c>
      <c r="BI77" s="28">
        <f t="shared" si="53"/>
        <v>1.43</v>
      </c>
      <c r="BJ77" s="89">
        <v>143850</v>
      </c>
      <c r="BK77" s="28">
        <f t="shared" si="53"/>
        <v>-7.61</v>
      </c>
      <c r="BL77" s="47">
        <v>143800</v>
      </c>
      <c r="BM77" s="28">
        <f t="shared" si="65"/>
        <v>495.45000000000005</v>
      </c>
      <c r="BN77" s="39"/>
      <c r="BO77" s="39"/>
      <c r="BP77" s="89"/>
      <c r="BQ77" s="28"/>
      <c r="BR77" s="28"/>
      <c r="BS77" s="28"/>
      <c r="BT77" s="28"/>
      <c r="BU77" s="28"/>
      <c r="BV77" s="48"/>
      <c r="BW77" s="42"/>
      <c r="BX77" s="45"/>
      <c r="BY77" s="49"/>
      <c r="BZ77" s="42"/>
      <c r="CA77" s="49"/>
      <c r="CB77" s="49"/>
      <c r="CC77" s="50"/>
      <c r="CD77" s="51"/>
      <c r="CE77" s="50"/>
      <c r="CF77" s="42"/>
      <c r="CP77" s="32"/>
      <c r="CQ77" s="54">
        <v>71000000</v>
      </c>
      <c r="CR77" s="53">
        <v>76950000</v>
      </c>
      <c r="DB77" s="32"/>
      <c r="DC77" s="42"/>
    </row>
    <row r="78" spans="1:107">
      <c r="A78" s="11"/>
      <c r="B78" s="41" t="s">
        <v>74</v>
      </c>
      <c r="C78" s="39">
        <v>9100</v>
      </c>
      <c r="D78" s="39">
        <v>9200</v>
      </c>
      <c r="E78" s="28">
        <f t="shared" si="32"/>
        <v>1.0999999999999999</v>
      </c>
      <c r="F78" s="39">
        <v>9900</v>
      </c>
      <c r="G78" s="28">
        <f t="shared" si="33"/>
        <v>7.61</v>
      </c>
      <c r="H78" s="39">
        <v>10600</v>
      </c>
      <c r="I78" s="28">
        <f t="shared" si="34"/>
        <v>7.07</v>
      </c>
      <c r="J78" s="39">
        <v>11900</v>
      </c>
      <c r="K78" s="28">
        <f t="shared" si="35"/>
        <v>12.26</v>
      </c>
      <c r="L78" s="39">
        <v>15600</v>
      </c>
      <c r="M78" s="28">
        <f t="shared" si="36"/>
        <v>31.09</v>
      </c>
      <c r="N78" s="39">
        <v>16650</v>
      </c>
      <c r="O78" s="28">
        <f t="shared" si="37"/>
        <v>6.7299999999999995</v>
      </c>
      <c r="P78" s="39">
        <v>16900</v>
      </c>
      <c r="Q78" s="28">
        <f t="shared" si="38"/>
        <v>1.5</v>
      </c>
      <c r="R78" s="39">
        <v>17150</v>
      </c>
      <c r="S78" s="28">
        <f t="shared" si="39"/>
        <v>1.48</v>
      </c>
      <c r="T78" s="39">
        <v>17200</v>
      </c>
      <c r="U78" s="28">
        <f t="shared" si="40"/>
        <v>0.28999999999999998</v>
      </c>
      <c r="V78" s="39">
        <v>17000</v>
      </c>
      <c r="W78" s="28">
        <f t="shared" si="41"/>
        <v>-1.1599999999999999</v>
      </c>
      <c r="X78" s="46">
        <v>17750</v>
      </c>
      <c r="Y78" s="28">
        <f t="shared" si="42"/>
        <v>4.41</v>
      </c>
      <c r="Z78" s="39">
        <v>18150</v>
      </c>
      <c r="AA78" s="28">
        <f t="shared" si="43"/>
        <v>2.25</v>
      </c>
      <c r="AB78" s="39">
        <v>18200</v>
      </c>
      <c r="AC78" s="28">
        <f t="shared" si="58"/>
        <v>0.27999999999999997</v>
      </c>
      <c r="AD78" s="39">
        <v>19150</v>
      </c>
      <c r="AE78" s="28">
        <f t="shared" si="58"/>
        <v>5.2200000000000006</v>
      </c>
      <c r="AF78" s="39">
        <v>21050</v>
      </c>
      <c r="AG78" s="28">
        <f t="shared" si="58"/>
        <v>9.92</v>
      </c>
      <c r="AH78" s="47">
        <v>20150</v>
      </c>
      <c r="AI78" s="28">
        <f t="shared" si="59"/>
        <v>-4.2799999999999994</v>
      </c>
      <c r="AJ78" s="47">
        <v>20700</v>
      </c>
      <c r="AK78" s="28">
        <f t="shared" si="59"/>
        <v>2.73</v>
      </c>
      <c r="AL78" s="47">
        <v>22600</v>
      </c>
      <c r="AM78" s="28">
        <f t="shared" si="59"/>
        <v>9.1800000000000015</v>
      </c>
      <c r="AN78" s="47">
        <v>23250</v>
      </c>
      <c r="AO78" s="28">
        <f t="shared" si="46"/>
        <v>2.88</v>
      </c>
      <c r="AP78" s="47">
        <v>23900</v>
      </c>
      <c r="AQ78" s="28">
        <f t="shared" ref="AQ78:AQ137" si="66">ROUND((AP78-AN78)/AN78,4)*100</f>
        <v>2.8000000000000003</v>
      </c>
      <c r="AR78" s="47">
        <v>24800</v>
      </c>
      <c r="AS78" s="28">
        <f t="shared" si="47"/>
        <v>3.7699999999999996</v>
      </c>
      <c r="AT78" s="47">
        <v>30450</v>
      </c>
      <c r="AU78" s="28">
        <f t="shared" ref="AU78:AU100" si="67">ROUND((AT78-AR78)/AR78,4)*100</f>
        <v>22.78</v>
      </c>
      <c r="AV78" s="47">
        <v>34200</v>
      </c>
      <c r="AW78" s="28">
        <f t="shared" si="60"/>
        <v>12.32</v>
      </c>
      <c r="AX78" s="47">
        <v>35000</v>
      </c>
      <c r="AY78" s="28">
        <f>ROUND((AX78-AV78)/AV78,4)*100</f>
        <v>2.34</v>
      </c>
      <c r="AZ78" s="47">
        <v>34800</v>
      </c>
      <c r="BA78" s="28">
        <f t="shared" si="61"/>
        <v>-0.57000000000000006</v>
      </c>
      <c r="BB78" s="47">
        <v>35700</v>
      </c>
      <c r="BC78" s="28">
        <f t="shared" si="62"/>
        <v>2.59</v>
      </c>
      <c r="BD78" s="47">
        <v>34900</v>
      </c>
      <c r="BE78" s="28">
        <f t="shared" si="63"/>
        <v>-2.2399999999999998</v>
      </c>
      <c r="BF78" s="47">
        <v>36500</v>
      </c>
      <c r="BG78" s="28">
        <f t="shared" si="64"/>
        <v>4.58</v>
      </c>
      <c r="BH78" s="47">
        <v>36250</v>
      </c>
      <c r="BI78" s="28">
        <f t="shared" si="53"/>
        <v>-0.67999999999999994</v>
      </c>
      <c r="BJ78" s="89">
        <v>36750</v>
      </c>
      <c r="BK78" s="28">
        <f t="shared" si="53"/>
        <v>1.38</v>
      </c>
      <c r="BL78" s="47">
        <v>37000</v>
      </c>
      <c r="BM78" s="28">
        <f t="shared" si="65"/>
        <v>-74.28</v>
      </c>
      <c r="BN78" s="39"/>
      <c r="BO78" s="39"/>
      <c r="BP78" s="89"/>
      <c r="BQ78" s="28"/>
      <c r="BR78" s="28"/>
      <c r="BS78" s="28"/>
      <c r="BT78" s="28"/>
      <c r="BU78" s="28"/>
      <c r="BV78" s="48"/>
      <c r="BW78" s="42"/>
      <c r="BX78" s="45"/>
      <c r="BY78" s="49"/>
      <c r="BZ78" s="42"/>
      <c r="CA78" s="49"/>
      <c r="CB78" s="49"/>
      <c r="CC78" s="50"/>
      <c r="CD78" s="51"/>
      <c r="CE78" s="50"/>
      <c r="CF78" s="42"/>
      <c r="CP78" s="32"/>
      <c r="CQ78" s="54">
        <v>30450000</v>
      </c>
      <c r="CR78" s="53">
        <v>34200000</v>
      </c>
      <c r="DB78" s="32"/>
      <c r="DC78" s="42"/>
    </row>
    <row r="79" spans="1:107">
      <c r="A79" s="11"/>
      <c r="B79" s="41" t="s">
        <v>75</v>
      </c>
      <c r="C79" s="39">
        <v>11750</v>
      </c>
      <c r="D79" s="39">
        <v>12000</v>
      </c>
      <c r="E79" s="28">
        <f t="shared" si="32"/>
        <v>2.13</v>
      </c>
      <c r="F79" s="39">
        <v>12700</v>
      </c>
      <c r="G79" s="28">
        <f t="shared" si="33"/>
        <v>5.83</v>
      </c>
      <c r="H79" s="39">
        <v>13550</v>
      </c>
      <c r="I79" s="28">
        <f t="shared" si="34"/>
        <v>6.69</v>
      </c>
      <c r="J79" s="39">
        <v>15450</v>
      </c>
      <c r="K79" s="28">
        <f t="shared" si="35"/>
        <v>14.02</v>
      </c>
      <c r="L79" s="39">
        <v>17300</v>
      </c>
      <c r="M79" s="28">
        <f t="shared" si="36"/>
        <v>11.97</v>
      </c>
      <c r="N79" s="39">
        <v>17900</v>
      </c>
      <c r="O79" s="28">
        <f t="shared" si="37"/>
        <v>3.47</v>
      </c>
      <c r="P79" s="39">
        <v>18700</v>
      </c>
      <c r="Q79" s="28">
        <f t="shared" si="38"/>
        <v>4.47</v>
      </c>
      <c r="R79" s="39">
        <v>18950</v>
      </c>
      <c r="S79" s="28">
        <f t="shared" si="39"/>
        <v>1.34</v>
      </c>
      <c r="T79" s="39">
        <v>18900</v>
      </c>
      <c r="U79" s="28">
        <f t="shared" si="40"/>
        <v>-0.26</v>
      </c>
      <c r="V79" s="39">
        <v>19450</v>
      </c>
      <c r="W79" s="28">
        <f t="shared" si="41"/>
        <v>2.91</v>
      </c>
      <c r="X79" s="46">
        <v>20300</v>
      </c>
      <c r="Y79" s="28">
        <f t="shared" si="42"/>
        <v>4.37</v>
      </c>
      <c r="Z79" s="39">
        <v>21100</v>
      </c>
      <c r="AA79" s="28">
        <f t="shared" si="43"/>
        <v>3.94</v>
      </c>
      <c r="AB79" s="39">
        <v>21400</v>
      </c>
      <c r="AC79" s="28">
        <f t="shared" si="58"/>
        <v>1.4200000000000002</v>
      </c>
      <c r="AD79" s="39">
        <v>22200</v>
      </c>
      <c r="AE79" s="28">
        <f t="shared" si="58"/>
        <v>3.74</v>
      </c>
      <c r="AF79" s="39">
        <v>21850</v>
      </c>
      <c r="AG79" s="28">
        <f t="shared" si="58"/>
        <v>-1.58</v>
      </c>
      <c r="AH79" s="47">
        <v>22750</v>
      </c>
      <c r="AI79" s="28">
        <f t="shared" si="59"/>
        <v>4.12</v>
      </c>
      <c r="AJ79" s="47">
        <v>23300</v>
      </c>
      <c r="AK79" s="28">
        <f t="shared" si="59"/>
        <v>2.42</v>
      </c>
      <c r="AL79" s="47">
        <v>23350</v>
      </c>
      <c r="AM79" s="28">
        <f t="shared" si="59"/>
        <v>0.21</v>
      </c>
      <c r="AN79" s="47">
        <v>25000</v>
      </c>
      <c r="AO79" s="28">
        <f t="shared" si="46"/>
        <v>7.07</v>
      </c>
      <c r="AP79" s="47">
        <v>30700</v>
      </c>
      <c r="AQ79" s="28">
        <f t="shared" si="66"/>
        <v>22.8</v>
      </c>
      <c r="AR79" s="47">
        <v>30750</v>
      </c>
      <c r="AS79" s="28">
        <f t="shared" si="47"/>
        <v>0.16</v>
      </c>
      <c r="AT79" s="47">
        <v>36450</v>
      </c>
      <c r="AU79" s="28">
        <f t="shared" si="67"/>
        <v>18.54</v>
      </c>
      <c r="AV79" s="47">
        <v>40150</v>
      </c>
      <c r="AW79" s="28">
        <f t="shared" si="60"/>
        <v>10.15</v>
      </c>
      <c r="AX79" s="47">
        <v>42800</v>
      </c>
      <c r="AY79" s="28">
        <f t="shared" si="60"/>
        <v>6.6000000000000005</v>
      </c>
      <c r="AZ79" s="47">
        <v>43600</v>
      </c>
      <c r="BA79" s="28">
        <f t="shared" si="61"/>
        <v>1.87</v>
      </c>
      <c r="BB79" s="47">
        <v>43250</v>
      </c>
      <c r="BC79" s="28">
        <f t="shared" si="62"/>
        <v>-0.8</v>
      </c>
      <c r="BD79" s="47">
        <v>42500</v>
      </c>
      <c r="BE79" s="28">
        <f t="shared" si="63"/>
        <v>-1.73</v>
      </c>
      <c r="BF79" s="47">
        <v>42950</v>
      </c>
      <c r="BG79" s="28">
        <f t="shared" si="64"/>
        <v>1.06</v>
      </c>
      <c r="BH79" s="47">
        <v>43050</v>
      </c>
      <c r="BI79" s="28">
        <f t="shared" si="53"/>
        <v>0.22999999999999998</v>
      </c>
      <c r="BJ79" s="89">
        <v>43100</v>
      </c>
      <c r="BK79" s="28">
        <f t="shared" si="53"/>
        <v>0.12</v>
      </c>
      <c r="BL79" s="47">
        <v>43000</v>
      </c>
      <c r="BM79" s="28">
        <f t="shared" si="65"/>
        <v>17.010000000000002</v>
      </c>
      <c r="BN79" s="39"/>
      <c r="BO79" s="39"/>
      <c r="BP79" s="89"/>
      <c r="BQ79" s="28"/>
      <c r="BR79" s="28"/>
      <c r="BS79" s="28"/>
      <c r="BT79" s="28"/>
      <c r="BU79" s="28"/>
      <c r="BV79" s="48"/>
      <c r="BW79" s="42"/>
      <c r="BX79" s="45"/>
      <c r="BY79" s="49"/>
      <c r="BZ79" s="42"/>
      <c r="CA79" s="49"/>
      <c r="CB79" s="49"/>
      <c r="CC79" s="50"/>
      <c r="CD79" s="51"/>
      <c r="CE79" s="50"/>
      <c r="CF79" s="42"/>
      <c r="CP79" s="32"/>
      <c r="CQ79" s="54">
        <v>36450000</v>
      </c>
      <c r="CR79" s="53">
        <v>40150000</v>
      </c>
      <c r="DB79" s="32"/>
      <c r="DC79" s="42"/>
    </row>
    <row r="80" spans="1:107">
      <c r="A80" s="11"/>
      <c r="B80" s="41" t="s">
        <v>76</v>
      </c>
      <c r="C80" s="39">
        <v>8050</v>
      </c>
      <c r="D80" s="39">
        <v>8150</v>
      </c>
      <c r="E80" s="28">
        <f t="shared" si="32"/>
        <v>1.24</v>
      </c>
      <c r="F80" s="39">
        <v>8400</v>
      </c>
      <c r="G80" s="28">
        <f t="shared" si="33"/>
        <v>3.0700000000000003</v>
      </c>
      <c r="H80" s="39">
        <v>9200</v>
      </c>
      <c r="I80" s="28">
        <f t="shared" si="34"/>
        <v>9.5200000000000014</v>
      </c>
      <c r="J80" s="39">
        <v>10150</v>
      </c>
      <c r="K80" s="28">
        <f t="shared" si="35"/>
        <v>10.33</v>
      </c>
      <c r="L80" s="39">
        <v>12350</v>
      </c>
      <c r="M80" s="28">
        <f t="shared" si="36"/>
        <v>21.67</v>
      </c>
      <c r="N80" s="39">
        <v>13300</v>
      </c>
      <c r="O80" s="28">
        <f t="shared" si="37"/>
        <v>7.6899999999999995</v>
      </c>
      <c r="P80" s="39">
        <v>15000</v>
      </c>
      <c r="Q80" s="28">
        <f t="shared" si="38"/>
        <v>12.78</v>
      </c>
      <c r="R80" s="39">
        <v>15700</v>
      </c>
      <c r="S80" s="28">
        <f t="shared" si="39"/>
        <v>4.67</v>
      </c>
      <c r="T80" s="39">
        <v>16750</v>
      </c>
      <c r="U80" s="28">
        <f t="shared" si="40"/>
        <v>6.69</v>
      </c>
      <c r="V80" s="39">
        <v>19350</v>
      </c>
      <c r="W80" s="28">
        <f t="shared" si="41"/>
        <v>15.52</v>
      </c>
      <c r="X80" s="46">
        <v>17300</v>
      </c>
      <c r="Y80" s="28">
        <f t="shared" si="42"/>
        <v>-10.59</v>
      </c>
      <c r="Z80" s="39">
        <v>16400</v>
      </c>
      <c r="AA80" s="28">
        <f t="shared" si="43"/>
        <v>-5.2</v>
      </c>
      <c r="AB80" s="39">
        <v>17550</v>
      </c>
      <c r="AC80" s="28">
        <f t="shared" si="58"/>
        <v>7.01</v>
      </c>
      <c r="AD80" s="39">
        <v>18900</v>
      </c>
      <c r="AE80" s="28">
        <f t="shared" si="58"/>
        <v>7.6899999999999995</v>
      </c>
      <c r="AF80" s="39">
        <v>18950</v>
      </c>
      <c r="AG80" s="28">
        <f t="shared" si="58"/>
        <v>0.26</v>
      </c>
      <c r="AH80" s="47">
        <v>22250</v>
      </c>
      <c r="AI80" s="28">
        <f t="shared" si="59"/>
        <v>17.41</v>
      </c>
      <c r="AJ80" s="47">
        <v>24050</v>
      </c>
      <c r="AK80" s="28">
        <f t="shared" si="59"/>
        <v>8.09</v>
      </c>
      <c r="AL80" s="47">
        <v>24500</v>
      </c>
      <c r="AM80" s="28">
        <f t="shared" si="59"/>
        <v>1.87</v>
      </c>
      <c r="AN80" s="47">
        <v>23500</v>
      </c>
      <c r="AO80" s="28">
        <f t="shared" si="46"/>
        <v>-4.08</v>
      </c>
      <c r="AP80" s="47">
        <v>23700</v>
      </c>
      <c r="AQ80" s="28">
        <f t="shared" si="66"/>
        <v>0.85000000000000009</v>
      </c>
      <c r="AR80" s="47">
        <v>24700</v>
      </c>
      <c r="AS80" s="28">
        <f t="shared" si="47"/>
        <v>4.22</v>
      </c>
      <c r="AT80" s="47">
        <v>31250</v>
      </c>
      <c r="AU80" s="28">
        <f t="shared" si="67"/>
        <v>26.52</v>
      </c>
      <c r="AV80" s="47">
        <v>35500</v>
      </c>
      <c r="AW80" s="28">
        <f t="shared" si="60"/>
        <v>13.600000000000001</v>
      </c>
      <c r="AX80" s="47">
        <v>37350</v>
      </c>
      <c r="AY80" s="28">
        <f t="shared" si="60"/>
        <v>5.21</v>
      </c>
      <c r="AZ80" s="47">
        <v>39550</v>
      </c>
      <c r="BA80" s="28">
        <f t="shared" si="61"/>
        <v>5.89</v>
      </c>
      <c r="BB80" s="47">
        <v>39950</v>
      </c>
      <c r="BC80" s="28">
        <f t="shared" si="62"/>
        <v>1.01</v>
      </c>
      <c r="BD80" s="47">
        <v>41500</v>
      </c>
      <c r="BE80" s="28">
        <f t="shared" si="63"/>
        <v>3.88</v>
      </c>
      <c r="BF80" s="47">
        <v>42150</v>
      </c>
      <c r="BG80" s="28">
        <f t="shared" si="64"/>
        <v>1.5699999999999998</v>
      </c>
      <c r="BH80" s="47">
        <v>43800</v>
      </c>
      <c r="BI80" s="28">
        <f t="shared" si="53"/>
        <v>3.91</v>
      </c>
      <c r="BJ80" s="89">
        <v>48400</v>
      </c>
      <c r="BK80" s="28">
        <f t="shared" si="53"/>
        <v>10.5</v>
      </c>
      <c r="BL80" s="47">
        <v>48800</v>
      </c>
      <c r="BM80" s="28">
        <f t="shared" si="65"/>
        <v>13.23</v>
      </c>
      <c r="BN80" s="39"/>
      <c r="BO80" s="39"/>
      <c r="BP80" s="89"/>
      <c r="BQ80" s="28"/>
      <c r="BR80" s="28"/>
      <c r="BS80" s="28"/>
      <c r="BT80" s="28"/>
      <c r="BU80" s="28"/>
      <c r="BV80" s="48"/>
      <c r="BW80" s="42"/>
      <c r="BX80" s="45"/>
      <c r="BY80" s="49"/>
      <c r="BZ80" s="42"/>
      <c r="CA80" s="49"/>
      <c r="CB80" s="49"/>
      <c r="CC80" s="50"/>
      <c r="CD80" s="51"/>
      <c r="CE80" s="50"/>
      <c r="CF80" s="42"/>
      <c r="CP80" s="32"/>
      <c r="CQ80" s="54">
        <v>31250000</v>
      </c>
      <c r="CR80" s="53">
        <v>35500000</v>
      </c>
      <c r="DB80" s="32"/>
      <c r="DC80" s="42"/>
    </row>
    <row r="81" spans="1:107">
      <c r="A81" s="11"/>
      <c r="B81" s="41" t="s">
        <v>516</v>
      </c>
      <c r="C81" s="39">
        <v>2550</v>
      </c>
      <c r="D81" s="39">
        <v>2350</v>
      </c>
      <c r="E81" s="28">
        <f t="shared" si="32"/>
        <v>-7.84</v>
      </c>
      <c r="F81" s="39">
        <v>2600</v>
      </c>
      <c r="G81" s="28">
        <f t="shared" si="33"/>
        <v>10.639999999999999</v>
      </c>
      <c r="H81" s="39">
        <v>2950</v>
      </c>
      <c r="I81" s="28">
        <f t="shared" si="34"/>
        <v>13.459999999999999</v>
      </c>
      <c r="J81" s="39">
        <v>3250</v>
      </c>
      <c r="K81" s="28">
        <f t="shared" si="35"/>
        <v>10.17</v>
      </c>
      <c r="L81" s="39">
        <v>3400</v>
      </c>
      <c r="M81" s="28">
        <f t="shared" si="36"/>
        <v>4.62</v>
      </c>
      <c r="N81" s="39">
        <v>3750</v>
      </c>
      <c r="O81" s="28">
        <f t="shared" si="37"/>
        <v>10.290000000000001</v>
      </c>
      <c r="P81" s="39">
        <v>4150</v>
      </c>
      <c r="Q81" s="28">
        <f t="shared" si="38"/>
        <v>10.67</v>
      </c>
      <c r="R81" s="39">
        <v>4550</v>
      </c>
      <c r="S81" s="28">
        <f t="shared" si="39"/>
        <v>9.64</v>
      </c>
      <c r="T81" s="39">
        <v>4300</v>
      </c>
      <c r="U81" s="28">
        <f t="shared" si="40"/>
        <v>-5.4899999999999993</v>
      </c>
      <c r="V81" s="39">
        <v>4550</v>
      </c>
      <c r="W81" s="28">
        <f t="shared" si="41"/>
        <v>5.81</v>
      </c>
      <c r="X81" s="46">
        <v>4900</v>
      </c>
      <c r="Y81" s="28">
        <f t="shared" si="42"/>
        <v>7.6899999999999995</v>
      </c>
      <c r="Z81" s="39">
        <v>5250</v>
      </c>
      <c r="AA81" s="28">
        <f t="shared" si="43"/>
        <v>7.1400000000000006</v>
      </c>
      <c r="AB81" s="39">
        <v>5500</v>
      </c>
      <c r="AC81" s="28">
        <f t="shared" si="58"/>
        <v>4.7600000000000007</v>
      </c>
      <c r="AD81" s="39">
        <v>6000</v>
      </c>
      <c r="AE81" s="28">
        <f t="shared" si="58"/>
        <v>9.09</v>
      </c>
      <c r="AF81" s="39">
        <v>6100</v>
      </c>
      <c r="AG81" s="28">
        <f t="shared" si="58"/>
        <v>1.67</v>
      </c>
      <c r="AH81" s="47">
        <v>6350</v>
      </c>
      <c r="AI81" s="28">
        <f t="shared" si="59"/>
        <v>4.1000000000000005</v>
      </c>
      <c r="AJ81" s="47">
        <v>5900</v>
      </c>
      <c r="AK81" s="28">
        <f t="shared" si="59"/>
        <v>-7.0900000000000007</v>
      </c>
      <c r="AL81" s="47">
        <v>6650</v>
      </c>
      <c r="AM81" s="28">
        <f t="shared" si="59"/>
        <v>12.709999999999999</v>
      </c>
      <c r="AN81" s="47">
        <v>6450</v>
      </c>
      <c r="AO81" s="28">
        <f t="shared" si="46"/>
        <v>-3.01</v>
      </c>
      <c r="AP81" s="47">
        <v>6500</v>
      </c>
      <c r="AQ81" s="28">
        <f t="shared" si="66"/>
        <v>0.77999999999999992</v>
      </c>
      <c r="AR81" s="47">
        <v>6550</v>
      </c>
      <c r="AS81" s="28">
        <f t="shared" si="47"/>
        <v>0.77</v>
      </c>
      <c r="AT81" s="47">
        <v>7800</v>
      </c>
      <c r="AU81" s="28">
        <f t="shared" si="67"/>
        <v>19.079999999999998</v>
      </c>
      <c r="AV81" s="47">
        <v>8200</v>
      </c>
      <c r="AW81" s="28">
        <f t="shared" si="60"/>
        <v>5.13</v>
      </c>
      <c r="AX81" s="47">
        <v>9100</v>
      </c>
      <c r="AY81" s="28">
        <f t="shared" si="60"/>
        <v>10.979999999999999</v>
      </c>
      <c r="AZ81" s="47">
        <v>9400</v>
      </c>
      <c r="BA81" s="28">
        <f t="shared" si="61"/>
        <v>3.3000000000000003</v>
      </c>
      <c r="BB81" s="47">
        <v>9750</v>
      </c>
      <c r="BC81" s="28">
        <f t="shared" si="62"/>
        <v>3.7199999999999998</v>
      </c>
      <c r="BD81" s="47">
        <v>9650</v>
      </c>
      <c r="BE81" s="28">
        <f t="shared" si="63"/>
        <v>-1.03</v>
      </c>
      <c r="BF81" s="47">
        <v>9450</v>
      </c>
      <c r="BG81" s="28">
        <f t="shared" si="64"/>
        <v>-2.0699999999999998</v>
      </c>
      <c r="BH81" s="47">
        <v>9150</v>
      </c>
      <c r="BI81" s="28">
        <f t="shared" si="53"/>
        <v>-3.17</v>
      </c>
      <c r="BJ81" s="89">
        <v>9400</v>
      </c>
      <c r="BK81" s="28">
        <f t="shared" si="53"/>
        <v>2.73</v>
      </c>
      <c r="BL81" s="47">
        <v>9250</v>
      </c>
      <c r="BM81" s="28">
        <f t="shared" si="65"/>
        <v>-80.89</v>
      </c>
      <c r="BN81" s="39"/>
      <c r="BO81" s="39"/>
      <c r="BP81" s="89"/>
      <c r="BQ81" s="28"/>
      <c r="BR81" s="28"/>
      <c r="BS81" s="28"/>
      <c r="BT81" s="28"/>
      <c r="BU81" s="28"/>
      <c r="BV81" s="48"/>
      <c r="BW81" s="42"/>
      <c r="BX81" s="45"/>
      <c r="BY81" s="49"/>
      <c r="BZ81" s="42"/>
      <c r="CA81" s="49"/>
      <c r="CB81" s="49"/>
      <c r="CC81" s="50"/>
      <c r="CD81" s="51"/>
      <c r="CE81" s="50"/>
      <c r="CF81" s="42"/>
      <c r="CP81" s="32"/>
      <c r="CQ81" s="54">
        <v>7800000</v>
      </c>
      <c r="CR81" s="53">
        <v>8200000</v>
      </c>
      <c r="DB81" s="32"/>
      <c r="DC81" s="42"/>
    </row>
    <row r="82" spans="1:107">
      <c r="A82" s="11"/>
      <c r="B82" s="41" t="s">
        <v>77</v>
      </c>
      <c r="C82" s="39">
        <v>6250</v>
      </c>
      <c r="D82" s="39">
        <v>6450</v>
      </c>
      <c r="E82" s="28">
        <f t="shared" si="32"/>
        <v>3.2</v>
      </c>
      <c r="F82" s="39">
        <v>6850</v>
      </c>
      <c r="G82" s="28">
        <f t="shared" si="33"/>
        <v>6.2</v>
      </c>
      <c r="H82" s="39">
        <v>8000</v>
      </c>
      <c r="I82" s="28">
        <f t="shared" si="34"/>
        <v>16.79</v>
      </c>
      <c r="J82" s="39">
        <v>8250</v>
      </c>
      <c r="K82" s="28">
        <f t="shared" si="35"/>
        <v>3.1300000000000003</v>
      </c>
      <c r="L82" s="39">
        <v>9350</v>
      </c>
      <c r="M82" s="28">
        <f t="shared" si="36"/>
        <v>13.33</v>
      </c>
      <c r="N82" s="39">
        <v>9700</v>
      </c>
      <c r="O82" s="28">
        <f t="shared" si="37"/>
        <v>3.74</v>
      </c>
      <c r="P82" s="39">
        <v>10500</v>
      </c>
      <c r="Q82" s="28">
        <f t="shared" si="38"/>
        <v>8.25</v>
      </c>
      <c r="R82" s="39">
        <v>11100</v>
      </c>
      <c r="S82" s="28">
        <f t="shared" si="39"/>
        <v>5.71</v>
      </c>
      <c r="T82" s="39">
        <v>10950</v>
      </c>
      <c r="U82" s="28">
        <f t="shared" si="40"/>
        <v>-1.35</v>
      </c>
      <c r="V82" s="39">
        <v>11150</v>
      </c>
      <c r="W82" s="28">
        <f t="shared" si="41"/>
        <v>1.83</v>
      </c>
      <c r="X82" s="46">
        <v>11700</v>
      </c>
      <c r="Y82" s="28">
        <f t="shared" si="42"/>
        <v>4.93</v>
      </c>
      <c r="Z82" s="39">
        <v>11950</v>
      </c>
      <c r="AA82" s="28">
        <f t="shared" si="43"/>
        <v>2.1399999999999997</v>
      </c>
      <c r="AB82" s="39">
        <v>12050</v>
      </c>
      <c r="AC82" s="28">
        <f t="shared" ref="AC82:AG97" si="68">ROUND((AB82-Z82)/Z82,4)*100</f>
        <v>0.84</v>
      </c>
      <c r="AD82" s="39">
        <v>12850</v>
      </c>
      <c r="AE82" s="28">
        <f t="shared" si="68"/>
        <v>6.64</v>
      </c>
      <c r="AF82" s="39">
        <v>12950</v>
      </c>
      <c r="AG82" s="28">
        <f t="shared" si="68"/>
        <v>0.77999999999999992</v>
      </c>
      <c r="AH82" s="47">
        <v>13600</v>
      </c>
      <c r="AI82" s="28">
        <f t="shared" ref="AI82:AM97" si="69">ROUND((AH82-AF82)/AF82,4)*100</f>
        <v>5.0200000000000005</v>
      </c>
      <c r="AJ82" s="47">
        <v>13850</v>
      </c>
      <c r="AK82" s="28">
        <f t="shared" si="69"/>
        <v>1.8399999999999999</v>
      </c>
      <c r="AL82" s="47">
        <v>14400</v>
      </c>
      <c r="AM82" s="28">
        <f t="shared" si="69"/>
        <v>3.9699999999999998</v>
      </c>
      <c r="AN82" s="47">
        <v>14800</v>
      </c>
      <c r="AO82" s="28">
        <f t="shared" si="46"/>
        <v>2.78</v>
      </c>
      <c r="AP82" s="47">
        <v>16450</v>
      </c>
      <c r="AQ82" s="28">
        <f t="shared" si="66"/>
        <v>11.15</v>
      </c>
      <c r="AR82" s="47">
        <v>17500</v>
      </c>
      <c r="AS82" s="28">
        <f t="shared" si="47"/>
        <v>6.38</v>
      </c>
      <c r="AT82" s="47">
        <v>17700</v>
      </c>
      <c r="AU82" s="28">
        <f t="shared" si="67"/>
        <v>1.1400000000000001</v>
      </c>
      <c r="AV82" s="47">
        <v>20900</v>
      </c>
      <c r="AW82" s="28">
        <f t="shared" ref="AW82:AY97" si="70">ROUND((AV82-AT82)/AT82,4)*100</f>
        <v>18.079999999999998</v>
      </c>
      <c r="AX82" s="47">
        <v>21750</v>
      </c>
      <c r="AY82" s="28">
        <f t="shared" si="70"/>
        <v>4.07</v>
      </c>
      <c r="AZ82" s="47">
        <v>22050</v>
      </c>
      <c r="BA82" s="28">
        <f t="shared" si="61"/>
        <v>1.38</v>
      </c>
      <c r="BB82" s="47">
        <v>22650</v>
      </c>
      <c r="BC82" s="28">
        <f t="shared" si="62"/>
        <v>2.7199999999999998</v>
      </c>
      <c r="BD82" s="47">
        <v>22700</v>
      </c>
      <c r="BE82" s="28">
        <f t="shared" si="63"/>
        <v>0.22</v>
      </c>
      <c r="BF82" s="47">
        <v>23350</v>
      </c>
      <c r="BG82" s="28">
        <f t="shared" si="64"/>
        <v>2.86</v>
      </c>
      <c r="BH82" s="47">
        <v>23350</v>
      </c>
      <c r="BI82" s="28">
        <f t="shared" si="53"/>
        <v>0</v>
      </c>
      <c r="BJ82" s="89">
        <v>23200</v>
      </c>
      <c r="BK82" s="28">
        <f t="shared" si="53"/>
        <v>-0.64</v>
      </c>
      <c r="BL82" s="47">
        <v>23500</v>
      </c>
      <c r="BM82" s="28">
        <f t="shared" si="65"/>
        <v>150</v>
      </c>
      <c r="BN82" s="39"/>
      <c r="BO82" s="39"/>
      <c r="BP82" s="89"/>
      <c r="BQ82" s="28"/>
      <c r="BR82" s="28"/>
      <c r="BS82" s="28"/>
      <c r="BT82" s="28"/>
      <c r="BU82" s="28"/>
      <c r="BV82" s="48"/>
      <c r="BW82" s="42"/>
      <c r="BX82" s="45"/>
      <c r="BY82" s="49"/>
      <c r="BZ82" s="42"/>
      <c r="CA82" s="49"/>
      <c r="CB82" s="49"/>
      <c r="CC82" s="50"/>
      <c r="CD82" s="51"/>
      <c r="CE82" s="50"/>
      <c r="CF82" s="42"/>
      <c r="CP82" s="32"/>
      <c r="CQ82" s="54">
        <v>17700000</v>
      </c>
      <c r="CR82" s="53">
        <v>20900000</v>
      </c>
      <c r="DB82" s="32"/>
      <c r="DC82" s="42"/>
    </row>
    <row r="83" spans="1:107">
      <c r="A83" s="11"/>
      <c r="B83" s="41" t="s">
        <v>78</v>
      </c>
      <c r="C83" s="39">
        <v>14750</v>
      </c>
      <c r="D83" s="39">
        <v>15450</v>
      </c>
      <c r="E83" s="28">
        <f t="shared" si="32"/>
        <v>4.75</v>
      </c>
      <c r="F83" s="39">
        <v>16000</v>
      </c>
      <c r="G83" s="28">
        <f t="shared" si="33"/>
        <v>3.56</v>
      </c>
      <c r="H83" s="39">
        <v>18200</v>
      </c>
      <c r="I83" s="28">
        <f t="shared" si="34"/>
        <v>13.750000000000002</v>
      </c>
      <c r="J83" s="39">
        <v>20300</v>
      </c>
      <c r="K83" s="28">
        <f t="shared" si="35"/>
        <v>11.540000000000001</v>
      </c>
      <c r="L83" s="39">
        <v>22250</v>
      </c>
      <c r="M83" s="28">
        <f t="shared" si="36"/>
        <v>9.6100000000000012</v>
      </c>
      <c r="N83" s="39">
        <v>23900</v>
      </c>
      <c r="O83" s="28">
        <f t="shared" si="37"/>
        <v>7.42</v>
      </c>
      <c r="P83" s="39">
        <v>20914.66</v>
      </c>
      <c r="Q83" s="28">
        <f t="shared" si="38"/>
        <v>-12.49</v>
      </c>
      <c r="R83" s="39">
        <v>23050</v>
      </c>
      <c r="S83" s="28">
        <f t="shared" si="39"/>
        <v>10.209999999999999</v>
      </c>
      <c r="T83" s="39">
        <v>23300</v>
      </c>
      <c r="U83" s="28">
        <f t="shared" si="40"/>
        <v>1.08</v>
      </c>
      <c r="V83" s="39">
        <v>24250</v>
      </c>
      <c r="W83" s="28">
        <f t="shared" si="41"/>
        <v>4.08</v>
      </c>
      <c r="X83" s="46">
        <v>27400</v>
      </c>
      <c r="Y83" s="28">
        <f t="shared" si="42"/>
        <v>12.989999999999998</v>
      </c>
      <c r="Z83" s="39">
        <v>27200</v>
      </c>
      <c r="AA83" s="28">
        <f t="shared" si="43"/>
        <v>-0.73</v>
      </c>
      <c r="AB83" s="39">
        <v>27400</v>
      </c>
      <c r="AC83" s="28">
        <f t="shared" si="68"/>
        <v>0.74</v>
      </c>
      <c r="AD83" s="39">
        <v>27950</v>
      </c>
      <c r="AE83" s="28">
        <f t="shared" si="68"/>
        <v>2.0099999999999998</v>
      </c>
      <c r="AF83" s="39">
        <v>27650</v>
      </c>
      <c r="AG83" s="28">
        <f t="shared" si="68"/>
        <v>-1.0699999999999998</v>
      </c>
      <c r="AH83" s="47">
        <v>30300</v>
      </c>
      <c r="AI83" s="28">
        <f t="shared" si="69"/>
        <v>9.58</v>
      </c>
      <c r="AJ83" s="47">
        <v>35150</v>
      </c>
      <c r="AK83" s="28">
        <f t="shared" si="69"/>
        <v>16.009999999999998</v>
      </c>
      <c r="AL83" s="47">
        <v>37050</v>
      </c>
      <c r="AM83" s="28">
        <f t="shared" si="69"/>
        <v>5.41</v>
      </c>
      <c r="AN83" s="47">
        <v>39050</v>
      </c>
      <c r="AO83" s="28">
        <f t="shared" si="46"/>
        <v>5.4</v>
      </c>
      <c r="AP83" s="47">
        <v>48350</v>
      </c>
      <c r="AQ83" s="28">
        <f t="shared" si="66"/>
        <v>23.82</v>
      </c>
      <c r="AR83" s="47">
        <v>49200</v>
      </c>
      <c r="AS83" s="28">
        <f t="shared" si="47"/>
        <v>1.76</v>
      </c>
      <c r="AT83" s="47">
        <v>54950</v>
      </c>
      <c r="AU83" s="28">
        <f t="shared" si="67"/>
        <v>11.690000000000001</v>
      </c>
      <c r="AV83" s="47">
        <v>60850</v>
      </c>
      <c r="AW83" s="28">
        <f t="shared" si="70"/>
        <v>10.74</v>
      </c>
      <c r="AX83" s="47">
        <v>72450</v>
      </c>
      <c r="AY83" s="28">
        <f t="shared" si="70"/>
        <v>19.059999999999999</v>
      </c>
      <c r="AZ83" s="47">
        <v>72300</v>
      </c>
      <c r="BA83" s="28">
        <f t="shared" si="61"/>
        <v>-0.21</v>
      </c>
      <c r="BB83" s="47">
        <v>69700</v>
      </c>
      <c r="BC83" s="28">
        <f t="shared" si="62"/>
        <v>-3.5999999999999996</v>
      </c>
      <c r="BD83" s="47">
        <v>69750</v>
      </c>
      <c r="BE83" s="28">
        <f t="shared" si="63"/>
        <v>6.9999999999999993E-2</v>
      </c>
      <c r="BF83" s="47">
        <v>69950</v>
      </c>
      <c r="BG83" s="28">
        <f t="shared" si="64"/>
        <v>0.28999999999999998</v>
      </c>
      <c r="BH83" s="47">
        <v>66150</v>
      </c>
      <c r="BI83" s="28">
        <f t="shared" si="53"/>
        <v>-5.43</v>
      </c>
      <c r="BJ83" s="89">
        <v>69650</v>
      </c>
      <c r="BK83" s="28">
        <f t="shared" si="53"/>
        <v>5.29</v>
      </c>
      <c r="BL83" s="47">
        <v>69550</v>
      </c>
      <c r="BM83" s="28">
        <f t="shared" si="65"/>
        <v>199.78</v>
      </c>
      <c r="BN83" s="39"/>
      <c r="BO83" s="39"/>
      <c r="BP83" s="89"/>
      <c r="BQ83" s="28"/>
      <c r="BR83" s="28"/>
      <c r="BS83" s="28"/>
      <c r="BT83" s="28"/>
      <c r="BU83" s="28"/>
      <c r="BV83" s="48"/>
      <c r="BW83" s="42"/>
      <c r="BX83" s="45"/>
      <c r="BY83" s="49"/>
      <c r="BZ83" s="42"/>
      <c r="CA83" s="49"/>
      <c r="CB83" s="49"/>
      <c r="CC83" s="50"/>
      <c r="CD83" s="51"/>
      <c r="CE83" s="50"/>
      <c r="CF83" s="42"/>
      <c r="CP83" s="32"/>
      <c r="CQ83" s="54">
        <v>54950000</v>
      </c>
      <c r="CR83" s="53">
        <v>60850000</v>
      </c>
      <c r="DB83" s="32"/>
      <c r="DC83" s="42"/>
    </row>
    <row r="84" spans="1:107">
      <c r="A84" s="11"/>
      <c r="B84" s="41" t="s">
        <v>79</v>
      </c>
      <c r="C84" s="39">
        <v>186750</v>
      </c>
      <c r="D84" s="39">
        <v>196400</v>
      </c>
      <c r="E84" s="28">
        <f t="shared" si="32"/>
        <v>5.17</v>
      </c>
      <c r="F84" s="39">
        <v>213350</v>
      </c>
      <c r="G84" s="28">
        <f t="shared" si="33"/>
        <v>8.6300000000000008</v>
      </c>
      <c r="H84" s="39">
        <v>225650</v>
      </c>
      <c r="I84" s="28">
        <f t="shared" si="34"/>
        <v>5.7700000000000005</v>
      </c>
      <c r="J84" s="39">
        <v>247250</v>
      </c>
      <c r="K84" s="28">
        <f t="shared" si="35"/>
        <v>9.5699999999999985</v>
      </c>
      <c r="L84" s="39">
        <v>264450</v>
      </c>
      <c r="M84" s="28">
        <f t="shared" si="36"/>
        <v>6.9599999999999991</v>
      </c>
      <c r="N84" s="39">
        <v>273200</v>
      </c>
      <c r="O84" s="28">
        <f t="shared" si="37"/>
        <v>3.3099999999999996</v>
      </c>
      <c r="P84" s="39">
        <v>285850</v>
      </c>
      <c r="Q84" s="28">
        <f t="shared" si="38"/>
        <v>4.63</v>
      </c>
      <c r="R84" s="39">
        <v>281050</v>
      </c>
      <c r="S84" s="28">
        <f t="shared" si="39"/>
        <v>-1.68</v>
      </c>
      <c r="T84" s="39">
        <v>286850</v>
      </c>
      <c r="U84" s="28">
        <f t="shared" si="40"/>
        <v>2.06</v>
      </c>
      <c r="V84" s="39">
        <v>313000</v>
      </c>
      <c r="W84" s="28">
        <f t="shared" si="41"/>
        <v>9.120000000000001</v>
      </c>
      <c r="X84" s="46">
        <v>313150</v>
      </c>
      <c r="Y84" s="28">
        <f t="shared" si="42"/>
        <v>0.05</v>
      </c>
      <c r="Z84" s="39">
        <v>335000</v>
      </c>
      <c r="AA84" s="28">
        <f t="shared" si="43"/>
        <v>6.98</v>
      </c>
      <c r="AB84" s="39">
        <v>342900</v>
      </c>
      <c r="AC84" s="28">
        <f t="shared" si="68"/>
        <v>2.36</v>
      </c>
      <c r="AD84" s="39">
        <v>339500</v>
      </c>
      <c r="AE84" s="28">
        <f t="shared" si="68"/>
        <v>-0.9900000000000001</v>
      </c>
      <c r="AF84" s="39">
        <v>345300</v>
      </c>
      <c r="AG84" s="28">
        <f t="shared" si="68"/>
        <v>1.71</v>
      </c>
      <c r="AH84" s="47">
        <v>360250</v>
      </c>
      <c r="AI84" s="28">
        <f t="shared" si="69"/>
        <v>4.33</v>
      </c>
      <c r="AJ84" s="47">
        <v>362500</v>
      </c>
      <c r="AK84" s="28">
        <f t="shared" si="69"/>
        <v>0.62</v>
      </c>
      <c r="AL84" s="47">
        <v>370750</v>
      </c>
      <c r="AM84" s="28">
        <f t="shared" si="69"/>
        <v>2.2800000000000002</v>
      </c>
      <c r="AN84" s="47">
        <v>398050</v>
      </c>
      <c r="AO84" s="28">
        <f t="shared" si="46"/>
        <v>7.3599999999999994</v>
      </c>
      <c r="AP84" s="47">
        <v>422550</v>
      </c>
      <c r="AQ84" s="28">
        <f t="shared" si="66"/>
        <v>6.16</v>
      </c>
      <c r="AR84" s="47">
        <v>436300</v>
      </c>
      <c r="AS84" s="28">
        <f t="shared" si="47"/>
        <v>3.25</v>
      </c>
      <c r="AT84" s="47">
        <v>490850</v>
      </c>
      <c r="AU84" s="28">
        <f t="shared" si="67"/>
        <v>12.5</v>
      </c>
      <c r="AV84" s="47">
        <v>515600</v>
      </c>
      <c r="AW84" s="28">
        <f t="shared" si="70"/>
        <v>5.04</v>
      </c>
      <c r="AX84" s="47">
        <v>544400</v>
      </c>
      <c r="AY84" s="28">
        <f t="shared" si="70"/>
        <v>5.59</v>
      </c>
      <c r="AZ84" s="47">
        <v>565150</v>
      </c>
      <c r="BA84" s="28">
        <f t="shared" si="61"/>
        <v>3.81</v>
      </c>
      <c r="BB84" s="47">
        <v>590350</v>
      </c>
      <c r="BC84" s="28">
        <f t="shared" si="62"/>
        <v>4.46</v>
      </c>
      <c r="BD84" s="47">
        <v>571950</v>
      </c>
      <c r="BE84" s="28">
        <f t="shared" si="63"/>
        <v>-3.1199999999999997</v>
      </c>
      <c r="BF84" s="47">
        <v>565700</v>
      </c>
      <c r="BG84" s="28">
        <f t="shared" si="64"/>
        <v>-1.0900000000000001</v>
      </c>
      <c r="BH84" s="47">
        <v>565050</v>
      </c>
      <c r="BI84" s="28">
        <f t="shared" si="53"/>
        <v>-0.11</v>
      </c>
      <c r="BJ84" s="89">
        <v>553200</v>
      </c>
      <c r="BK84" s="28">
        <f t="shared" si="53"/>
        <v>-2.1</v>
      </c>
      <c r="BL84" s="47">
        <v>561800</v>
      </c>
      <c r="BM84" s="28">
        <f t="shared" si="65"/>
        <v>706.6</v>
      </c>
      <c r="BN84" s="39"/>
      <c r="BO84" s="39"/>
      <c r="BP84" s="89"/>
      <c r="BQ84" s="28"/>
      <c r="BR84" s="28"/>
      <c r="BS84" s="28"/>
      <c r="BT84" s="28"/>
      <c r="BU84" s="28"/>
      <c r="BV84" s="48"/>
      <c r="BW84" s="42"/>
      <c r="BX84" s="45"/>
      <c r="BY84" s="49"/>
      <c r="BZ84" s="42"/>
      <c r="CA84" s="49"/>
      <c r="CB84" s="49"/>
      <c r="CC84" s="50"/>
      <c r="CD84" s="51"/>
      <c r="CE84" s="50"/>
      <c r="CF84" s="42"/>
      <c r="CP84" s="32"/>
      <c r="CQ84" s="54">
        <v>490850000</v>
      </c>
      <c r="CR84" s="53">
        <v>515600000</v>
      </c>
      <c r="DB84" s="32"/>
      <c r="DC84" s="42"/>
    </row>
    <row r="85" spans="1:107">
      <c r="A85" s="11"/>
      <c r="B85" s="41" t="s">
        <v>517</v>
      </c>
      <c r="C85" s="39">
        <v>5300</v>
      </c>
      <c r="D85" s="39">
        <v>5000</v>
      </c>
      <c r="E85" s="28">
        <f t="shared" si="32"/>
        <v>-5.66</v>
      </c>
      <c r="F85" s="39">
        <v>5350</v>
      </c>
      <c r="G85" s="28">
        <f t="shared" si="33"/>
        <v>7.0000000000000009</v>
      </c>
      <c r="H85" s="39">
        <v>5550</v>
      </c>
      <c r="I85" s="28">
        <f t="shared" si="34"/>
        <v>3.74</v>
      </c>
      <c r="J85" s="39">
        <v>6050</v>
      </c>
      <c r="K85" s="28">
        <f t="shared" si="35"/>
        <v>9.01</v>
      </c>
      <c r="L85" s="39">
        <v>6150</v>
      </c>
      <c r="M85" s="28">
        <f t="shared" si="36"/>
        <v>1.6500000000000001</v>
      </c>
      <c r="N85" s="39">
        <v>6550</v>
      </c>
      <c r="O85" s="28">
        <f t="shared" si="37"/>
        <v>6.5</v>
      </c>
      <c r="P85" s="39">
        <v>7100</v>
      </c>
      <c r="Q85" s="28">
        <f t="shared" si="38"/>
        <v>8.4</v>
      </c>
      <c r="R85" s="39">
        <v>8050</v>
      </c>
      <c r="S85" s="28">
        <f t="shared" si="39"/>
        <v>13.38</v>
      </c>
      <c r="T85" s="39">
        <v>7650</v>
      </c>
      <c r="U85" s="28">
        <f t="shared" si="40"/>
        <v>-4.97</v>
      </c>
      <c r="V85" s="39">
        <v>8250</v>
      </c>
      <c r="W85" s="28">
        <f t="shared" si="41"/>
        <v>7.84</v>
      </c>
      <c r="X85" s="46">
        <v>8550</v>
      </c>
      <c r="Y85" s="28">
        <f t="shared" si="42"/>
        <v>3.64</v>
      </c>
      <c r="Z85" s="39">
        <v>9550</v>
      </c>
      <c r="AA85" s="28">
        <f t="shared" si="43"/>
        <v>11.700000000000001</v>
      </c>
      <c r="AB85" s="39">
        <v>9800</v>
      </c>
      <c r="AC85" s="28">
        <f t="shared" si="68"/>
        <v>2.62</v>
      </c>
      <c r="AD85" s="39">
        <v>10800</v>
      </c>
      <c r="AE85" s="28">
        <f t="shared" si="68"/>
        <v>10.199999999999999</v>
      </c>
      <c r="AF85" s="39">
        <v>10300</v>
      </c>
      <c r="AG85" s="28">
        <f t="shared" si="68"/>
        <v>-4.63</v>
      </c>
      <c r="AH85" s="47">
        <v>12150</v>
      </c>
      <c r="AI85" s="28">
        <f t="shared" si="69"/>
        <v>17.96</v>
      </c>
      <c r="AJ85" s="47">
        <v>9450</v>
      </c>
      <c r="AK85" s="28">
        <f t="shared" si="69"/>
        <v>-22.220000000000002</v>
      </c>
      <c r="AL85" s="47">
        <v>9900</v>
      </c>
      <c r="AM85" s="28">
        <f t="shared" si="69"/>
        <v>4.7600000000000007</v>
      </c>
      <c r="AN85" s="47">
        <v>10000</v>
      </c>
      <c r="AO85" s="28">
        <f t="shared" si="46"/>
        <v>1.01</v>
      </c>
      <c r="AP85" s="47">
        <v>10750</v>
      </c>
      <c r="AQ85" s="28">
        <f t="shared" si="66"/>
        <v>7.5</v>
      </c>
      <c r="AR85" s="47">
        <v>10750</v>
      </c>
      <c r="AS85" s="28">
        <f t="shared" si="47"/>
        <v>0</v>
      </c>
      <c r="AT85" s="47">
        <v>10200</v>
      </c>
      <c r="AU85" s="28">
        <f t="shared" si="67"/>
        <v>-5.12</v>
      </c>
      <c r="AV85" s="47">
        <v>10700</v>
      </c>
      <c r="AW85" s="28">
        <f t="shared" si="70"/>
        <v>4.9000000000000004</v>
      </c>
      <c r="AX85" s="47">
        <v>10500</v>
      </c>
      <c r="AY85" s="28">
        <f t="shared" si="70"/>
        <v>-1.87</v>
      </c>
      <c r="AZ85" s="47">
        <v>10500</v>
      </c>
      <c r="BA85" s="28">
        <f t="shared" si="61"/>
        <v>0</v>
      </c>
      <c r="BB85" s="47">
        <v>11050</v>
      </c>
      <c r="BC85" s="28">
        <f t="shared" si="62"/>
        <v>5.24</v>
      </c>
      <c r="BD85" s="47">
        <v>11300</v>
      </c>
      <c r="BE85" s="28">
        <f t="shared" si="63"/>
        <v>2.2599999999999998</v>
      </c>
      <c r="BF85" s="47">
        <v>11050</v>
      </c>
      <c r="BG85" s="28">
        <f t="shared" si="64"/>
        <v>-2.21</v>
      </c>
      <c r="BH85" s="47">
        <v>11000</v>
      </c>
      <c r="BI85" s="28">
        <f t="shared" si="53"/>
        <v>-0.44999999999999996</v>
      </c>
      <c r="BJ85" s="89">
        <v>11250</v>
      </c>
      <c r="BK85" s="28">
        <f t="shared" si="53"/>
        <v>2.27</v>
      </c>
      <c r="BL85" s="47">
        <v>15050</v>
      </c>
      <c r="BM85" s="28">
        <f t="shared" si="65"/>
        <v>-97.28</v>
      </c>
      <c r="BN85" s="39"/>
      <c r="BO85" s="39"/>
      <c r="BP85" s="89"/>
      <c r="BQ85" s="28"/>
      <c r="BR85" s="28"/>
      <c r="BS85" s="28"/>
      <c r="BT85" s="28"/>
      <c r="BU85" s="28"/>
      <c r="BV85" s="48"/>
      <c r="BW85" s="42"/>
      <c r="BX85" s="45"/>
      <c r="BY85" s="49"/>
      <c r="BZ85" s="42"/>
      <c r="CA85" s="49"/>
      <c r="CB85" s="49"/>
      <c r="CC85" s="50"/>
      <c r="CD85" s="51"/>
      <c r="CE85" s="50"/>
      <c r="CF85" s="42"/>
      <c r="CP85" s="32"/>
      <c r="CQ85" s="54">
        <v>10200000</v>
      </c>
      <c r="CR85" s="53">
        <v>10700000</v>
      </c>
      <c r="DB85" s="32"/>
      <c r="DC85" s="42"/>
    </row>
    <row r="86" spans="1:107">
      <c r="A86" s="11"/>
      <c r="B86" s="41" t="s">
        <v>80</v>
      </c>
      <c r="C86" s="39">
        <v>13100</v>
      </c>
      <c r="D86" s="39">
        <v>13900</v>
      </c>
      <c r="E86" s="28">
        <f t="shared" si="32"/>
        <v>6.11</v>
      </c>
      <c r="F86" s="39">
        <v>14500</v>
      </c>
      <c r="G86" s="28">
        <f t="shared" si="33"/>
        <v>4.32</v>
      </c>
      <c r="H86" s="39">
        <v>16700</v>
      </c>
      <c r="I86" s="28">
        <f t="shared" si="34"/>
        <v>15.17</v>
      </c>
      <c r="J86" s="39">
        <v>17800</v>
      </c>
      <c r="K86" s="28">
        <f t="shared" si="35"/>
        <v>6.59</v>
      </c>
      <c r="L86" s="39">
        <v>18750</v>
      </c>
      <c r="M86" s="28">
        <f t="shared" si="36"/>
        <v>5.34</v>
      </c>
      <c r="N86" s="39">
        <v>20250</v>
      </c>
      <c r="O86" s="28">
        <f t="shared" si="37"/>
        <v>8</v>
      </c>
      <c r="P86" s="39">
        <v>20550</v>
      </c>
      <c r="Q86" s="28">
        <f t="shared" si="38"/>
        <v>1.48</v>
      </c>
      <c r="R86" s="39">
        <v>22600</v>
      </c>
      <c r="S86" s="28">
        <f t="shared" si="39"/>
        <v>9.98</v>
      </c>
      <c r="T86" s="39">
        <v>22550</v>
      </c>
      <c r="U86" s="28">
        <f t="shared" si="40"/>
        <v>-0.22</v>
      </c>
      <c r="V86" s="39">
        <v>28400</v>
      </c>
      <c r="W86" s="28">
        <f t="shared" si="41"/>
        <v>25.94</v>
      </c>
      <c r="X86" s="46">
        <v>29450</v>
      </c>
      <c r="Y86" s="28">
        <f t="shared" si="42"/>
        <v>3.6999999999999997</v>
      </c>
      <c r="Z86" s="39">
        <v>30100</v>
      </c>
      <c r="AA86" s="28">
        <f t="shared" si="43"/>
        <v>2.21</v>
      </c>
      <c r="AB86" s="39">
        <v>30750</v>
      </c>
      <c r="AC86" s="28">
        <f t="shared" si="68"/>
        <v>2.16</v>
      </c>
      <c r="AD86" s="39">
        <v>24450</v>
      </c>
      <c r="AE86" s="28">
        <f t="shared" si="68"/>
        <v>-20.49</v>
      </c>
      <c r="AF86" s="39">
        <v>35000</v>
      </c>
      <c r="AG86" s="28">
        <f t="shared" si="68"/>
        <v>43.15</v>
      </c>
      <c r="AH86" s="47">
        <v>38600</v>
      </c>
      <c r="AI86" s="28">
        <f t="shared" si="69"/>
        <v>10.290000000000001</v>
      </c>
      <c r="AJ86" s="47">
        <v>39150</v>
      </c>
      <c r="AK86" s="28">
        <f t="shared" si="69"/>
        <v>1.4200000000000002</v>
      </c>
      <c r="AL86" s="47">
        <v>40850</v>
      </c>
      <c r="AM86" s="28">
        <f t="shared" si="69"/>
        <v>4.34</v>
      </c>
      <c r="AN86" s="47">
        <v>42300</v>
      </c>
      <c r="AO86" s="28">
        <f t="shared" si="46"/>
        <v>3.55</v>
      </c>
      <c r="AP86" s="47">
        <v>45600</v>
      </c>
      <c r="AQ86" s="28">
        <f t="shared" si="66"/>
        <v>7.8</v>
      </c>
      <c r="AR86" s="47">
        <v>55850</v>
      </c>
      <c r="AS86" s="28">
        <f t="shared" si="47"/>
        <v>22.48</v>
      </c>
      <c r="AT86" s="47">
        <v>57250</v>
      </c>
      <c r="AU86" s="28">
        <f t="shared" si="67"/>
        <v>2.5100000000000002</v>
      </c>
      <c r="AV86" s="47">
        <v>61250</v>
      </c>
      <c r="AW86" s="28">
        <f t="shared" si="70"/>
        <v>6.99</v>
      </c>
      <c r="AX86" s="47">
        <v>63550</v>
      </c>
      <c r="AY86" s="28">
        <f t="shared" si="70"/>
        <v>3.7600000000000002</v>
      </c>
      <c r="AZ86" s="47">
        <v>63800</v>
      </c>
      <c r="BA86" s="28">
        <f t="shared" si="61"/>
        <v>0.38999999999999996</v>
      </c>
      <c r="BB86" s="47">
        <v>64900</v>
      </c>
      <c r="BC86" s="28">
        <f t="shared" si="62"/>
        <v>1.72</v>
      </c>
      <c r="BD86" s="47">
        <v>64900</v>
      </c>
      <c r="BE86" s="28">
        <f t="shared" si="63"/>
        <v>0</v>
      </c>
      <c r="BF86" s="47">
        <v>64950</v>
      </c>
      <c r="BG86" s="28">
        <f t="shared" si="64"/>
        <v>0.08</v>
      </c>
      <c r="BH86" s="47">
        <v>65950</v>
      </c>
      <c r="BI86" s="28">
        <f t="shared" si="53"/>
        <v>1.54</v>
      </c>
      <c r="BJ86" s="89">
        <v>65600</v>
      </c>
      <c r="BK86" s="28">
        <f t="shared" si="53"/>
        <v>-0.53</v>
      </c>
      <c r="BL86" s="47">
        <v>65300</v>
      </c>
      <c r="BM86" s="28">
        <f t="shared" si="65"/>
        <v>480.44</v>
      </c>
      <c r="BN86" s="39"/>
      <c r="BO86" s="39"/>
      <c r="BP86" s="89"/>
      <c r="BQ86" s="28"/>
      <c r="BR86" s="28"/>
      <c r="BS86" s="28"/>
      <c r="BT86" s="28"/>
      <c r="BU86" s="28"/>
      <c r="BV86" s="48"/>
      <c r="BW86" s="42"/>
      <c r="BX86" s="45"/>
      <c r="BY86" s="49"/>
      <c r="BZ86" s="42"/>
      <c r="CA86" s="49"/>
      <c r="CB86" s="49"/>
      <c r="CC86" s="50"/>
      <c r="CD86" s="51"/>
      <c r="CE86" s="50"/>
      <c r="CF86" s="42"/>
      <c r="CP86" s="32"/>
      <c r="CQ86" s="54">
        <v>57250000</v>
      </c>
      <c r="CR86" s="53">
        <v>61250000</v>
      </c>
      <c r="DB86" s="32"/>
      <c r="DC86" s="42"/>
    </row>
    <row r="87" spans="1:107">
      <c r="A87" s="11"/>
      <c r="B87" s="41" t="s">
        <v>81</v>
      </c>
      <c r="C87" s="39">
        <v>9250</v>
      </c>
      <c r="D87" s="39">
        <v>9550</v>
      </c>
      <c r="E87" s="28">
        <f t="shared" si="32"/>
        <v>3.2399999999999998</v>
      </c>
      <c r="F87" s="39">
        <v>10050</v>
      </c>
      <c r="G87" s="28">
        <f t="shared" si="33"/>
        <v>5.24</v>
      </c>
      <c r="H87" s="39">
        <v>11150</v>
      </c>
      <c r="I87" s="28">
        <f t="shared" si="34"/>
        <v>10.95</v>
      </c>
      <c r="J87" s="39">
        <v>12350</v>
      </c>
      <c r="K87" s="28">
        <f t="shared" si="35"/>
        <v>10.76</v>
      </c>
      <c r="L87" s="39">
        <v>12850</v>
      </c>
      <c r="M87" s="28">
        <f t="shared" si="36"/>
        <v>4.05</v>
      </c>
      <c r="N87" s="39">
        <v>12550</v>
      </c>
      <c r="O87" s="28">
        <f t="shared" si="37"/>
        <v>-2.33</v>
      </c>
      <c r="P87" s="39">
        <v>12700</v>
      </c>
      <c r="Q87" s="28">
        <f t="shared" si="38"/>
        <v>1.2</v>
      </c>
      <c r="R87" s="39">
        <v>13200</v>
      </c>
      <c r="S87" s="28">
        <f t="shared" si="39"/>
        <v>3.94</v>
      </c>
      <c r="T87" s="39">
        <v>13350</v>
      </c>
      <c r="U87" s="28">
        <f t="shared" si="40"/>
        <v>1.1400000000000001</v>
      </c>
      <c r="V87" s="39">
        <v>13250</v>
      </c>
      <c r="W87" s="28">
        <f t="shared" si="41"/>
        <v>-0.75</v>
      </c>
      <c r="X87" s="46">
        <v>13000</v>
      </c>
      <c r="Y87" s="28">
        <f t="shared" si="42"/>
        <v>-1.8900000000000001</v>
      </c>
      <c r="Z87" s="39">
        <v>13500</v>
      </c>
      <c r="AA87" s="28">
        <f t="shared" si="43"/>
        <v>3.85</v>
      </c>
      <c r="AB87" s="39">
        <v>13650</v>
      </c>
      <c r="AC87" s="28">
        <f t="shared" si="68"/>
        <v>1.1100000000000001</v>
      </c>
      <c r="AD87" s="39">
        <v>11700</v>
      </c>
      <c r="AE87" s="28">
        <f t="shared" si="68"/>
        <v>-14.29</v>
      </c>
      <c r="AF87" s="39">
        <v>13900</v>
      </c>
      <c r="AG87" s="28">
        <f t="shared" si="68"/>
        <v>18.8</v>
      </c>
      <c r="AH87" s="47">
        <v>15950</v>
      </c>
      <c r="AI87" s="28">
        <f t="shared" si="69"/>
        <v>14.75</v>
      </c>
      <c r="AJ87" s="47">
        <v>18250</v>
      </c>
      <c r="AK87" s="28">
        <f t="shared" si="69"/>
        <v>14.42</v>
      </c>
      <c r="AL87" s="47">
        <v>18800</v>
      </c>
      <c r="AM87" s="28">
        <f t="shared" si="69"/>
        <v>3.01</v>
      </c>
      <c r="AN87" s="47">
        <v>20550</v>
      </c>
      <c r="AO87" s="28">
        <f t="shared" si="46"/>
        <v>9.31</v>
      </c>
      <c r="AP87" s="47">
        <v>24350</v>
      </c>
      <c r="AQ87" s="28">
        <f t="shared" si="66"/>
        <v>18.490000000000002</v>
      </c>
      <c r="AR87" s="47">
        <v>23850</v>
      </c>
      <c r="AS87" s="28">
        <f t="shared" si="47"/>
        <v>-2.0500000000000003</v>
      </c>
      <c r="AT87" s="47">
        <v>27100</v>
      </c>
      <c r="AU87" s="28">
        <f t="shared" si="67"/>
        <v>13.63</v>
      </c>
      <c r="AV87" s="47">
        <v>28000</v>
      </c>
      <c r="AW87" s="28">
        <f t="shared" si="70"/>
        <v>3.32</v>
      </c>
      <c r="AX87" s="47">
        <v>29000</v>
      </c>
      <c r="AY87" s="28">
        <f t="shared" si="70"/>
        <v>3.5700000000000003</v>
      </c>
      <c r="AZ87" s="47">
        <v>28850</v>
      </c>
      <c r="BA87" s="28">
        <f t="shared" si="61"/>
        <v>-0.52</v>
      </c>
      <c r="BB87" s="47">
        <v>28900</v>
      </c>
      <c r="BC87" s="28">
        <f t="shared" si="62"/>
        <v>0.16999999999999998</v>
      </c>
      <c r="BD87" s="47">
        <v>28100</v>
      </c>
      <c r="BE87" s="28">
        <f t="shared" si="63"/>
        <v>-2.77</v>
      </c>
      <c r="BF87" s="47">
        <v>25250</v>
      </c>
      <c r="BG87" s="28">
        <f t="shared" si="64"/>
        <v>-10.14</v>
      </c>
      <c r="BH87" s="47">
        <v>24550</v>
      </c>
      <c r="BI87" s="28">
        <f t="shared" si="53"/>
        <v>-2.77</v>
      </c>
      <c r="BJ87" s="89">
        <v>25550</v>
      </c>
      <c r="BK87" s="28">
        <f t="shared" si="53"/>
        <v>4.07</v>
      </c>
      <c r="BL87" s="47">
        <v>26500</v>
      </c>
      <c r="BM87" s="28">
        <f t="shared" si="65"/>
        <v>-59.599999999999994</v>
      </c>
      <c r="BN87" s="39"/>
      <c r="BO87" s="39"/>
      <c r="BP87" s="89"/>
      <c r="BQ87" s="28"/>
      <c r="BR87" s="28"/>
      <c r="BS87" s="28"/>
      <c r="BT87" s="28"/>
      <c r="BU87" s="28"/>
      <c r="BV87" s="48"/>
      <c r="BW87" s="42"/>
      <c r="BX87" s="45"/>
      <c r="BY87" s="49"/>
      <c r="BZ87" s="42"/>
      <c r="CA87" s="49"/>
      <c r="CB87" s="49"/>
      <c r="CC87" s="50"/>
      <c r="CD87" s="51"/>
      <c r="CE87" s="50"/>
      <c r="CF87" s="42"/>
      <c r="CP87" s="32"/>
      <c r="CQ87" s="54">
        <v>27100000</v>
      </c>
      <c r="CR87" s="53">
        <v>28000000</v>
      </c>
      <c r="DB87" s="32"/>
      <c r="DC87" s="42"/>
    </row>
    <row r="88" spans="1:107">
      <c r="A88" s="11"/>
      <c r="B88" s="41" t="s">
        <v>518</v>
      </c>
      <c r="C88" s="39">
        <v>5650</v>
      </c>
      <c r="D88" s="39">
        <v>5400</v>
      </c>
      <c r="E88" s="28">
        <f t="shared" si="32"/>
        <v>-4.42</v>
      </c>
      <c r="F88" s="39">
        <v>5700</v>
      </c>
      <c r="G88" s="28">
        <f t="shared" si="33"/>
        <v>5.56</v>
      </c>
      <c r="H88" s="39">
        <v>6100</v>
      </c>
      <c r="I88" s="28">
        <f t="shared" si="34"/>
        <v>7.02</v>
      </c>
      <c r="J88" s="39">
        <v>7850</v>
      </c>
      <c r="K88" s="28">
        <f t="shared" si="35"/>
        <v>28.689999999999998</v>
      </c>
      <c r="L88" s="39">
        <v>8300</v>
      </c>
      <c r="M88" s="28">
        <f t="shared" si="36"/>
        <v>5.7299999999999995</v>
      </c>
      <c r="N88" s="39">
        <v>9300</v>
      </c>
      <c r="O88" s="28">
        <f t="shared" si="37"/>
        <v>12.049999999999999</v>
      </c>
      <c r="P88" s="39">
        <v>10000</v>
      </c>
      <c r="Q88" s="28">
        <f t="shared" si="38"/>
        <v>7.53</v>
      </c>
      <c r="R88" s="39">
        <v>10550</v>
      </c>
      <c r="S88" s="28">
        <f t="shared" si="39"/>
        <v>5.5</v>
      </c>
      <c r="T88" s="39">
        <v>10600</v>
      </c>
      <c r="U88" s="28">
        <f t="shared" si="40"/>
        <v>0.47000000000000003</v>
      </c>
      <c r="V88" s="39">
        <v>10550</v>
      </c>
      <c r="W88" s="28">
        <f t="shared" si="41"/>
        <v>-0.47000000000000003</v>
      </c>
      <c r="X88" s="46">
        <v>10850</v>
      </c>
      <c r="Y88" s="28">
        <f t="shared" si="42"/>
        <v>2.8400000000000003</v>
      </c>
      <c r="Z88" s="39">
        <v>11200</v>
      </c>
      <c r="AA88" s="28">
        <f t="shared" si="43"/>
        <v>3.2300000000000004</v>
      </c>
      <c r="AB88" s="39">
        <v>11900</v>
      </c>
      <c r="AC88" s="28">
        <f t="shared" si="68"/>
        <v>6.25</v>
      </c>
      <c r="AD88" s="39">
        <v>12200</v>
      </c>
      <c r="AE88" s="28">
        <f t="shared" si="68"/>
        <v>2.52</v>
      </c>
      <c r="AF88" s="39">
        <v>12700</v>
      </c>
      <c r="AG88" s="28">
        <f t="shared" si="68"/>
        <v>4.1000000000000005</v>
      </c>
      <c r="AH88" s="47">
        <v>12000</v>
      </c>
      <c r="AI88" s="28">
        <f t="shared" si="69"/>
        <v>-5.5100000000000007</v>
      </c>
      <c r="AJ88" s="47">
        <v>11200</v>
      </c>
      <c r="AK88" s="28">
        <f t="shared" si="69"/>
        <v>-6.67</v>
      </c>
      <c r="AL88" s="47">
        <v>11650</v>
      </c>
      <c r="AM88" s="28">
        <f t="shared" si="69"/>
        <v>4.0199999999999996</v>
      </c>
      <c r="AN88" s="47">
        <v>12300</v>
      </c>
      <c r="AO88" s="28">
        <f t="shared" si="46"/>
        <v>5.58</v>
      </c>
      <c r="AP88" s="47">
        <v>13050</v>
      </c>
      <c r="AQ88" s="28">
        <f t="shared" si="66"/>
        <v>6.1</v>
      </c>
      <c r="AR88" s="47">
        <v>13800</v>
      </c>
      <c r="AS88" s="28">
        <f t="shared" si="47"/>
        <v>5.75</v>
      </c>
      <c r="AT88" s="47">
        <v>15650</v>
      </c>
      <c r="AU88" s="28">
        <f t="shared" si="67"/>
        <v>13.41</v>
      </c>
      <c r="AV88" s="47">
        <v>16100</v>
      </c>
      <c r="AW88" s="28">
        <f t="shared" si="70"/>
        <v>2.88</v>
      </c>
      <c r="AX88" s="47">
        <v>16450</v>
      </c>
      <c r="AY88" s="28">
        <f t="shared" si="70"/>
        <v>2.17</v>
      </c>
      <c r="AZ88" s="47">
        <v>16550</v>
      </c>
      <c r="BA88" s="28">
        <f t="shared" si="61"/>
        <v>0.61</v>
      </c>
      <c r="BB88" s="47">
        <v>16550</v>
      </c>
      <c r="BC88" s="28">
        <f t="shared" si="62"/>
        <v>0</v>
      </c>
      <c r="BD88" s="47">
        <v>16550</v>
      </c>
      <c r="BE88" s="28">
        <f t="shared" si="63"/>
        <v>0</v>
      </c>
      <c r="BF88" s="47">
        <v>18850</v>
      </c>
      <c r="BG88" s="28">
        <f t="shared" si="64"/>
        <v>13.900000000000002</v>
      </c>
      <c r="BH88" s="47">
        <v>18850</v>
      </c>
      <c r="BI88" s="28">
        <f t="shared" si="53"/>
        <v>0</v>
      </c>
      <c r="BJ88" s="89">
        <v>19300</v>
      </c>
      <c r="BK88" s="28">
        <f t="shared" si="53"/>
        <v>2.39</v>
      </c>
      <c r="BL88" s="47">
        <v>20250</v>
      </c>
      <c r="BM88" s="28">
        <f t="shared" si="65"/>
        <v>-20.74</v>
      </c>
      <c r="BN88" s="39"/>
      <c r="BO88" s="39"/>
      <c r="BP88" s="89"/>
      <c r="BQ88" s="28"/>
      <c r="BR88" s="28"/>
      <c r="BS88" s="28"/>
      <c r="BT88" s="28"/>
      <c r="BU88" s="28"/>
      <c r="BV88" s="48"/>
      <c r="BW88" s="42"/>
      <c r="BX88" s="45"/>
      <c r="BY88" s="49"/>
      <c r="BZ88" s="42"/>
      <c r="CA88" s="49"/>
      <c r="CB88" s="49"/>
      <c r="CC88" s="50"/>
      <c r="CD88" s="51"/>
      <c r="CE88" s="50"/>
      <c r="CF88" s="42"/>
      <c r="CP88" s="32"/>
      <c r="CQ88" s="54">
        <v>15650000</v>
      </c>
      <c r="CR88" s="53">
        <v>16100000</v>
      </c>
      <c r="DB88" s="32"/>
      <c r="DC88" s="42"/>
    </row>
    <row r="89" spans="1:107">
      <c r="A89" s="11"/>
      <c r="B89" s="41" t="s">
        <v>82</v>
      </c>
      <c r="C89" s="39">
        <v>11100</v>
      </c>
      <c r="D89" s="39">
        <v>11700</v>
      </c>
      <c r="E89" s="28">
        <f t="shared" si="32"/>
        <v>5.41</v>
      </c>
      <c r="F89" s="39">
        <v>13100</v>
      </c>
      <c r="G89" s="28">
        <f t="shared" si="33"/>
        <v>11.97</v>
      </c>
      <c r="H89" s="39">
        <v>14200</v>
      </c>
      <c r="I89" s="28">
        <f t="shared" si="34"/>
        <v>8.4</v>
      </c>
      <c r="J89" s="39">
        <v>15600</v>
      </c>
      <c r="K89" s="28">
        <f t="shared" si="35"/>
        <v>9.86</v>
      </c>
      <c r="L89" s="39">
        <v>20250</v>
      </c>
      <c r="M89" s="28">
        <f t="shared" si="36"/>
        <v>29.81</v>
      </c>
      <c r="N89" s="39">
        <v>22550</v>
      </c>
      <c r="O89" s="28">
        <f t="shared" si="37"/>
        <v>11.360000000000001</v>
      </c>
      <c r="P89" s="39">
        <v>23800</v>
      </c>
      <c r="Q89" s="28">
        <f t="shared" si="38"/>
        <v>5.54</v>
      </c>
      <c r="R89" s="39">
        <v>23050</v>
      </c>
      <c r="S89" s="28">
        <f t="shared" si="39"/>
        <v>-3.15</v>
      </c>
      <c r="T89" s="39">
        <v>23100</v>
      </c>
      <c r="U89" s="28">
        <f t="shared" si="40"/>
        <v>0.22</v>
      </c>
      <c r="V89" s="39">
        <v>23800</v>
      </c>
      <c r="W89" s="28">
        <f t="shared" si="41"/>
        <v>3.0300000000000002</v>
      </c>
      <c r="X89" s="46">
        <v>23900</v>
      </c>
      <c r="Y89" s="28">
        <f t="shared" si="42"/>
        <v>0.42</v>
      </c>
      <c r="Z89" s="39">
        <v>25200</v>
      </c>
      <c r="AA89" s="28">
        <f t="shared" si="43"/>
        <v>5.4399999999999995</v>
      </c>
      <c r="AB89" s="39">
        <v>25600</v>
      </c>
      <c r="AC89" s="28">
        <f t="shared" si="68"/>
        <v>1.59</v>
      </c>
      <c r="AD89" s="39">
        <v>15400</v>
      </c>
      <c r="AE89" s="28">
        <f t="shared" si="68"/>
        <v>-39.839999999999996</v>
      </c>
      <c r="AF89" s="39">
        <v>26700</v>
      </c>
      <c r="AG89" s="28">
        <f t="shared" si="68"/>
        <v>73.38</v>
      </c>
      <c r="AH89" s="47">
        <v>26800</v>
      </c>
      <c r="AI89" s="28">
        <f t="shared" si="69"/>
        <v>0.37</v>
      </c>
      <c r="AJ89" s="47">
        <v>25850</v>
      </c>
      <c r="AK89" s="28">
        <f t="shared" si="69"/>
        <v>-3.54</v>
      </c>
      <c r="AL89" s="47">
        <v>27100</v>
      </c>
      <c r="AM89" s="28">
        <f t="shared" si="69"/>
        <v>4.84</v>
      </c>
      <c r="AN89" s="47">
        <v>28400</v>
      </c>
      <c r="AO89" s="28">
        <f t="shared" si="46"/>
        <v>4.8</v>
      </c>
      <c r="AP89" s="47">
        <v>34350</v>
      </c>
      <c r="AQ89" s="28">
        <f t="shared" si="66"/>
        <v>20.95</v>
      </c>
      <c r="AR89" s="47">
        <v>34600</v>
      </c>
      <c r="AS89" s="28">
        <f t="shared" si="47"/>
        <v>0.73</v>
      </c>
      <c r="AT89" s="47">
        <v>42000</v>
      </c>
      <c r="AU89" s="28">
        <f t="shared" si="67"/>
        <v>21.39</v>
      </c>
      <c r="AV89" s="47">
        <v>43350</v>
      </c>
      <c r="AW89" s="28">
        <f t="shared" si="70"/>
        <v>3.2099999999999995</v>
      </c>
      <c r="AX89" s="47">
        <v>41700</v>
      </c>
      <c r="AY89" s="28">
        <f t="shared" si="70"/>
        <v>-3.81</v>
      </c>
      <c r="AZ89" s="47">
        <v>43800</v>
      </c>
      <c r="BA89" s="28">
        <f t="shared" si="61"/>
        <v>5.04</v>
      </c>
      <c r="BB89" s="47">
        <v>43450</v>
      </c>
      <c r="BC89" s="28">
        <f t="shared" si="62"/>
        <v>-0.8</v>
      </c>
      <c r="BD89" s="47">
        <v>43150</v>
      </c>
      <c r="BE89" s="28">
        <f t="shared" si="63"/>
        <v>-0.69</v>
      </c>
      <c r="BF89" s="47">
        <v>42550</v>
      </c>
      <c r="BG89" s="28">
        <f t="shared" si="64"/>
        <v>-1.39</v>
      </c>
      <c r="BH89" s="47">
        <v>42650</v>
      </c>
      <c r="BI89" s="28">
        <f t="shared" si="53"/>
        <v>0.24</v>
      </c>
      <c r="BJ89" s="89">
        <v>42350</v>
      </c>
      <c r="BK89" s="28">
        <f t="shared" si="53"/>
        <v>-0.70000000000000007</v>
      </c>
      <c r="BL89" s="47">
        <v>42400</v>
      </c>
      <c r="BM89" s="28">
        <f t="shared" si="65"/>
        <v>119.69000000000001</v>
      </c>
      <c r="BN89" s="39"/>
      <c r="BO89" s="39"/>
      <c r="BP89" s="89"/>
      <c r="BQ89" s="28"/>
      <c r="BR89" s="28"/>
      <c r="BS89" s="28"/>
      <c r="BT89" s="28"/>
      <c r="BU89" s="28"/>
      <c r="BV89" s="48"/>
      <c r="BW89" s="42"/>
      <c r="BX89" s="45"/>
      <c r="BY89" s="49"/>
      <c r="BZ89" s="42"/>
      <c r="CA89" s="49"/>
      <c r="CB89" s="49"/>
      <c r="CC89" s="50"/>
      <c r="CD89" s="51"/>
      <c r="CE89" s="50"/>
      <c r="CF89" s="42"/>
      <c r="CP89" s="32"/>
      <c r="CQ89" s="54">
        <v>42000000</v>
      </c>
      <c r="CR89" s="53">
        <v>43350000</v>
      </c>
      <c r="DB89" s="32"/>
      <c r="DC89" s="42"/>
    </row>
    <row r="90" spans="1:107">
      <c r="A90" s="11"/>
      <c r="B90" s="41" t="s">
        <v>83</v>
      </c>
      <c r="C90" s="39">
        <v>5250</v>
      </c>
      <c r="D90" s="39">
        <v>5400</v>
      </c>
      <c r="E90" s="28">
        <f t="shared" si="32"/>
        <v>2.86</v>
      </c>
      <c r="F90" s="39">
        <v>5900</v>
      </c>
      <c r="G90" s="28">
        <f t="shared" si="33"/>
        <v>9.26</v>
      </c>
      <c r="H90" s="39">
        <v>6400</v>
      </c>
      <c r="I90" s="28">
        <f t="shared" si="34"/>
        <v>8.4699999999999989</v>
      </c>
      <c r="J90" s="39">
        <v>7050</v>
      </c>
      <c r="K90" s="28">
        <f t="shared" si="35"/>
        <v>10.16</v>
      </c>
      <c r="L90" s="39">
        <v>8300</v>
      </c>
      <c r="M90" s="28">
        <f t="shared" si="36"/>
        <v>17.73</v>
      </c>
      <c r="N90" s="39">
        <v>8700</v>
      </c>
      <c r="O90" s="28">
        <f t="shared" si="37"/>
        <v>4.82</v>
      </c>
      <c r="P90" s="39">
        <v>9450</v>
      </c>
      <c r="Q90" s="28">
        <f t="shared" si="38"/>
        <v>8.6199999999999992</v>
      </c>
      <c r="R90" s="39">
        <v>9900</v>
      </c>
      <c r="S90" s="28">
        <f t="shared" si="39"/>
        <v>4.7600000000000007</v>
      </c>
      <c r="T90" s="39">
        <v>9750</v>
      </c>
      <c r="U90" s="28">
        <f t="shared" si="40"/>
        <v>-1.52</v>
      </c>
      <c r="V90" s="39">
        <v>10350</v>
      </c>
      <c r="W90" s="28">
        <f t="shared" si="41"/>
        <v>6.15</v>
      </c>
      <c r="X90" s="46">
        <v>10400</v>
      </c>
      <c r="Y90" s="28">
        <f t="shared" si="42"/>
        <v>0.48</v>
      </c>
      <c r="Z90" s="39">
        <v>10700</v>
      </c>
      <c r="AA90" s="28">
        <f t="shared" si="43"/>
        <v>2.88</v>
      </c>
      <c r="AB90" s="39">
        <v>11350</v>
      </c>
      <c r="AC90" s="28">
        <f t="shared" si="68"/>
        <v>6.0699999999999994</v>
      </c>
      <c r="AD90" s="39">
        <v>12200</v>
      </c>
      <c r="AE90" s="28">
        <f t="shared" si="68"/>
        <v>7.4899999999999993</v>
      </c>
      <c r="AF90" s="39">
        <v>11450</v>
      </c>
      <c r="AG90" s="28">
        <f t="shared" si="68"/>
        <v>-6.15</v>
      </c>
      <c r="AH90" s="47">
        <v>10950</v>
      </c>
      <c r="AI90" s="28">
        <f t="shared" si="69"/>
        <v>-4.37</v>
      </c>
      <c r="AJ90" s="47">
        <v>11450</v>
      </c>
      <c r="AK90" s="28">
        <f t="shared" si="69"/>
        <v>4.5699999999999994</v>
      </c>
      <c r="AL90" s="47">
        <v>12350</v>
      </c>
      <c r="AM90" s="28">
        <f t="shared" si="69"/>
        <v>7.86</v>
      </c>
      <c r="AN90" s="47">
        <v>12950</v>
      </c>
      <c r="AO90" s="28">
        <f t="shared" si="46"/>
        <v>4.8599999999999994</v>
      </c>
      <c r="AP90" s="47">
        <v>15500</v>
      </c>
      <c r="AQ90" s="28">
        <f t="shared" si="66"/>
        <v>19.689999999999998</v>
      </c>
      <c r="AR90" s="47">
        <v>15900</v>
      </c>
      <c r="AS90" s="28">
        <f t="shared" si="47"/>
        <v>2.58</v>
      </c>
      <c r="AT90" s="47">
        <v>17200</v>
      </c>
      <c r="AU90" s="28">
        <f t="shared" si="67"/>
        <v>8.18</v>
      </c>
      <c r="AV90" s="47">
        <v>18100</v>
      </c>
      <c r="AW90" s="28">
        <f t="shared" si="70"/>
        <v>5.2299999999999995</v>
      </c>
      <c r="AX90" s="47">
        <v>18950</v>
      </c>
      <c r="AY90" s="28">
        <f t="shared" si="70"/>
        <v>4.7</v>
      </c>
      <c r="AZ90" s="47">
        <v>18500</v>
      </c>
      <c r="BA90" s="28">
        <f t="shared" si="61"/>
        <v>-2.37</v>
      </c>
      <c r="BB90" s="47">
        <v>19100</v>
      </c>
      <c r="BC90" s="28">
        <f t="shared" si="62"/>
        <v>3.2399999999999998</v>
      </c>
      <c r="BD90" s="47">
        <v>19200</v>
      </c>
      <c r="BE90" s="28">
        <f t="shared" si="63"/>
        <v>0.52</v>
      </c>
      <c r="BF90" s="47">
        <v>20350</v>
      </c>
      <c r="BG90" s="28">
        <f t="shared" si="64"/>
        <v>5.99</v>
      </c>
      <c r="BH90" s="47">
        <v>20500</v>
      </c>
      <c r="BI90" s="28">
        <f t="shared" si="53"/>
        <v>0.74</v>
      </c>
      <c r="BJ90" s="89">
        <v>20850</v>
      </c>
      <c r="BK90" s="28">
        <f t="shared" si="53"/>
        <v>1.71</v>
      </c>
      <c r="BL90" s="47">
        <v>21050</v>
      </c>
      <c r="BM90" s="28">
        <f t="shared" si="65"/>
        <v>-50.3</v>
      </c>
      <c r="BN90" s="39"/>
      <c r="BO90" s="39"/>
      <c r="BP90" s="89"/>
      <c r="BQ90" s="28"/>
      <c r="BR90" s="28"/>
      <c r="BS90" s="28"/>
      <c r="BT90" s="28"/>
      <c r="BU90" s="28"/>
      <c r="BV90" s="48"/>
      <c r="BW90" s="42"/>
      <c r="BX90" s="45"/>
      <c r="BY90" s="49"/>
      <c r="BZ90" s="42"/>
      <c r="CA90" s="49"/>
      <c r="CB90" s="49"/>
      <c r="CC90" s="50"/>
      <c r="CD90" s="51"/>
      <c r="CE90" s="50"/>
      <c r="CF90" s="42"/>
      <c r="CP90" s="32"/>
      <c r="CQ90" s="54">
        <v>17200000</v>
      </c>
      <c r="CR90" s="53">
        <v>18100000</v>
      </c>
      <c r="DB90" s="32"/>
      <c r="DC90" s="42"/>
    </row>
    <row r="91" spans="1:107">
      <c r="A91" s="11"/>
      <c r="B91" s="41" t="s">
        <v>84</v>
      </c>
      <c r="C91" s="39">
        <v>4600</v>
      </c>
      <c r="D91" s="39">
        <v>4500</v>
      </c>
      <c r="E91" s="28">
        <f t="shared" si="32"/>
        <v>-2.17</v>
      </c>
      <c r="F91" s="39">
        <v>5050</v>
      </c>
      <c r="G91" s="28">
        <f t="shared" si="33"/>
        <v>12.22</v>
      </c>
      <c r="H91" s="39">
        <v>5750</v>
      </c>
      <c r="I91" s="28">
        <f t="shared" si="34"/>
        <v>13.86</v>
      </c>
      <c r="J91" s="39">
        <v>6400</v>
      </c>
      <c r="K91" s="28">
        <f t="shared" si="35"/>
        <v>11.3</v>
      </c>
      <c r="L91" s="39">
        <v>6700</v>
      </c>
      <c r="M91" s="28">
        <f t="shared" si="36"/>
        <v>4.6899999999999995</v>
      </c>
      <c r="N91" s="39">
        <v>7100</v>
      </c>
      <c r="O91" s="28">
        <f t="shared" si="37"/>
        <v>5.9700000000000006</v>
      </c>
      <c r="P91" s="39">
        <v>7700</v>
      </c>
      <c r="Q91" s="28">
        <f t="shared" si="38"/>
        <v>8.4500000000000011</v>
      </c>
      <c r="R91" s="39">
        <v>8200</v>
      </c>
      <c r="S91" s="28">
        <f t="shared" si="39"/>
        <v>6.49</v>
      </c>
      <c r="T91" s="39">
        <v>8100</v>
      </c>
      <c r="U91" s="28">
        <f t="shared" si="40"/>
        <v>-1.22</v>
      </c>
      <c r="V91" s="39">
        <v>8350</v>
      </c>
      <c r="W91" s="28">
        <f t="shared" si="41"/>
        <v>3.09</v>
      </c>
      <c r="X91" s="46">
        <v>8550</v>
      </c>
      <c r="Y91" s="28">
        <f t="shared" si="42"/>
        <v>2.4</v>
      </c>
      <c r="Z91" s="39">
        <v>9750</v>
      </c>
      <c r="AA91" s="28">
        <f t="shared" si="43"/>
        <v>14.04</v>
      </c>
      <c r="AB91" s="39">
        <v>9850</v>
      </c>
      <c r="AC91" s="28">
        <f t="shared" si="68"/>
        <v>1.03</v>
      </c>
      <c r="AD91" s="39">
        <v>10300</v>
      </c>
      <c r="AE91" s="28">
        <f t="shared" si="68"/>
        <v>4.5699999999999994</v>
      </c>
      <c r="AF91" s="39">
        <v>10100</v>
      </c>
      <c r="AG91" s="28">
        <f t="shared" si="68"/>
        <v>-1.94</v>
      </c>
      <c r="AH91" s="47">
        <v>10800</v>
      </c>
      <c r="AI91" s="28">
        <f t="shared" si="69"/>
        <v>6.93</v>
      </c>
      <c r="AJ91" s="47">
        <v>12050</v>
      </c>
      <c r="AK91" s="28">
        <f t="shared" si="69"/>
        <v>11.57</v>
      </c>
      <c r="AL91" s="47">
        <v>11150</v>
      </c>
      <c r="AM91" s="28">
        <f t="shared" si="69"/>
        <v>-7.4700000000000006</v>
      </c>
      <c r="AN91" s="47">
        <v>12100</v>
      </c>
      <c r="AO91" s="28">
        <f t="shared" si="46"/>
        <v>8.52</v>
      </c>
      <c r="AP91" s="47">
        <v>12150</v>
      </c>
      <c r="AQ91" s="28">
        <f t="shared" si="66"/>
        <v>0.41000000000000003</v>
      </c>
      <c r="AR91" s="47">
        <v>11550</v>
      </c>
      <c r="AS91" s="28">
        <f t="shared" si="47"/>
        <v>-4.9399999999999995</v>
      </c>
      <c r="AT91" s="47">
        <v>13250</v>
      </c>
      <c r="AU91" s="28">
        <f t="shared" si="67"/>
        <v>14.719999999999999</v>
      </c>
      <c r="AV91" s="47">
        <v>14750</v>
      </c>
      <c r="AW91" s="28">
        <f t="shared" si="70"/>
        <v>11.32</v>
      </c>
      <c r="AX91" s="47">
        <v>14400</v>
      </c>
      <c r="AY91" s="28">
        <f t="shared" si="70"/>
        <v>-2.37</v>
      </c>
      <c r="AZ91" s="47">
        <v>14550</v>
      </c>
      <c r="BA91" s="28">
        <f t="shared" si="61"/>
        <v>1.04</v>
      </c>
      <c r="BB91" s="47">
        <v>14850</v>
      </c>
      <c r="BC91" s="28">
        <f t="shared" si="62"/>
        <v>2.06</v>
      </c>
      <c r="BD91" s="47">
        <v>15950</v>
      </c>
      <c r="BE91" s="28">
        <f t="shared" si="63"/>
        <v>7.41</v>
      </c>
      <c r="BF91" s="47">
        <v>16150</v>
      </c>
      <c r="BG91" s="28">
        <f t="shared" si="64"/>
        <v>1.25</v>
      </c>
      <c r="BH91" s="47">
        <v>15750</v>
      </c>
      <c r="BI91" s="28">
        <f t="shared" si="53"/>
        <v>-2.48</v>
      </c>
      <c r="BJ91" s="89">
        <v>16000</v>
      </c>
      <c r="BK91" s="28">
        <f t="shared" si="53"/>
        <v>1.59</v>
      </c>
      <c r="BL91" s="47">
        <v>16250</v>
      </c>
      <c r="BM91" s="28">
        <f t="shared" si="65"/>
        <v>-22.06</v>
      </c>
      <c r="BN91" s="39"/>
      <c r="BO91" s="39"/>
      <c r="BP91" s="89"/>
      <c r="BQ91" s="28"/>
      <c r="BR91" s="28"/>
      <c r="BS91" s="28"/>
      <c r="BT91" s="28"/>
      <c r="BU91" s="28"/>
      <c r="BV91" s="48"/>
      <c r="BW91" s="42"/>
      <c r="BX91" s="45"/>
      <c r="BY91" s="49"/>
      <c r="BZ91" s="42"/>
      <c r="CA91" s="49"/>
      <c r="CB91" s="49"/>
      <c r="CC91" s="50"/>
      <c r="CD91" s="51"/>
      <c r="CE91" s="50"/>
      <c r="CF91" s="42"/>
      <c r="CP91" s="32"/>
      <c r="CQ91" s="58">
        <v>13250000</v>
      </c>
      <c r="CR91" s="53">
        <v>14750000</v>
      </c>
      <c r="DB91" s="32"/>
      <c r="DC91" s="42"/>
    </row>
    <row r="92" spans="1:107">
      <c r="A92" s="11"/>
      <c r="B92" s="41" t="s">
        <v>85</v>
      </c>
      <c r="C92" s="39">
        <v>35400</v>
      </c>
      <c r="D92" s="39">
        <v>35650</v>
      </c>
      <c r="E92" s="28">
        <f t="shared" si="32"/>
        <v>0.71000000000000008</v>
      </c>
      <c r="F92" s="39">
        <v>35850</v>
      </c>
      <c r="G92" s="28">
        <f t="shared" si="33"/>
        <v>0.55999999999999994</v>
      </c>
      <c r="H92" s="39">
        <v>35850</v>
      </c>
      <c r="I92" s="28">
        <f t="shared" si="34"/>
        <v>0</v>
      </c>
      <c r="J92" s="39">
        <v>38900</v>
      </c>
      <c r="K92" s="28">
        <f t="shared" si="35"/>
        <v>8.51</v>
      </c>
      <c r="L92" s="39">
        <v>40300</v>
      </c>
      <c r="M92" s="28">
        <f t="shared" si="36"/>
        <v>3.5999999999999996</v>
      </c>
      <c r="N92" s="39">
        <v>46150</v>
      </c>
      <c r="O92" s="28">
        <f t="shared" si="37"/>
        <v>14.52</v>
      </c>
      <c r="P92" s="39">
        <v>47250</v>
      </c>
      <c r="Q92" s="28">
        <f t="shared" si="38"/>
        <v>2.3800000000000003</v>
      </c>
      <c r="R92" s="39">
        <v>46600</v>
      </c>
      <c r="S92" s="28">
        <f t="shared" si="39"/>
        <v>-1.38</v>
      </c>
      <c r="T92" s="39">
        <v>45150</v>
      </c>
      <c r="U92" s="28">
        <f t="shared" si="40"/>
        <v>-3.11</v>
      </c>
      <c r="V92" s="39">
        <v>43950</v>
      </c>
      <c r="W92" s="28">
        <f t="shared" si="41"/>
        <v>-2.6599999999999997</v>
      </c>
      <c r="X92" s="46">
        <v>45100</v>
      </c>
      <c r="Y92" s="28">
        <f t="shared" si="42"/>
        <v>2.62</v>
      </c>
      <c r="Z92" s="39">
        <v>46700</v>
      </c>
      <c r="AA92" s="28">
        <f t="shared" si="43"/>
        <v>3.55</v>
      </c>
      <c r="AB92" s="39">
        <v>47700</v>
      </c>
      <c r="AC92" s="28">
        <f t="shared" si="68"/>
        <v>2.1399999999999997</v>
      </c>
      <c r="AD92" s="39">
        <v>49250</v>
      </c>
      <c r="AE92" s="28">
        <f t="shared" si="68"/>
        <v>3.25</v>
      </c>
      <c r="AF92" s="39">
        <v>48350</v>
      </c>
      <c r="AG92" s="28">
        <f t="shared" si="68"/>
        <v>-1.83</v>
      </c>
      <c r="AH92" s="47">
        <v>48700</v>
      </c>
      <c r="AI92" s="28">
        <f t="shared" si="69"/>
        <v>0.72</v>
      </c>
      <c r="AJ92" s="47">
        <v>56650</v>
      </c>
      <c r="AK92" s="28">
        <f t="shared" si="69"/>
        <v>16.32</v>
      </c>
      <c r="AL92" s="47">
        <v>59950</v>
      </c>
      <c r="AM92" s="28">
        <f t="shared" si="69"/>
        <v>5.83</v>
      </c>
      <c r="AN92" s="47">
        <v>59700</v>
      </c>
      <c r="AO92" s="28">
        <f t="shared" si="46"/>
        <v>-0.42</v>
      </c>
      <c r="AP92" s="47">
        <v>61000</v>
      </c>
      <c r="AQ92" s="28">
        <f t="shared" si="66"/>
        <v>2.1800000000000002</v>
      </c>
      <c r="AR92" s="47">
        <v>59100</v>
      </c>
      <c r="AS92" s="28">
        <f t="shared" si="47"/>
        <v>-3.11</v>
      </c>
      <c r="AT92" s="47">
        <v>63800</v>
      </c>
      <c r="AU92" s="28">
        <f t="shared" si="67"/>
        <v>7.95</v>
      </c>
      <c r="AV92" s="47">
        <v>66600</v>
      </c>
      <c r="AW92" s="28">
        <f t="shared" si="70"/>
        <v>4.3900000000000006</v>
      </c>
      <c r="AX92" s="47">
        <v>67500</v>
      </c>
      <c r="AY92" s="28">
        <f t="shared" si="70"/>
        <v>1.35</v>
      </c>
      <c r="AZ92" s="47">
        <v>65900</v>
      </c>
      <c r="BA92" s="28">
        <f t="shared" si="61"/>
        <v>-2.37</v>
      </c>
      <c r="BB92" s="47">
        <v>66150</v>
      </c>
      <c r="BC92" s="28">
        <f t="shared" si="62"/>
        <v>0.38</v>
      </c>
      <c r="BD92" s="47">
        <v>65750</v>
      </c>
      <c r="BE92" s="28">
        <f t="shared" si="63"/>
        <v>-0.6</v>
      </c>
      <c r="BF92" s="47">
        <v>65400</v>
      </c>
      <c r="BG92" s="28">
        <f t="shared" si="64"/>
        <v>-0.53</v>
      </c>
      <c r="BH92" s="47">
        <v>64450</v>
      </c>
      <c r="BI92" s="28">
        <f t="shared" si="53"/>
        <v>-1.4500000000000002</v>
      </c>
      <c r="BJ92" s="89">
        <v>64400</v>
      </c>
      <c r="BK92" s="28">
        <f t="shared" si="53"/>
        <v>-0.08</v>
      </c>
      <c r="BL92" s="47">
        <v>65250</v>
      </c>
      <c r="BM92" s="28">
        <f t="shared" si="65"/>
        <v>307.81</v>
      </c>
      <c r="BN92" s="39"/>
      <c r="BO92" s="39"/>
      <c r="BP92" s="89"/>
      <c r="BQ92" s="28"/>
      <c r="BR92" s="28"/>
      <c r="BS92" s="28"/>
      <c r="BT92" s="28"/>
      <c r="BU92" s="28"/>
      <c r="BV92" s="48"/>
      <c r="BW92" s="42"/>
      <c r="BX92" s="45"/>
      <c r="BY92" s="49"/>
      <c r="BZ92" s="42"/>
      <c r="CA92" s="49"/>
      <c r="CB92" s="49"/>
      <c r="CC92" s="50"/>
      <c r="CD92" s="51"/>
      <c r="CE92" s="50"/>
      <c r="CF92" s="42"/>
      <c r="CP92" s="32"/>
      <c r="CQ92" s="58">
        <v>63800000</v>
      </c>
      <c r="CR92" s="53">
        <v>66600000</v>
      </c>
      <c r="DB92" s="32"/>
      <c r="DC92" s="42"/>
    </row>
    <row r="93" spans="1:107">
      <c r="A93" s="11"/>
      <c r="B93" s="41" t="s">
        <v>86</v>
      </c>
      <c r="C93" s="39">
        <v>4300</v>
      </c>
      <c r="D93" s="39">
        <v>4300</v>
      </c>
      <c r="E93" s="28">
        <f t="shared" si="32"/>
        <v>0</v>
      </c>
      <c r="F93" s="39">
        <v>4600</v>
      </c>
      <c r="G93" s="28">
        <f t="shared" si="33"/>
        <v>6.98</v>
      </c>
      <c r="H93" s="39">
        <v>4900</v>
      </c>
      <c r="I93" s="28">
        <f t="shared" si="34"/>
        <v>6.52</v>
      </c>
      <c r="J93" s="39">
        <v>5350</v>
      </c>
      <c r="K93" s="28">
        <f t="shared" si="35"/>
        <v>9.1800000000000015</v>
      </c>
      <c r="L93" s="39">
        <v>5950</v>
      </c>
      <c r="M93" s="28">
        <f t="shared" si="36"/>
        <v>11.21</v>
      </c>
      <c r="N93" s="39">
        <v>6150</v>
      </c>
      <c r="O93" s="28">
        <f t="shared" si="37"/>
        <v>3.36</v>
      </c>
      <c r="P93" s="39">
        <v>6500</v>
      </c>
      <c r="Q93" s="28">
        <f t="shared" si="38"/>
        <v>5.6899999999999995</v>
      </c>
      <c r="R93" s="39">
        <v>7100</v>
      </c>
      <c r="S93" s="28">
        <f t="shared" si="39"/>
        <v>9.2299999999999986</v>
      </c>
      <c r="T93" s="39">
        <v>6750</v>
      </c>
      <c r="U93" s="28">
        <f t="shared" si="40"/>
        <v>-4.93</v>
      </c>
      <c r="V93" s="39">
        <v>6750</v>
      </c>
      <c r="W93" s="28">
        <f t="shared" si="41"/>
        <v>0</v>
      </c>
      <c r="X93" s="46">
        <v>7400</v>
      </c>
      <c r="Y93" s="28">
        <f t="shared" si="42"/>
        <v>9.629999999999999</v>
      </c>
      <c r="Z93" s="39">
        <v>7800</v>
      </c>
      <c r="AA93" s="28">
        <f t="shared" si="43"/>
        <v>5.41</v>
      </c>
      <c r="AB93" s="39">
        <v>8000</v>
      </c>
      <c r="AC93" s="28">
        <f t="shared" si="68"/>
        <v>2.56</v>
      </c>
      <c r="AD93" s="39">
        <v>8750</v>
      </c>
      <c r="AE93" s="28">
        <f t="shared" si="68"/>
        <v>9.379999999999999</v>
      </c>
      <c r="AF93" s="39">
        <v>8650</v>
      </c>
      <c r="AG93" s="28">
        <f t="shared" si="68"/>
        <v>-1.1400000000000001</v>
      </c>
      <c r="AH93" s="47">
        <v>8650</v>
      </c>
      <c r="AI93" s="28">
        <f t="shared" si="69"/>
        <v>0</v>
      </c>
      <c r="AJ93" s="47">
        <v>8650</v>
      </c>
      <c r="AK93" s="28">
        <f t="shared" si="69"/>
        <v>0</v>
      </c>
      <c r="AL93" s="47">
        <v>8900</v>
      </c>
      <c r="AM93" s="28">
        <f t="shared" si="69"/>
        <v>2.8899999999999997</v>
      </c>
      <c r="AN93" s="47">
        <v>9350</v>
      </c>
      <c r="AO93" s="28">
        <f t="shared" si="46"/>
        <v>5.0599999999999996</v>
      </c>
      <c r="AP93" s="47">
        <v>10500</v>
      </c>
      <c r="AQ93" s="28">
        <f t="shared" si="66"/>
        <v>12.3</v>
      </c>
      <c r="AR93" s="47">
        <v>10300</v>
      </c>
      <c r="AS93" s="28">
        <f t="shared" si="47"/>
        <v>-1.9</v>
      </c>
      <c r="AT93" s="47">
        <v>11600</v>
      </c>
      <c r="AU93" s="28">
        <f t="shared" si="67"/>
        <v>12.620000000000001</v>
      </c>
      <c r="AV93" s="47">
        <v>13350</v>
      </c>
      <c r="AW93" s="28">
        <f t="shared" si="70"/>
        <v>15.09</v>
      </c>
      <c r="AX93" s="47">
        <v>13800</v>
      </c>
      <c r="AY93" s="28">
        <f t="shared" si="70"/>
        <v>3.37</v>
      </c>
      <c r="AZ93" s="47">
        <v>14150</v>
      </c>
      <c r="BA93" s="28">
        <f t="shared" si="61"/>
        <v>2.54</v>
      </c>
      <c r="BB93" s="47">
        <v>15450</v>
      </c>
      <c r="BC93" s="28">
        <f t="shared" si="62"/>
        <v>9.19</v>
      </c>
      <c r="BD93" s="47">
        <v>15450</v>
      </c>
      <c r="BE93" s="28">
        <f t="shared" si="63"/>
        <v>0</v>
      </c>
      <c r="BF93" s="47">
        <v>15150</v>
      </c>
      <c r="BG93" s="28">
        <f t="shared" si="64"/>
        <v>-1.94</v>
      </c>
      <c r="BH93" s="47">
        <v>15650</v>
      </c>
      <c r="BI93" s="28">
        <f t="shared" si="53"/>
        <v>3.3000000000000003</v>
      </c>
      <c r="BJ93" s="89">
        <v>16300</v>
      </c>
      <c r="BK93" s="28">
        <f t="shared" si="53"/>
        <v>4.1500000000000004</v>
      </c>
      <c r="BL93" s="47">
        <v>16200</v>
      </c>
      <c r="BM93" s="28">
        <f t="shared" si="65"/>
        <v>-74.839999999999989</v>
      </c>
      <c r="BN93" s="39"/>
      <c r="BO93" s="39"/>
      <c r="BP93" s="89"/>
      <c r="BQ93" s="28"/>
      <c r="BR93" s="28"/>
      <c r="BS93" s="28"/>
      <c r="BT93" s="28"/>
      <c r="BU93" s="28"/>
      <c r="BV93" s="48"/>
      <c r="BW93" s="42"/>
      <c r="BX93" s="45"/>
      <c r="BY93" s="49"/>
      <c r="BZ93" s="42"/>
      <c r="CA93" s="49"/>
      <c r="CB93" s="49"/>
      <c r="CC93" s="50"/>
      <c r="CD93" s="51"/>
      <c r="CE93" s="50"/>
      <c r="CF93" s="42"/>
      <c r="CP93" s="32"/>
      <c r="CQ93" s="54">
        <v>11600000</v>
      </c>
      <c r="CR93" s="53">
        <v>13350000</v>
      </c>
      <c r="DB93" s="32"/>
      <c r="DC93" s="42"/>
    </row>
    <row r="94" spans="1:107">
      <c r="A94" s="11"/>
      <c r="B94" s="41" t="s">
        <v>87</v>
      </c>
      <c r="C94" s="39">
        <v>8900</v>
      </c>
      <c r="D94" s="39">
        <v>9250</v>
      </c>
      <c r="E94" s="28">
        <f t="shared" si="32"/>
        <v>3.93</v>
      </c>
      <c r="F94" s="39">
        <v>9800</v>
      </c>
      <c r="G94" s="28">
        <f t="shared" si="33"/>
        <v>5.9499999999999993</v>
      </c>
      <c r="H94" s="39">
        <v>10600</v>
      </c>
      <c r="I94" s="28">
        <f t="shared" si="34"/>
        <v>8.16</v>
      </c>
      <c r="J94" s="39">
        <v>11650</v>
      </c>
      <c r="K94" s="28">
        <f t="shared" si="35"/>
        <v>9.91</v>
      </c>
      <c r="L94" s="39">
        <v>14300</v>
      </c>
      <c r="M94" s="28">
        <f t="shared" si="36"/>
        <v>22.75</v>
      </c>
      <c r="N94" s="39">
        <v>14800</v>
      </c>
      <c r="O94" s="28">
        <f t="shared" si="37"/>
        <v>3.5000000000000004</v>
      </c>
      <c r="P94" s="39">
        <v>16350</v>
      </c>
      <c r="Q94" s="28">
        <f t="shared" si="38"/>
        <v>10.47</v>
      </c>
      <c r="R94" s="39">
        <v>17700</v>
      </c>
      <c r="S94" s="28">
        <f t="shared" si="39"/>
        <v>8.2600000000000016</v>
      </c>
      <c r="T94" s="39">
        <v>16950</v>
      </c>
      <c r="U94" s="28">
        <f t="shared" si="40"/>
        <v>-4.24</v>
      </c>
      <c r="V94" s="39">
        <v>17100</v>
      </c>
      <c r="W94" s="28">
        <f t="shared" si="41"/>
        <v>0.88</v>
      </c>
      <c r="X94" s="46">
        <v>17450</v>
      </c>
      <c r="Y94" s="28">
        <f t="shared" si="42"/>
        <v>2.0500000000000003</v>
      </c>
      <c r="Z94" s="39">
        <v>18050</v>
      </c>
      <c r="AA94" s="28">
        <f t="shared" si="43"/>
        <v>3.44</v>
      </c>
      <c r="AB94" s="39">
        <v>18350</v>
      </c>
      <c r="AC94" s="28">
        <f t="shared" si="68"/>
        <v>1.66</v>
      </c>
      <c r="AD94" s="39">
        <v>20650</v>
      </c>
      <c r="AE94" s="28">
        <f t="shared" si="68"/>
        <v>12.53</v>
      </c>
      <c r="AF94" s="39">
        <v>21550</v>
      </c>
      <c r="AG94" s="28">
        <f t="shared" si="68"/>
        <v>4.3600000000000003</v>
      </c>
      <c r="AH94" s="47">
        <v>22600</v>
      </c>
      <c r="AI94" s="28">
        <f t="shared" si="69"/>
        <v>4.87</v>
      </c>
      <c r="AJ94" s="47">
        <v>22700</v>
      </c>
      <c r="AK94" s="28">
        <f t="shared" si="69"/>
        <v>0.44</v>
      </c>
      <c r="AL94" s="47">
        <v>24050</v>
      </c>
      <c r="AM94" s="28">
        <f t="shared" si="69"/>
        <v>5.9499999999999993</v>
      </c>
      <c r="AN94" s="47">
        <v>27250</v>
      </c>
      <c r="AO94" s="28">
        <f t="shared" si="46"/>
        <v>13.309999999999999</v>
      </c>
      <c r="AP94" s="47">
        <v>28350</v>
      </c>
      <c r="AQ94" s="28">
        <f t="shared" si="66"/>
        <v>4.04</v>
      </c>
      <c r="AR94" s="47">
        <v>29350</v>
      </c>
      <c r="AS94" s="28">
        <f t="shared" si="47"/>
        <v>3.53</v>
      </c>
      <c r="AT94" s="47">
        <v>31150</v>
      </c>
      <c r="AU94" s="28">
        <f t="shared" si="67"/>
        <v>6.13</v>
      </c>
      <c r="AV94" s="47">
        <v>33000</v>
      </c>
      <c r="AW94" s="28">
        <f t="shared" si="70"/>
        <v>5.94</v>
      </c>
      <c r="AX94" s="47">
        <v>35400</v>
      </c>
      <c r="AY94" s="28">
        <f t="shared" si="70"/>
        <v>7.2700000000000005</v>
      </c>
      <c r="AZ94" s="47">
        <v>35700</v>
      </c>
      <c r="BA94" s="28">
        <f t="shared" si="61"/>
        <v>0.85000000000000009</v>
      </c>
      <c r="BB94" s="47">
        <v>35650</v>
      </c>
      <c r="BC94" s="28">
        <f t="shared" si="62"/>
        <v>-0.13999999999999999</v>
      </c>
      <c r="BD94" s="47">
        <v>35300</v>
      </c>
      <c r="BE94" s="28">
        <f t="shared" si="63"/>
        <v>-0.98</v>
      </c>
      <c r="BF94" s="47">
        <v>36400</v>
      </c>
      <c r="BG94" s="28">
        <f t="shared" si="64"/>
        <v>3.1199999999999997</v>
      </c>
      <c r="BH94" s="47">
        <v>36450</v>
      </c>
      <c r="BI94" s="28">
        <f t="shared" si="53"/>
        <v>0.13999999999999999</v>
      </c>
      <c r="BJ94" s="89">
        <v>37350</v>
      </c>
      <c r="BK94" s="28">
        <f t="shared" si="53"/>
        <v>2.4699999999999998</v>
      </c>
      <c r="BL94" s="47">
        <v>38900</v>
      </c>
      <c r="BM94" s="28">
        <f t="shared" si="65"/>
        <v>138.65</v>
      </c>
      <c r="BN94" s="39"/>
      <c r="BO94" s="39"/>
      <c r="BP94" s="89"/>
      <c r="BQ94" s="28"/>
      <c r="BR94" s="28"/>
      <c r="BS94" s="28"/>
      <c r="BT94" s="28"/>
      <c r="BU94" s="28"/>
      <c r="BV94" s="48"/>
      <c r="BW94" s="42"/>
      <c r="BX94" s="45"/>
      <c r="BY94" s="49"/>
      <c r="BZ94" s="42"/>
      <c r="CA94" s="49"/>
      <c r="CB94" s="49"/>
      <c r="CC94" s="50"/>
      <c r="CD94" s="51"/>
      <c r="CE94" s="50"/>
      <c r="CF94" s="42"/>
      <c r="CP94" s="32"/>
      <c r="CQ94" s="54">
        <v>31150000</v>
      </c>
      <c r="CR94" s="53">
        <v>33000000</v>
      </c>
      <c r="DB94" s="32"/>
      <c r="DC94" s="42"/>
    </row>
    <row r="95" spans="1:107">
      <c r="A95" s="11"/>
      <c r="B95" s="41" t="s">
        <v>88</v>
      </c>
      <c r="C95" s="39">
        <v>29350</v>
      </c>
      <c r="D95" s="39">
        <v>28700</v>
      </c>
      <c r="E95" s="28">
        <f t="shared" si="32"/>
        <v>-2.21</v>
      </c>
      <c r="F95" s="39">
        <v>31050</v>
      </c>
      <c r="G95" s="28">
        <f t="shared" si="33"/>
        <v>8.19</v>
      </c>
      <c r="H95" s="39">
        <v>33400</v>
      </c>
      <c r="I95" s="28">
        <f t="shared" si="34"/>
        <v>7.57</v>
      </c>
      <c r="J95" s="39">
        <v>37000</v>
      </c>
      <c r="K95" s="28">
        <f t="shared" si="35"/>
        <v>10.780000000000001</v>
      </c>
      <c r="L95" s="39">
        <v>40000</v>
      </c>
      <c r="M95" s="28">
        <f t="shared" si="36"/>
        <v>8.1100000000000012</v>
      </c>
      <c r="N95" s="39">
        <v>42850</v>
      </c>
      <c r="O95" s="28">
        <f t="shared" si="37"/>
        <v>7.13</v>
      </c>
      <c r="P95" s="39">
        <v>45450</v>
      </c>
      <c r="Q95" s="28">
        <f t="shared" si="38"/>
        <v>6.0699999999999994</v>
      </c>
      <c r="R95" s="39">
        <v>46700</v>
      </c>
      <c r="S95" s="28">
        <f t="shared" si="39"/>
        <v>2.75</v>
      </c>
      <c r="T95" s="39">
        <v>47350</v>
      </c>
      <c r="U95" s="28">
        <f t="shared" si="40"/>
        <v>1.39</v>
      </c>
      <c r="V95" s="39">
        <v>46950</v>
      </c>
      <c r="W95" s="28">
        <f t="shared" si="41"/>
        <v>-0.84</v>
      </c>
      <c r="X95" s="46">
        <v>47250</v>
      </c>
      <c r="Y95" s="28">
        <f t="shared" si="42"/>
        <v>0.64</v>
      </c>
      <c r="Z95" s="39">
        <v>47650</v>
      </c>
      <c r="AA95" s="28">
        <f t="shared" si="43"/>
        <v>0.85000000000000009</v>
      </c>
      <c r="AB95" s="39">
        <v>48000</v>
      </c>
      <c r="AC95" s="28">
        <f t="shared" si="68"/>
        <v>0.73</v>
      </c>
      <c r="AD95" s="39">
        <v>50400</v>
      </c>
      <c r="AE95" s="28">
        <f t="shared" si="68"/>
        <v>5</v>
      </c>
      <c r="AF95" s="39">
        <v>50500</v>
      </c>
      <c r="AG95" s="28">
        <f t="shared" si="68"/>
        <v>0.2</v>
      </c>
      <c r="AH95" s="47">
        <v>50650</v>
      </c>
      <c r="AI95" s="28">
        <f t="shared" si="69"/>
        <v>0.3</v>
      </c>
      <c r="AJ95" s="47">
        <v>51300</v>
      </c>
      <c r="AK95" s="28">
        <f t="shared" si="69"/>
        <v>1.28</v>
      </c>
      <c r="AL95" s="47">
        <v>52200</v>
      </c>
      <c r="AM95" s="28">
        <f t="shared" si="69"/>
        <v>1.7500000000000002</v>
      </c>
      <c r="AN95" s="47">
        <v>52950</v>
      </c>
      <c r="AO95" s="28">
        <f t="shared" si="46"/>
        <v>1.44</v>
      </c>
      <c r="AP95" s="47">
        <v>58900</v>
      </c>
      <c r="AQ95" s="28">
        <f t="shared" si="66"/>
        <v>11.24</v>
      </c>
      <c r="AR95" s="47">
        <v>54300</v>
      </c>
      <c r="AS95" s="28">
        <f t="shared" si="47"/>
        <v>-7.8100000000000005</v>
      </c>
      <c r="AT95" s="47">
        <v>51450</v>
      </c>
      <c r="AU95" s="28">
        <f t="shared" si="67"/>
        <v>-5.25</v>
      </c>
      <c r="AV95" s="47">
        <v>57650</v>
      </c>
      <c r="AW95" s="28">
        <f t="shared" si="70"/>
        <v>12.049999999999999</v>
      </c>
      <c r="AX95" s="47">
        <v>60200</v>
      </c>
      <c r="AY95" s="28">
        <f t="shared" si="70"/>
        <v>4.42</v>
      </c>
      <c r="AZ95" s="47">
        <v>63150</v>
      </c>
      <c r="BA95" s="28">
        <f t="shared" si="61"/>
        <v>4.9000000000000004</v>
      </c>
      <c r="BB95" s="47">
        <v>64350</v>
      </c>
      <c r="BC95" s="28">
        <f t="shared" si="62"/>
        <v>1.9</v>
      </c>
      <c r="BD95" s="47">
        <v>64800</v>
      </c>
      <c r="BE95" s="28">
        <f t="shared" si="63"/>
        <v>0.70000000000000007</v>
      </c>
      <c r="BF95" s="47">
        <v>65400</v>
      </c>
      <c r="BG95" s="28">
        <f t="shared" si="64"/>
        <v>0.92999999999999994</v>
      </c>
      <c r="BH95" s="47">
        <v>64600</v>
      </c>
      <c r="BI95" s="28">
        <f t="shared" si="53"/>
        <v>-1.22</v>
      </c>
      <c r="BJ95" s="89">
        <v>65750</v>
      </c>
      <c r="BK95" s="28">
        <f t="shared" si="53"/>
        <v>1.78</v>
      </c>
      <c r="BL95" s="47">
        <v>67800</v>
      </c>
      <c r="BM95" s="28">
        <f t="shared" si="65"/>
        <v>81.53</v>
      </c>
      <c r="BN95" s="39"/>
      <c r="BO95" s="39"/>
      <c r="BP95" s="89"/>
      <c r="BQ95" s="28"/>
      <c r="BR95" s="28"/>
      <c r="BS95" s="28"/>
      <c r="BT95" s="28"/>
      <c r="BU95" s="28"/>
      <c r="BV95" s="48"/>
      <c r="BW95" s="42"/>
      <c r="BX95" s="45"/>
      <c r="BY95" s="49"/>
      <c r="BZ95" s="42"/>
      <c r="CA95" s="49"/>
      <c r="CB95" s="49"/>
      <c r="CC95" s="50"/>
      <c r="CD95" s="51"/>
      <c r="CE95" s="50"/>
      <c r="CF95" s="42"/>
      <c r="CP95" s="32"/>
      <c r="CQ95" s="58">
        <v>51450000</v>
      </c>
      <c r="CR95" s="53">
        <v>57650000</v>
      </c>
      <c r="DB95" s="32"/>
      <c r="DC95" s="42"/>
    </row>
    <row r="96" spans="1:107">
      <c r="A96" s="11"/>
      <c r="B96" s="41" t="s">
        <v>89</v>
      </c>
      <c r="C96" s="39">
        <v>8950</v>
      </c>
      <c r="D96" s="39">
        <v>9000</v>
      </c>
      <c r="E96" s="28">
        <f t="shared" si="32"/>
        <v>0.55999999999999994</v>
      </c>
      <c r="F96" s="39">
        <v>9750</v>
      </c>
      <c r="G96" s="28">
        <f t="shared" si="33"/>
        <v>8.33</v>
      </c>
      <c r="H96" s="39">
        <v>10600</v>
      </c>
      <c r="I96" s="28">
        <f t="shared" si="34"/>
        <v>8.7200000000000006</v>
      </c>
      <c r="J96" s="39">
        <v>11550</v>
      </c>
      <c r="K96" s="28">
        <f t="shared" si="35"/>
        <v>8.9599999999999991</v>
      </c>
      <c r="L96" s="39">
        <v>12150</v>
      </c>
      <c r="M96" s="28">
        <f t="shared" si="36"/>
        <v>5.19</v>
      </c>
      <c r="N96" s="39">
        <v>13200</v>
      </c>
      <c r="O96" s="28">
        <f t="shared" si="37"/>
        <v>8.64</v>
      </c>
      <c r="P96" s="39">
        <v>14200</v>
      </c>
      <c r="Q96" s="28">
        <f t="shared" si="38"/>
        <v>7.580000000000001</v>
      </c>
      <c r="R96" s="39">
        <v>14900</v>
      </c>
      <c r="S96" s="28">
        <f t="shared" si="39"/>
        <v>4.93</v>
      </c>
      <c r="T96" s="39">
        <v>14850</v>
      </c>
      <c r="U96" s="28">
        <f t="shared" si="40"/>
        <v>-0.33999999999999997</v>
      </c>
      <c r="V96" s="39">
        <v>15450</v>
      </c>
      <c r="W96" s="28">
        <f t="shared" si="41"/>
        <v>4.04</v>
      </c>
      <c r="X96" s="46">
        <v>16250</v>
      </c>
      <c r="Y96" s="28">
        <f t="shared" si="42"/>
        <v>5.18</v>
      </c>
      <c r="Z96" s="39">
        <v>16450</v>
      </c>
      <c r="AA96" s="28">
        <f t="shared" si="43"/>
        <v>1.23</v>
      </c>
      <c r="AB96" s="39">
        <v>16900</v>
      </c>
      <c r="AC96" s="28">
        <f t="shared" si="68"/>
        <v>2.74</v>
      </c>
      <c r="AD96" s="39">
        <v>17700</v>
      </c>
      <c r="AE96" s="28">
        <f t="shared" si="68"/>
        <v>4.7300000000000004</v>
      </c>
      <c r="AF96" s="39">
        <v>17050</v>
      </c>
      <c r="AG96" s="28">
        <f t="shared" si="68"/>
        <v>-3.6700000000000004</v>
      </c>
      <c r="AH96" s="47">
        <v>17050</v>
      </c>
      <c r="AI96" s="28">
        <f t="shared" si="69"/>
        <v>0</v>
      </c>
      <c r="AJ96" s="47">
        <v>17850</v>
      </c>
      <c r="AK96" s="28">
        <f t="shared" si="69"/>
        <v>4.6899999999999995</v>
      </c>
      <c r="AL96" s="47">
        <v>18750</v>
      </c>
      <c r="AM96" s="28">
        <f t="shared" si="69"/>
        <v>5.04</v>
      </c>
      <c r="AN96" s="47">
        <v>19450</v>
      </c>
      <c r="AO96" s="28">
        <f t="shared" si="46"/>
        <v>3.73</v>
      </c>
      <c r="AP96" s="47">
        <v>20200</v>
      </c>
      <c r="AQ96" s="28">
        <f t="shared" si="66"/>
        <v>3.8600000000000003</v>
      </c>
      <c r="AR96" s="47">
        <v>21150</v>
      </c>
      <c r="AS96" s="28">
        <f t="shared" si="47"/>
        <v>4.7</v>
      </c>
      <c r="AT96" s="47">
        <v>24550</v>
      </c>
      <c r="AU96" s="28">
        <f t="shared" si="67"/>
        <v>16.079999999999998</v>
      </c>
      <c r="AV96" s="47">
        <v>26550</v>
      </c>
      <c r="AW96" s="28">
        <f t="shared" si="70"/>
        <v>8.15</v>
      </c>
      <c r="AX96" s="47">
        <v>27400</v>
      </c>
      <c r="AY96" s="28">
        <f t="shared" si="70"/>
        <v>3.2</v>
      </c>
      <c r="AZ96" s="47">
        <v>27850</v>
      </c>
      <c r="BA96" s="28">
        <f t="shared" si="61"/>
        <v>1.6400000000000001</v>
      </c>
      <c r="BB96" s="47">
        <v>28750</v>
      </c>
      <c r="BC96" s="28">
        <f t="shared" si="62"/>
        <v>3.2300000000000004</v>
      </c>
      <c r="BD96" s="47">
        <v>28700</v>
      </c>
      <c r="BE96" s="28">
        <f t="shared" si="63"/>
        <v>-0.16999999999999998</v>
      </c>
      <c r="BF96" s="47">
        <v>28800</v>
      </c>
      <c r="BG96" s="28">
        <f t="shared" si="64"/>
        <v>0.35000000000000003</v>
      </c>
      <c r="BH96" s="47">
        <v>28900</v>
      </c>
      <c r="BI96" s="28">
        <f t="shared" si="53"/>
        <v>0.35000000000000003</v>
      </c>
      <c r="BJ96" s="89">
        <v>29600</v>
      </c>
      <c r="BK96" s="28">
        <f t="shared" si="53"/>
        <v>2.42</v>
      </c>
      <c r="BL96" s="47">
        <v>30350</v>
      </c>
      <c r="BM96" s="28">
        <f t="shared" si="65"/>
        <v>-53.839999999999996</v>
      </c>
      <c r="BN96" s="39"/>
      <c r="BO96" s="39"/>
      <c r="BP96" s="89"/>
      <c r="BQ96" s="28"/>
      <c r="BR96" s="28"/>
      <c r="BS96" s="28"/>
      <c r="BT96" s="28"/>
      <c r="BU96" s="28"/>
      <c r="BV96" s="48"/>
      <c r="BW96" s="42"/>
      <c r="BX96" s="45"/>
      <c r="BY96" s="49"/>
      <c r="BZ96" s="42"/>
      <c r="CA96" s="49"/>
      <c r="CB96" s="49"/>
      <c r="CC96" s="50"/>
      <c r="CD96" s="51"/>
      <c r="CE96" s="50"/>
      <c r="CF96" s="42"/>
      <c r="CP96" s="32"/>
      <c r="CQ96" s="54">
        <v>24550000</v>
      </c>
      <c r="CR96" s="53">
        <v>26550000</v>
      </c>
      <c r="DB96" s="32"/>
      <c r="DC96" s="42"/>
    </row>
    <row r="97" spans="1:107">
      <c r="A97" s="11"/>
      <c r="B97" s="41" t="s">
        <v>90</v>
      </c>
      <c r="C97" s="39">
        <v>3050</v>
      </c>
      <c r="D97" s="39">
        <v>2750</v>
      </c>
      <c r="E97" s="28">
        <f t="shared" si="32"/>
        <v>-9.84</v>
      </c>
      <c r="F97" s="39">
        <v>2900</v>
      </c>
      <c r="G97" s="28">
        <f t="shared" si="33"/>
        <v>5.45</v>
      </c>
      <c r="H97" s="39">
        <v>3250</v>
      </c>
      <c r="I97" s="28">
        <f t="shared" si="34"/>
        <v>12.07</v>
      </c>
      <c r="J97" s="39">
        <v>4000</v>
      </c>
      <c r="K97" s="28">
        <f t="shared" si="35"/>
        <v>23.080000000000002</v>
      </c>
      <c r="L97" s="39">
        <v>4600</v>
      </c>
      <c r="M97" s="28">
        <f t="shared" si="36"/>
        <v>15</v>
      </c>
      <c r="N97" s="39">
        <v>5150</v>
      </c>
      <c r="O97" s="28">
        <f t="shared" si="37"/>
        <v>11.959999999999999</v>
      </c>
      <c r="P97" s="39">
        <v>5600</v>
      </c>
      <c r="Q97" s="28">
        <f t="shared" si="38"/>
        <v>8.74</v>
      </c>
      <c r="R97" s="39">
        <v>6150</v>
      </c>
      <c r="S97" s="28">
        <f t="shared" si="39"/>
        <v>9.82</v>
      </c>
      <c r="T97" s="39">
        <v>5950</v>
      </c>
      <c r="U97" s="28">
        <f t="shared" si="40"/>
        <v>-3.25</v>
      </c>
      <c r="V97" s="39">
        <v>6600</v>
      </c>
      <c r="W97" s="28">
        <f t="shared" si="41"/>
        <v>10.92</v>
      </c>
      <c r="X97" s="46">
        <v>6950</v>
      </c>
      <c r="Y97" s="28">
        <f t="shared" si="42"/>
        <v>5.3</v>
      </c>
      <c r="Z97" s="39">
        <v>7600</v>
      </c>
      <c r="AA97" s="28">
        <f t="shared" si="43"/>
        <v>9.35</v>
      </c>
      <c r="AB97" s="39">
        <v>7950</v>
      </c>
      <c r="AC97" s="28">
        <f t="shared" si="68"/>
        <v>4.6100000000000003</v>
      </c>
      <c r="AD97" s="39">
        <v>8250</v>
      </c>
      <c r="AE97" s="28">
        <f t="shared" si="68"/>
        <v>3.7699999999999996</v>
      </c>
      <c r="AF97" s="39">
        <v>8400</v>
      </c>
      <c r="AG97" s="28">
        <f t="shared" si="68"/>
        <v>1.82</v>
      </c>
      <c r="AH97" s="47">
        <v>8150</v>
      </c>
      <c r="AI97" s="28">
        <f t="shared" si="69"/>
        <v>-2.98</v>
      </c>
      <c r="AJ97" s="47">
        <v>8400</v>
      </c>
      <c r="AK97" s="28">
        <f t="shared" si="69"/>
        <v>3.0700000000000003</v>
      </c>
      <c r="AL97" s="47">
        <v>8650</v>
      </c>
      <c r="AM97" s="28">
        <f t="shared" si="69"/>
        <v>2.98</v>
      </c>
      <c r="AN97" s="47">
        <v>9000</v>
      </c>
      <c r="AO97" s="28">
        <f t="shared" si="46"/>
        <v>4.05</v>
      </c>
      <c r="AP97" s="47">
        <v>10350</v>
      </c>
      <c r="AQ97" s="28">
        <f t="shared" si="66"/>
        <v>15</v>
      </c>
      <c r="AR97" s="47">
        <v>10900</v>
      </c>
      <c r="AS97" s="28">
        <f t="shared" si="47"/>
        <v>5.3100000000000005</v>
      </c>
      <c r="AT97" s="47">
        <v>13350</v>
      </c>
      <c r="AU97" s="28">
        <f t="shared" si="67"/>
        <v>22.48</v>
      </c>
      <c r="AV97" s="47">
        <v>14900</v>
      </c>
      <c r="AW97" s="28">
        <f t="shared" si="70"/>
        <v>11.61</v>
      </c>
      <c r="AX97" s="47">
        <v>13400</v>
      </c>
      <c r="AY97" s="28">
        <f t="shared" si="70"/>
        <v>-10.07</v>
      </c>
      <c r="AZ97" s="47">
        <v>14700</v>
      </c>
      <c r="BA97" s="28">
        <f t="shared" si="61"/>
        <v>9.7000000000000011</v>
      </c>
      <c r="BB97" s="47">
        <v>16250</v>
      </c>
      <c r="BC97" s="28">
        <f t="shared" si="62"/>
        <v>10.54</v>
      </c>
      <c r="BD97" s="47">
        <v>17550</v>
      </c>
      <c r="BE97" s="28">
        <f t="shared" si="63"/>
        <v>8</v>
      </c>
      <c r="BF97" s="47">
        <v>17600</v>
      </c>
      <c r="BG97" s="28">
        <f t="shared" si="64"/>
        <v>0.27999999999999997</v>
      </c>
      <c r="BH97" s="47">
        <v>17900</v>
      </c>
      <c r="BI97" s="28">
        <f t="shared" si="53"/>
        <v>1.7000000000000002</v>
      </c>
      <c r="BJ97" s="89">
        <v>18000</v>
      </c>
      <c r="BK97" s="28">
        <f t="shared" si="53"/>
        <v>0.55999999999999994</v>
      </c>
      <c r="BL97" s="47">
        <v>17800</v>
      </c>
      <c r="BM97" s="28">
        <f t="shared" si="65"/>
        <v>-39.86</v>
      </c>
      <c r="BN97" s="39"/>
      <c r="BO97" s="39"/>
      <c r="BP97" s="89"/>
      <c r="BQ97" s="28"/>
      <c r="BR97" s="28"/>
      <c r="BS97" s="28"/>
      <c r="BT97" s="28"/>
      <c r="BU97" s="28"/>
      <c r="BV97" s="48"/>
      <c r="BW97" s="42"/>
      <c r="BX97" s="45"/>
      <c r="BY97" s="49"/>
      <c r="BZ97" s="42"/>
      <c r="CA97" s="49"/>
      <c r="CB97" s="49"/>
      <c r="CC97" s="50"/>
      <c r="CD97" s="51"/>
      <c r="CE97" s="50"/>
      <c r="CF97" s="42"/>
      <c r="CP97" s="32"/>
      <c r="CQ97" s="54">
        <v>13350000</v>
      </c>
      <c r="CR97" s="53">
        <v>14900000</v>
      </c>
      <c r="DB97" s="32"/>
      <c r="DC97" s="42"/>
    </row>
    <row r="98" spans="1:107">
      <c r="A98" s="11"/>
      <c r="B98" s="41" t="s">
        <v>91</v>
      </c>
      <c r="C98" s="39">
        <v>5700</v>
      </c>
      <c r="D98" s="39">
        <v>5800</v>
      </c>
      <c r="E98" s="28">
        <f>ROUND((D98-C98)/C98,4)*100</f>
        <v>1.7500000000000002</v>
      </c>
      <c r="F98" s="39">
        <v>7650</v>
      </c>
      <c r="G98" s="28">
        <f>ROUND((F98-D98)/D98,4)*100</f>
        <v>31.900000000000002</v>
      </c>
      <c r="H98" s="39">
        <v>8000</v>
      </c>
      <c r="I98" s="28">
        <f>ROUND((H98-F98)/F98,4)*100</f>
        <v>4.58</v>
      </c>
      <c r="J98" s="39">
        <v>9250</v>
      </c>
      <c r="K98" s="28">
        <f>ROUND((J98-H98)/H98,4)*100</f>
        <v>15.629999999999999</v>
      </c>
      <c r="L98" s="39">
        <v>10450</v>
      </c>
      <c r="M98" s="28">
        <f>ROUND((L98-J98)/J98,4)*100</f>
        <v>12.97</v>
      </c>
      <c r="N98" s="39">
        <v>11600</v>
      </c>
      <c r="O98" s="28">
        <f>ROUND((N98-L98)/L98,4)*100</f>
        <v>11</v>
      </c>
      <c r="P98" s="39">
        <v>12300</v>
      </c>
      <c r="Q98" s="28">
        <f>ROUND((P98-N98)/N98,4)*100</f>
        <v>6.03</v>
      </c>
      <c r="R98" s="39">
        <v>14450</v>
      </c>
      <c r="S98" s="28">
        <f>ROUND((R98-P98)/P98,4)*100</f>
        <v>17.48</v>
      </c>
      <c r="T98" s="39">
        <v>15300</v>
      </c>
      <c r="U98" s="28">
        <f>ROUND((T98-R98)/R98,4)*100</f>
        <v>5.88</v>
      </c>
      <c r="V98" s="39">
        <v>16850</v>
      </c>
      <c r="W98" s="28">
        <f>ROUND((V98-T98)/T98,4)*100</f>
        <v>10.130000000000001</v>
      </c>
      <c r="X98" s="46">
        <v>17550</v>
      </c>
      <c r="Y98" s="28">
        <f>ROUND((X98-V98)/V98,4)*100</f>
        <v>4.1500000000000004</v>
      </c>
      <c r="Z98" s="39">
        <v>18300</v>
      </c>
      <c r="AA98" s="28">
        <f>ROUND((Z98-X98)/X98,4)*100</f>
        <v>4.2700000000000005</v>
      </c>
      <c r="AB98" s="39">
        <v>18550</v>
      </c>
      <c r="AC98" s="28">
        <f t="shared" ref="AC98:AG102" si="71">ROUND((AB98-Z98)/Z98,4)*100</f>
        <v>1.37</v>
      </c>
      <c r="AD98" s="39">
        <v>18800</v>
      </c>
      <c r="AE98" s="28">
        <f t="shared" si="71"/>
        <v>1.35</v>
      </c>
      <c r="AF98" s="39">
        <v>19250</v>
      </c>
      <c r="AG98" s="28">
        <f t="shared" si="71"/>
        <v>2.39</v>
      </c>
      <c r="AH98" s="47">
        <v>18750</v>
      </c>
      <c r="AI98" s="28">
        <f>ROUND((AH98-AF98)/AF98,4)*100</f>
        <v>-2.6</v>
      </c>
      <c r="AJ98" s="47">
        <v>21350</v>
      </c>
      <c r="AK98" s="28">
        <f>ROUND((AJ98-AH98)/AH98,4)*100</f>
        <v>13.87</v>
      </c>
      <c r="AL98" s="47">
        <v>21450</v>
      </c>
      <c r="AM98" s="28">
        <f>ROUND((AL98-AJ98)/AJ98,4)*100</f>
        <v>0.47000000000000003</v>
      </c>
      <c r="AN98" s="47">
        <v>22150</v>
      </c>
      <c r="AO98" s="28">
        <f>ROUND((AN98-AL98)/AL98,4)*100</f>
        <v>3.26</v>
      </c>
      <c r="AP98" s="47">
        <v>22400</v>
      </c>
      <c r="AQ98" s="28">
        <f t="shared" si="66"/>
        <v>1.1299999999999999</v>
      </c>
      <c r="AR98" s="47">
        <v>27450</v>
      </c>
      <c r="AS98" s="28">
        <f>ROUND((AR98-AP98)/AP98,4)*100</f>
        <v>22.54</v>
      </c>
      <c r="AT98" s="47">
        <v>31250</v>
      </c>
      <c r="AU98" s="28">
        <f t="shared" si="67"/>
        <v>13.84</v>
      </c>
      <c r="AV98" s="47">
        <v>34750</v>
      </c>
      <c r="AW98" s="28">
        <f t="shared" ref="AW98:AY100" si="72">ROUND((AV98-AT98)/AT98,4)*100</f>
        <v>11.200000000000001</v>
      </c>
      <c r="AX98" s="47">
        <v>38000</v>
      </c>
      <c r="AY98" s="28">
        <f t="shared" si="72"/>
        <v>9.35</v>
      </c>
      <c r="AZ98" s="47">
        <v>40350</v>
      </c>
      <c r="BA98" s="28">
        <f>ROUND((AZ98-AX98)/AX98,4)*100</f>
        <v>6.18</v>
      </c>
      <c r="BB98" s="47">
        <v>41100</v>
      </c>
      <c r="BC98" s="28">
        <f>ROUND((BB98-AZ98)/AZ98,4)*100</f>
        <v>1.8599999999999999</v>
      </c>
      <c r="BD98" s="47">
        <v>40850</v>
      </c>
      <c r="BE98" s="28">
        <f>ROUND((BD98-BB98)/BB98,4)*100</f>
        <v>-0.61</v>
      </c>
      <c r="BF98" s="47">
        <v>41150</v>
      </c>
      <c r="BG98" s="28">
        <f>ROUND((BF98-BD98)/BD98,4)*100</f>
        <v>0.73</v>
      </c>
      <c r="BH98" s="47">
        <v>42250</v>
      </c>
      <c r="BI98" s="28">
        <f>ROUND((BH98-BF98)/BF98,4)*100</f>
        <v>2.67</v>
      </c>
      <c r="BJ98" s="89">
        <v>46900</v>
      </c>
      <c r="BK98" s="28">
        <f>ROUND((BJ98-BH98)/BH98,4)*100</f>
        <v>11.01</v>
      </c>
      <c r="BL98" s="47">
        <v>47700</v>
      </c>
      <c r="BM98" s="28">
        <f t="shared" si="65"/>
        <v>165</v>
      </c>
      <c r="BN98" s="39"/>
      <c r="BO98" s="39"/>
      <c r="BP98" s="89"/>
      <c r="BQ98" s="28"/>
      <c r="BR98" s="28"/>
      <c r="BS98" s="28"/>
      <c r="BT98" s="28"/>
      <c r="BU98" s="28"/>
      <c r="BV98" s="48"/>
      <c r="BW98" s="42"/>
      <c r="BX98" s="45"/>
      <c r="BY98" s="49"/>
      <c r="BZ98" s="42"/>
      <c r="CA98" s="49"/>
      <c r="CB98" s="49"/>
      <c r="CC98" s="50"/>
      <c r="CD98" s="51"/>
      <c r="CE98" s="50"/>
      <c r="CF98" s="42"/>
      <c r="CP98" s="32"/>
      <c r="CQ98" s="54">
        <v>31250000</v>
      </c>
      <c r="CR98" s="53">
        <v>34750000</v>
      </c>
      <c r="DB98" s="32"/>
      <c r="DC98" s="42"/>
    </row>
    <row r="99" spans="1:107">
      <c r="A99" s="11"/>
      <c r="B99" s="41" t="s">
        <v>519</v>
      </c>
      <c r="C99" s="39">
        <v>4850</v>
      </c>
      <c r="D99" s="39">
        <v>5150</v>
      </c>
      <c r="E99" s="28">
        <f>ROUND((D99-C99)/C99,4)*100</f>
        <v>6.1899999999999995</v>
      </c>
      <c r="F99" s="39">
        <v>5500</v>
      </c>
      <c r="G99" s="28">
        <f>ROUND((F99-D99)/D99,4)*100</f>
        <v>6.8000000000000007</v>
      </c>
      <c r="H99" s="39">
        <v>6400</v>
      </c>
      <c r="I99" s="28">
        <f>ROUND((H99-F99)/F99,4)*100</f>
        <v>16.36</v>
      </c>
      <c r="J99" s="39">
        <v>6800</v>
      </c>
      <c r="K99" s="28">
        <f>ROUND((J99-H99)/H99,4)*100</f>
        <v>6.25</v>
      </c>
      <c r="L99" s="39">
        <v>7150</v>
      </c>
      <c r="M99" s="28">
        <f>ROUND((L99-J99)/J99,4)*100</f>
        <v>5.1499999999999995</v>
      </c>
      <c r="N99" s="39">
        <v>10750</v>
      </c>
      <c r="O99" s="28">
        <f>ROUND((N99-L99)/L99,4)*100</f>
        <v>50.349999999999994</v>
      </c>
      <c r="P99" s="39">
        <v>11400</v>
      </c>
      <c r="Q99" s="28">
        <f>ROUND((P99-N99)/N99,4)*100</f>
        <v>6.05</v>
      </c>
      <c r="R99" s="39">
        <v>11650</v>
      </c>
      <c r="S99" s="28">
        <f>ROUND((R99-P99)/P99,4)*100</f>
        <v>2.19</v>
      </c>
      <c r="T99" s="39">
        <v>12050</v>
      </c>
      <c r="U99" s="28">
        <f>ROUND((T99-R99)/R99,4)*100</f>
        <v>3.4299999999999997</v>
      </c>
      <c r="V99" s="39">
        <v>12050</v>
      </c>
      <c r="W99" s="28">
        <f>ROUND((V99-T99)/T99,4)*100</f>
        <v>0</v>
      </c>
      <c r="X99" s="46">
        <v>12550</v>
      </c>
      <c r="Y99" s="28">
        <f>ROUND((X99-V99)/V99,4)*100</f>
        <v>4.1500000000000004</v>
      </c>
      <c r="Z99" s="39">
        <v>12600</v>
      </c>
      <c r="AA99" s="28">
        <f>ROUND((Z99-X99)/X99,4)*100</f>
        <v>0.4</v>
      </c>
      <c r="AB99" s="39">
        <v>12650</v>
      </c>
      <c r="AC99" s="28">
        <f t="shared" si="71"/>
        <v>0.4</v>
      </c>
      <c r="AD99" s="39">
        <v>13000</v>
      </c>
      <c r="AE99" s="28">
        <f t="shared" si="71"/>
        <v>2.77</v>
      </c>
      <c r="AF99" s="39">
        <v>14200</v>
      </c>
      <c r="AG99" s="28">
        <f t="shared" si="71"/>
        <v>9.2299999999999986</v>
      </c>
      <c r="AH99" s="47">
        <v>14550</v>
      </c>
      <c r="AI99" s="28">
        <f>ROUND((AH99-AF99)/AF99,4)*100</f>
        <v>2.46</v>
      </c>
      <c r="AJ99" s="47">
        <v>16300</v>
      </c>
      <c r="AK99" s="28">
        <f>ROUND((AJ99-AH99)/AH99,4)*100</f>
        <v>12.030000000000001</v>
      </c>
      <c r="AL99" s="47">
        <v>16650</v>
      </c>
      <c r="AM99" s="28">
        <f>ROUND((AL99-AJ99)/AJ99,4)*100</f>
        <v>2.15</v>
      </c>
      <c r="AN99" s="47">
        <v>20050</v>
      </c>
      <c r="AO99" s="28">
        <f>ROUND((AN99-AL99)/AL99,4)*100</f>
        <v>20.419999999999998</v>
      </c>
      <c r="AP99" s="47">
        <v>20200</v>
      </c>
      <c r="AQ99" s="28">
        <f t="shared" si="66"/>
        <v>0.75</v>
      </c>
      <c r="AR99" s="47">
        <v>26400</v>
      </c>
      <c r="AS99" s="28">
        <f>ROUND((AR99-AP99)/AP99,4)*100</f>
        <v>30.69</v>
      </c>
      <c r="AT99" s="47">
        <v>33150</v>
      </c>
      <c r="AU99" s="28">
        <f t="shared" si="67"/>
        <v>25.569999999999997</v>
      </c>
      <c r="AV99" s="47">
        <v>33250</v>
      </c>
      <c r="AW99" s="28">
        <f t="shared" si="72"/>
        <v>0.3</v>
      </c>
      <c r="AX99" s="47">
        <v>33200</v>
      </c>
      <c r="AY99" s="28">
        <f t="shared" si="72"/>
        <v>-0.15</v>
      </c>
      <c r="AZ99" s="47">
        <v>33900</v>
      </c>
      <c r="BA99" s="28">
        <f>ROUND((AZ99-AX99)/AX99,4)*100</f>
        <v>2.11</v>
      </c>
      <c r="BB99" s="47">
        <v>35650</v>
      </c>
      <c r="BC99" s="28">
        <f>ROUND((BB99-AZ99)/AZ99,4)*100</f>
        <v>5.16</v>
      </c>
      <c r="BD99" s="47">
        <v>35250</v>
      </c>
      <c r="BE99" s="28">
        <f>ROUND((BD99-BB99)/BB99,4)*100</f>
        <v>-1.1199999999999999</v>
      </c>
      <c r="BF99" s="47">
        <v>35750</v>
      </c>
      <c r="BG99" s="28">
        <f>ROUND((BF99-BD99)/BD99,4)*100</f>
        <v>1.4200000000000002</v>
      </c>
      <c r="BH99" s="47">
        <v>35600</v>
      </c>
      <c r="BI99" s="28">
        <f>ROUND((BH99-BF99)/BF99,4)*100</f>
        <v>-0.42</v>
      </c>
      <c r="BJ99" s="89">
        <v>34850</v>
      </c>
      <c r="BK99" s="28">
        <f>ROUND((BJ99-BH99)/BH99,4)*100</f>
        <v>-2.11</v>
      </c>
      <c r="BL99" s="47">
        <v>32850</v>
      </c>
      <c r="BM99" s="28">
        <f t="shared" si="65"/>
        <v>-29.959999999999997</v>
      </c>
      <c r="BN99" s="39"/>
      <c r="BO99" s="39"/>
      <c r="BP99" s="89"/>
      <c r="BQ99" s="28"/>
      <c r="BR99" s="28"/>
      <c r="BS99" s="28"/>
      <c r="BT99" s="28"/>
      <c r="BU99" s="28"/>
      <c r="BV99" s="48"/>
      <c r="BW99" s="42"/>
      <c r="BX99" s="45"/>
      <c r="BY99" s="49"/>
      <c r="BZ99" s="42"/>
      <c r="CA99" s="49"/>
      <c r="CB99" s="49"/>
      <c r="CC99" s="50"/>
      <c r="CD99" s="51"/>
      <c r="CE99" s="50"/>
      <c r="CF99" s="42"/>
      <c r="CP99" s="32"/>
      <c r="CQ99" s="54">
        <v>33150000</v>
      </c>
      <c r="CR99" s="53">
        <v>33250000</v>
      </c>
      <c r="DB99" s="32"/>
      <c r="DC99" s="42"/>
    </row>
    <row r="100" spans="1:107">
      <c r="A100" s="11"/>
      <c r="B100" s="41" t="s">
        <v>92</v>
      </c>
      <c r="C100" s="39">
        <v>14000</v>
      </c>
      <c r="D100" s="39">
        <v>14400</v>
      </c>
      <c r="E100" s="28">
        <f>ROUND((D100-C100)/C100,4)*100</f>
        <v>2.86</v>
      </c>
      <c r="F100" s="39">
        <v>15000</v>
      </c>
      <c r="G100" s="28">
        <f>ROUND((F100-D100)/D100,4)*100</f>
        <v>4.17</v>
      </c>
      <c r="H100" s="39">
        <v>17450</v>
      </c>
      <c r="I100" s="28">
        <f>ROUND((H100-F100)/F100,4)*100</f>
        <v>16.329999999999998</v>
      </c>
      <c r="J100" s="39">
        <v>19350</v>
      </c>
      <c r="K100" s="28">
        <f>ROUND((J100-H100)/H100,4)*100</f>
        <v>10.89</v>
      </c>
      <c r="L100" s="39">
        <v>20700</v>
      </c>
      <c r="M100" s="28">
        <f>ROUND((L100-J100)/J100,4)*100</f>
        <v>6.98</v>
      </c>
      <c r="N100" s="39">
        <v>20950</v>
      </c>
      <c r="O100" s="28">
        <f>ROUND((N100-L100)/L100,4)*100</f>
        <v>1.21</v>
      </c>
      <c r="P100" s="39">
        <v>21350</v>
      </c>
      <c r="Q100" s="28">
        <f>ROUND((P100-N100)/N100,4)*100</f>
        <v>1.91</v>
      </c>
      <c r="R100" s="39">
        <v>23050</v>
      </c>
      <c r="S100" s="28">
        <f>ROUND((R100-P100)/P100,4)*100</f>
        <v>7.9600000000000009</v>
      </c>
      <c r="T100" s="39">
        <v>23450</v>
      </c>
      <c r="U100" s="28">
        <f>ROUND((T100-R100)/R100,4)*100</f>
        <v>1.7399999999999998</v>
      </c>
      <c r="V100" s="39">
        <v>24350</v>
      </c>
      <c r="W100" s="28">
        <f>ROUND((V100-T100)/T100,4)*100</f>
        <v>3.84</v>
      </c>
      <c r="X100" s="46">
        <v>25550</v>
      </c>
      <c r="Y100" s="28">
        <f>ROUND((X100-V100)/V100,4)*100</f>
        <v>4.93</v>
      </c>
      <c r="Z100" s="39">
        <v>25450</v>
      </c>
      <c r="AA100" s="28">
        <f>ROUND((Z100-X100)/X100,4)*100</f>
        <v>-0.38999999999999996</v>
      </c>
      <c r="AB100" s="39">
        <v>26050</v>
      </c>
      <c r="AC100" s="28">
        <f t="shared" si="71"/>
        <v>2.36</v>
      </c>
      <c r="AD100" s="39">
        <v>26650</v>
      </c>
      <c r="AE100" s="28">
        <f t="shared" si="71"/>
        <v>2.2999999999999998</v>
      </c>
      <c r="AF100" s="39">
        <v>27050</v>
      </c>
      <c r="AG100" s="28">
        <f t="shared" si="71"/>
        <v>1.5</v>
      </c>
      <c r="AH100" s="47">
        <v>27900</v>
      </c>
      <c r="AI100" s="28">
        <f>ROUND((AH100-AF100)/AF100,4)*100</f>
        <v>3.1399999999999997</v>
      </c>
      <c r="AJ100" s="47">
        <v>30200</v>
      </c>
      <c r="AK100" s="28">
        <f>ROUND((AJ100-AH100)/AH100,4)*100</f>
        <v>8.24</v>
      </c>
      <c r="AL100" s="47">
        <v>31100</v>
      </c>
      <c r="AM100" s="28">
        <f>ROUND((AL100-AJ100)/AJ100,4)*100</f>
        <v>2.98</v>
      </c>
      <c r="AN100" s="47">
        <v>32750</v>
      </c>
      <c r="AO100" s="28">
        <f>ROUND((AN100-AL100)/AL100,4)*100</f>
        <v>5.3100000000000005</v>
      </c>
      <c r="AP100" s="47">
        <v>43500</v>
      </c>
      <c r="AQ100" s="28">
        <f t="shared" si="66"/>
        <v>32.82</v>
      </c>
      <c r="AR100" s="47">
        <v>43850</v>
      </c>
      <c r="AS100" s="28">
        <f>ROUND((AR100-AP100)/AP100,4)*100</f>
        <v>0.8</v>
      </c>
      <c r="AT100" s="47">
        <v>46500</v>
      </c>
      <c r="AU100" s="28">
        <f t="shared" si="67"/>
        <v>6.04</v>
      </c>
      <c r="AV100" s="47">
        <v>52500</v>
      </c>
      <c r="AW100" s="28">
        <f t="shared" si="72"/>
        <v>12.9</v>
      </c>
      <c r="AX100" s="47">
        <v>54650</v>
      </c>
      <c r="AY100" s="28">
        <f t="shared" si="72"/>
        <v>4.1000000000000005</v>
      </c>
      <c r="AZ100" s="47">
        <v>57700</v>
      </c>
      <c r="BA100" s="28">
        <f>ROUND((AZ100-AX100)/AX100,4)*100</f>
        <v>5.58</v>
      </c>
      <c r="BB100" s="47">
        <v>58350</v>
      </c>
      <c r="BC100" s="28">
        <f>ROUND((BB100-AZ100)/AZ100,4)*100</f>
        <v>1.1299999999999999</v>
      </c>
      <c r="BD100" s="47">
        <v>57400</v>
      </c>
      <c r="BE100" s="28">
        <f>ROUND((BD100-BB100)/BB100,4)*100</f>
        <v>-1.63</v>
      </c>
      <c r="BF100" s="47">
        <v>58550</v>
      </c>
      <c r="BG100" s="28">
        <f>ROUND((BF100-BD100)/BD100,4)*100</f>
        <v>2</v>
      </c>
      <c r="BH100" s="47">
        <v>58200</v>
      </c>
      <c r="BI100" s="28">
        <f>ROUND((BH100-BF100)/BF100,4)*100</f>
        <v>-0.6</v>
      </c>
      <c r="BJ100" s="89">
        <v>59300</v>
      </c>
      <c r="BK100" s="28">
        <f>ROUND((BJ100-BH100)/BH100,4)*100</f>
        <v>1.8900000000000001</v>
      </c>
      <c r="BL100" s="47">
        <v>59800</v>
      </c>
      <c r="BM100" s="28">
        <f t="shared" si="65"/>
        <v>71.59</v>
      </c>
      <c r="BN100" s="39"/>
      <c r="BO100" s="39"/>
      <c r="BP100" s="89"/>
      <c r="BQ100" s="28"/>
      <c r="BR100" s="28"/>
      <c r="BS100" s="28"/>
      <c r="BT100" s="28"/>
      <c r="BU100" s="28"/>
      <c r="BV100" s="48"/>
      <c r="BW100" s="42"/>
      <c r="BX100" s="45"/>
      <c r="BY100" s="49"/>
      <c r="BZ100" s="42"/>
      <c r="CA100" s="49"/>
      <c r="CB100" s="49"/>
      <c r="CC100" s="50"/>
      <c r="CD100" s="51"/>
      <c r="CE100" s="50"/>
      <c r="CF100" s="42"/>
      <c r="CP100" s="32"/>
      <c r="CQ100" s="54">
        <v>46500000</v>
      </c>
      <c r="CR100" s="53">
        <v>52500000</v>
      </c>
      <c r="DB100" s="32"/>
      <c r="DC100" s="42"/>
    </row>
    <row r="101" spans="1:107">
      <c r="AL101" s="47"/>
      <c r="AN101" s="47"/>
      <c r="AP101" s="47"/>
      <c r="AR101" s="47"/>
      <c r="AT101" s="47"/>
      <c r="AV101" s="47"/>
      <c r="AX101" s="47"/>
      <c r="AZ101" s="47"/>
      <c r="BB101" s="47"/>
      <c r="BD101" s="47"/>
      <c r="BF101" s="47"/>
      <c r="BH101" s="47"/>
      <c r="BJ101" s="89"/>
      <c r="BL101" s="47"/>
      <c r="BN101" s="39"/>
      <c r="BP101" s="89"/>
      <c r="BS101" s="28"/>
      <c r="BT101" s="28"/>
      <c r="BU101" s="28"/>
      <c r="BV101" s="48"/>
      <c r="BW101" s="32"/>
      <c r="BX101" s="45"/>
      <c r="BY101" s="49"/>
      <c r="BZ101" s="42"/>
      <c r="CA101" s="49"/>
      <c r="CB101" s="49"/>
      <c r="CC101" s="55"/>
      <c r="CD101" s="42"/>
      <c r="CE101" s="56"/>
      <c r="CF101" s="42"/>
      <c r="CP101" s="32"/>
      <c r="CQ101" s="31"/>
      <c r="CR101" s="53"/>
      <c r="DB101" s="32"/>
      <c r="DC101" s="34"/>
    </row>
    <row r="102" spans="1:107">
      <c r="A102" s="11"/>
      <c r="B102" s="41" t="s">
        <v>37</v>
      </c>
      <c r="C102" s="39">
        <f>SUM(C34:C100)</f>
        <v>1403850</v>
      </c>
      <c r="D102" s="39">
        <f>SUM(D34:D100)</f>
        <v>1443500</v>
      </c>
      <c r="E102" s="28">
        <f>ROUND((D102-C102)/C102,4)*100</f>
        <v>2.82</v>
      </c>
      <c r="F102" s="39">
        <f>SUM(F34:F100)</f>
        <v>1527200</v>
      </c>
      <c r="G102" s="28">
        <f>ROUND((F102-D102)/D102,4)*100</f>
        <v>5.8000000000000007</v>
      </c>
      <c r="H102" s="39">
        <f>SUM(H34:H100)</f>
        <v>1653100</v>
      </c>
      <c r="I102" s="28">
        <f>ROUND((H102-F102)/F102,4)*100</f>
        <v>8.24</v>
      </c>
      <c r="J102" s="39">
        <f>SUM(J34:J100)</f>
        <v>1812300</v>
      </c>
      <c r="K102" s="28">
        <f>ROUND((J102-H102)/H102,4)*100</f>
        <v>9.629999999999999</v>
      </c>
      <c r="L102" s="39">
        <f>SUM(L34:L100)</f>
        <v>1958900</v>
      </c>
      <c r="M102" s="28">
        <f>ROUND((L102-J102)/J102,4)*100</f>
        <v>8.09</v>
      </c>
      <c r="N102" s="39">
        <f>SUM(N34:N100)</f>
        <v>2105650</v>
      </c>
      <c r="O102" s="28">
        <f>ROUND((N102-L102)/L102,4)*100</f>
        <v>7.4899999999999993</v>
      </c>
      <c r="P102" s="39">
        <f>SUM(P34:P100)</f>
        <v>2164164.66</v>
      </c>
      <c r="Q102" s="28">
        <f>ROUND((P102-N102)/N102,4)*100</f>
        <v>2.78</v>
      </c>
      <c r="R102" s="39">
        <f>SUM(R34:R100)</f>
        <v>2221800</v>
      </c>
      <c r="S102" s="28">
        <f>ROUND((R102-P102)/P102,4)*100</f>
        <v>2.6599999999999997</v>
      </c>
      <c r="T102" s="39">
        <f>SUM(T34:T100)</f>
        <v>2287100</v>
      </c>
      <c r="U102" s="28">
        <f>ROUND((T102-R102)/R102,4)*100</f>
        <v>2.94</v>
      </c>
      <c r="V102" s="39">
        <f>SUM(V34:V100)</f>
        <v>2337700</v>
      </c>
      <c r="W102" s="28">
        <f>ROUND((V102-T102)/T102,4)*100</f>
        <v>2.21</v>
      </c>
      <c r="X102" s="39">
        <f>SUM(X34:X100)</f>
        <v>2385650</v>
      </c>
      <c r="Y102" s="28">
        <f>ROUND((X102-V102)/V102,4)*100</f>
        <v>2.0500000000000003</v>
      </c>
      <c r="Z102" s="39">
        <f>SUM(Z34:Z100)</f>
        <v>2515400</v>
      </c>
      <c r="AA102" s="28">
        <f>ROUND((Z102-X102)/X102,4)*100</f>
        <v>5.4399999999999995</v>
      </c>
      <c r="AB102" s="39">
        <f>SUM(AB34:AB100)</f>
        <v>2569150</v>
      </c>
      <c r="AC102" s="28">
        <f t="shared" si="71"/>
        <v>2.1399999999999997</v>
      </c>
      <c r="AD102" s="39">
        <f>SUM(AD34:AD100)</f>
        <v>2630800</v>
      </c>
      <c r="AE102" s="28">
        <f t="shared" si="71"/>
        <v>2.4</v>
      </c>
      <c r="AF102" s="39">
        <f>SUM(AF34:AF100)</f>
        <v>2706850</v>
      </c>
      <c r="AG102" s="28">
        <f t="shared" si="71"/>
        <v>2.8899999999999997</v>
      </c>
      <c r="AH102" s="39">
        <f>SUM(AH34:AH100)</f>
        <v>2730750</v>
      </c>
      <c r="AI102" s="28">
        <f>ROUND((AH102-AF102)/AF102,4)*100</f>
        <v>0.88</v>
      </c>
      <c r="AJ102" s="39">
        <v>2796750</v>
      </c>
      <c r="AK102" s="28">
        <f>ROUND((AJ102-AH102)/AH102,4)*100</f>
        <v>2.42</v>
      </c>
      <c r="AL102" s="47">
        <v>2891300</v>
      </c>
      <c r="AM102" s="28">
        <f>ROUND((AL102-AJ102)/AJ102,4)*100</f>
        <v>3.38</v>
      </c>
      <c r="AN102" s="47">
        <v>3002900</v>
      </c>
      <c r="AO102" s="28">
        <f>ROUND((AN102-AL102)/AL102,4)*100</f>
        <v>3.8600000000000003</v>
      </c>
      <c r="AP102" s="47">
        <v>3180250</v>
      </c>
      <c r="AQ102" s="28">
        <f t="shared" si="66"/>
        <v>5.91</v>
      </c>
      <c r="AR102" s="47">
        <v>3347150</v>
      </c>
      <c r="AS102" s="28">
        <f>ROUND((AR102-AP102)/AP102,4)*100</f>
        <v>5.25</v>
      </c>
      <c r="AT102" s="47">
        <v>3647350</v>
      </c>
      <c r="AU102" s="28">
        <f>ROUND((AT102-AR102)/AR102,4)*100</f>
        <v>8.9700000000000006</v>
      </c>
      <c r="AV102" s="47">
        <v>3907050</v>
      </c>
      <c r="AW102" s="28">
        <f>ROUND((AV102-AT102)/AT102,4)*100</f>
        <v>7.12</v>
      </c>
      <c r="AX102" s="47">
        <f>SUM(AX34:AX100)</f>
        <v>4228950</v>
      </c>
      <c r="AY102" s="28">
        <f>ROUND((AX102-AV102)/AV102,4)*100</f>
        <v>8.24</v>
      </c>
      <c r="AZ102" s="47">
        <f>SUM(AZ34:AZ100)</f>
        <v>4410050</v>
      </c>
      <c r="BA102" s="28">
        <f>ROUND((AZ102-AX102)/AX102,4)*100</f>
        <v>4.2799999999999994</v>
      </c>
      <c r="BB102" s="47">
        <f>SUM(BB34:BB100)</f>
        <v>4484550</v>
      </c>
      <c r="BC102" s="28">
        <f>ROUND((BB102-AZ102)/AZ102,4)*100</f>
        <v>1.69</v>
      </c>
      <c r="BD102" s="47">
        <f>SUM(BD34:BD100)</f>
        <v>4385550</v>
      </c>
      <c r="BE102" s="28">
        <f>ROUND((BD102-BB102)/BB102,4)*100</f>
        <v>-2.21</v>
      </c>
      <c r="BF102" s="47">
        <f>SUM(BF34:BF100)</f>
        <v>4388250</v>
      </c>
      <c r="BG102" s="28">
        <f>ROUND((BF102-BD102)/BD102,4)*100</f>
        <v>0.06</v>
      </c>
      <c r="BH102" s="47">
        <f>SUM(BH34:BH100)</f>
        <v>4375750</v>
      </c>
      <c r="BI102" s="28">
        <f>ROUND((BH102-BF102)/BF102,4)*100</f>
        <v>-0.27999999999999997</v>
      </c>
      <c r="BJ102" s="47">
        <f>SUM(BJ34:BJ100)</f>
        <v>4443050</v>
      </c>
      <c r="BK102" s="28">
        <f>ROUND((BJ102-BH102)/BH102,4)*100</f>
        <v>1.54</v>
      </c>
      <c r="BL102" s="47">
        <f>SUM(BL34:BL100)</f>
        <v>4535900</v>
      </c>
      <c r="BM102" s="28">
        <f>ROUND((BL102-BJ102)/BJ102,4)*100</f>
        <v>2.09</v>
      </c>
      <c r="BN102" s="39"/>
      <c r="BO102" s="61"/>
      <c r="BP102" s="89"/>
      <c r="BQ102" s="28"/>
      <c r="BR102" s="28"/>
      <c r="BS102" s="28"/>
      <c r="BT102" s="28"/>
      <c r="BU102" s="28"/>
      <c r="BV102" s="48"/>
      <c r="BW102" s="42"/>
      <c r="BX102" s="45"/>
      <c r="BY102" s="49"/>
      <c r="BZ102" s="42"/>
      <c r="CA102" s="49"/>
      <c r="CB102" s="49"/>
      <c r="CC102" s="42"/>
      <c r="CD102" s="42"/>
      <c r="CE102" s="42"/>
      <c r="CF102" s="42"/>
      <c r="CP102" s="32"/>
      <c r="CQ102" s="52">
        <f>SUM(CQ34:CQ100)</f>
        <v>3647350000</v>
      </c>
      <c r="CR102" s="53">
        <f>SUM(CR34:CR100)</f>
        <v>3907050000</v>
      </c>
      <c r="DB102" s="32"/>
      <c r="DC102" s="42"/>
    </row>
    <row r="103" spans="1:107">
      <c r="A103" s="11"/>
      <c r="B103" s="33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9"/>
      <c r="S103" s="29"/>
      <c r="T103" s="39"/>
      <c r="U103" s="29"/>
      <c r="V103" s="39"/>
      <c r="W103" s="29"/>
      <c r="X103" s="39"/>
      <c r="Z103" s="39"/>
      <c r="AB103" s="39"/>
      <c r="AD103" s="39"/>
      <c r="AF103" s="39"/>
      <c r="AH103" s="47"/>
      <c r="AJ103" s="47"/>
      <c r="AL103" s="47"/>
      <c r="AN103" s="47"/>
      <c r="AP103" s="47"/>
      <c r="BB103" s="47"/>
      <c r="BD103" s="47"/>
      <c r="BF103" s="47"/>
      <c r="BH103" s="47"/>
      <c r="BJ103" s="89"/>
      <c r="BL103" s="47"/>
      <c r="BN103" s="39"/>
      <c r="BO103" s="39"/>
      <c r="BP103" s="89"/>
      <c r="BQ103" s="28"/>
      <c r="BR103" s="28"/>
      <c r="BS103" s="28"/>
      <c r="BT103" s="28"/>
      <c r="BU103" s="28"/>
      <c r="BV103" s="48"/>
      <c r="BW103" s="42"/>
      <c r="BX103" s="45"/>
      <c r="BY103" s="49"/>
      <c r="BZ103" s="42"/>
      <c r="CA103" s="49"/>
      <c r="CB103" s="49"/>
      <c r="CC103" s="55"/>
      <c r="CD103" s="42"/>
      <c r="CE103" s="56"/>
      <c r="CF103" s="42"/>
      <c r="CP103" s="32"/>
      <c r="CQ103" s="31"/>
      <c r="CR103" s="53"/>
      <c r="DB103" s="32"/>
      <c r="DC103" s="42"/>
    </row>
    <row r="104" spans="1:107">
      <c r="A104" s="11"/>
      <c r="B104" s="33"/>
      <c r="C104" s="39"/>
      <c r="D104" s="3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9"/>
      <c r="S104" s="29"/>
      <c r="T104" s="39"/>
      <c r="U104" s="29"/>
      <c r="V104" s="39"/>
      <c r="W104" s="29"/>
      <c r="X104" s="39"/>
      <c r="Z104" s="39"/>
      <c r="AB104" s="39"/>
      <c r="AD104" s="39"/>
      <c r="AF104" s="39"/>
      <c r="AH104" s="47"/>
      <c r="AJ104" s="47"/>
      <c r="AL104" s="47"/>
      <c r="AN104" s="47"/>
      <c r="AP104" s="47"/>
      <c r="BB104" s="47"/>
      <c r="BD104" s="47"/>
      <c r="BF104" s="47"/>
      <c r="BH104" s="47"/>
      <c r="BJ104" s="89"/>
      <c r="BL104" s="47"/>
      <c r="BN104" s="46"/>
      <c r="BO104" s="46"/>
      <c r="BP104" s="93"/>
      <c r="BQ104" s="28"/>
      <c r="BR104" s="28"/>
      <c r="BS104" s="28"/>
      <c r="BT104" s="28"/>
      <c r="BU104" s="28"/>
      <c r="BV104" s="48"/>
      <c r="BW104" s="42"/>
      <c r="BX104" s="45"/>
      <c r="BY104" s="62"/>
      <c r="BZ104" s="62"/>
      <c r="CA104" s="63"/>
      <c r="CB104" s="62"/>
      <c r="CC104" s="62"/>
      <c r="CD104" s="62"/>
      <c r="CE104" s="62"/>
      <c r="CF104" s="62"/>
      <c r="CP104" s="32"/>
      <c r="CQ104" s="31"/>
      <c r="CR104" s="64">
        <f>COUNTA(CR34:CR100)</f>
        <v>67</v>
      </c>
      <c r="DB104" s="32"/>
      <c r="DC104" s="42"/>
    </row>
    <row r="105" spans="1:107">
      <c r="A105" s="11"/>
      <c r="B105" s="41" t="s">
        <v>93</v>
      </c>
      <c r="C105" s="39"/>
      <c r="D105" s="3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9"/>
      <c r="S105" s="29"/>
      <c r="T105" s="39"/>
      <c r="U105" s="29"/>
      <c r="V105" s="39"/>
      <c r="W105" s="29"/>
      <c r="X105" s="39"/>
      <c r="Z105" s="39"/>
      <c r="AB105" s="39"/>
      <c r="AD105" s="39"/>
      <c r="AF105" s="39"/>
      <c r="AH105" s="47"/>
      <c r="AJ105" s="47"/>
      <c r="AL105" s="47"/>
      <c r="AN105" s="47"/>
      <c r="AP105" s="47"/>
      <c r="BB105" s="47"/>
      <c r="BD105" s="47"/>
      <c r="BF105" s="47"/>
      <c r="BH105" s="47"/>
      <c r="BJ105" s="89"/>
      <c r="BL105" s="47"/>
      <c r="BN105" s="39"/>
      <c r="BO105" s="39"/>
      <c r="BP105" s="89"/>
      <c r="BQ105" s="28"/>
      <c r="BR105" s="28"/>
      <c r="BS105" s="28"/>
      <c r="BT105" s="28"/>
      <c r="BU105" s="28"/>
      <c r="BV105" s="48"/>
      <c r="BW105" s="42"/>
      <c r="BX105" s="45"/>
      <c r="BY105" s="49"/>
      <c r="BZ105" s="42"/>
      <c r="CA105" s="49"/>
      <c r="CB105" s="49"/>
      <c r="CC105" s="55"/>
      <c r="CD105" s="42"/>
      <c r="CE105" s="56"/>
      <c r="CF105" s="42"/>
      <c r="CP105" s="32"/>
      <c r="CQ105" s="31"/>
      <c r="CR105" s="53"/>
      <c r="DB105" s="32"/>
      <c r="DC105" s="42"/>
    </row>
    <row r="106" spans="1:107">
      <c r="A106" s="11"/>
      <c r="B106" s="33"/>
      <c r="C106" s="39"/>
      <c r="D106" s="3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9"/>
      <c r="S106" s="29"/>
      <c r="T106" s="39"/>
      <c r="U106" s="29"/>
      <c r="V106" s="39"/>
      <c r="W106" s="29"/>
      <c r="X106" s="39"/>
      <c r="Z106" s="39"/>
      <c r="AB106" s="39"/>
      <c r="AD106" s="39"/>
      <c r="AF106" s="39"/>
      <c r="AH106" s="47"/>
      <c r="AJ106" s="47"/>
      <c r="AL106" s="47"/>
      <c r="AN106" s="47"/>
      <c r="AP106" s="47"/>
      <c r="BB106" s="47"/>
      <c r="BD106" s="47"/>
      <c r="BF106" s="47"/>
      <c r="BH106" s="47"/>
      <c r="BJ106" s="89"/>
      <c r="BL106" s="47"/>
      <c r="BN106" s="39"/>
      <c r="BO106" s="39"/>
      <c r="BP106" s="89"/>
      <c r="BQ106" s="28"/>
      <c r="BR106" s="28"/>
      <c r="BS106" s="28"/>
      <c r="BT106" s="28"/>
      <c r="BU106" s="28"/>
      <c r="BV106" s="48"/>
      <c r="BW106" s="42"/>
      <c r="BX106" s="45"/>
      <c r="BY106" s="49"/>
      <c r="BZ106" s="42"/>
      <c r="CA106" s="49"/>
      <c r="CB106" s="49"/>
      <c r="CC106" s="55"/>
      <c r="CD106" s="42"/>
      <c r="CE106" s="56"/>
      <c r="CF106" s="42"/>
      <c r="CP106" s="32"/>
      <c r="CQ106" s="31"/>
      <c r="CR106" s="53"/>
      <c r="DB106" s="32"/>
      <c r="DC106" s="42"/>
    </row>
    <row r="107" spans="1:107">
      <c r="A107" s="11"/>
      <c r="B107" s="33"/>
      <c r="C107" s="39"/>
      <c r="D107" s="39"/>
      <c r="E107" s="29"/>
      <c r="F107" s="39"/>
      <c r="G107" s="29"/>
      <c r="H107" s="39"/>
      <c r="I107" s="29"/>
      <c r="J107" s="39"/>
      <c r="K107" s="29"/>
      <c r="L107" s="39"/>
      <c r="M107" s="30"/>
      <c r="N107" s="29"/>
      <c r="O107" s="29"/>
      <c r="P107" s="29"/>
      <c r="Q107" s="29"/>
      <c r="R107" s="39"/>
      <c r="S107" s="29"/>
      <c r="T107" s="39"/>
      <c r="U107" s="29"/>
      <c r="V107" s="39"/>
      <c r="W107" s="29"/>
      <c r="X107" s="39"/>
      <c r="Z107" s="39"/>
      <c r="AB107" s="39"/>
      <c r="AD107" s="39"/>
      <c r="AF107" s="39"/>
      <c r="AH107" s="47"/>
      <c r="AJ107" s="47"/>
      <c r="AL107" s="47"/>
      <c r="AN107" s="47"/>
      <c r="AP107" s="47"/>
      <c r="BB107" s="47"/>
      <c r="BD107" s="47"/>
      <c r="BF107" s="47"/>
      <c r="BH107" s="47"/>
      <c r="BJ107" s="89"/>
      <c r="BL107" s="47"/>
      <c r="BN107" s="39"/>
      <c r="BO107" s="39"/>
      <c r="BP107" s="89"/>
      <c r="BQ107" s="28"/>
      <c r="BR107" s="28"/>
      <c r="BS107" s="28"/>
      <c r="BT107" s="28"/>
      <c r="BU107" s="28"/>
      <c r="BV107" s="48"/>
      <c r="BW107" s="42"/>
      <c r="BX107" s="45"/>
      <c r="BY107" s="49"/>
      <c r="BZ107" s="42"/>
      <c r="CA107" s="49"/>
      <c r="CB107" s="49"/>
      <c r="CC107" s="55"/>
      <c r="CD107" s="42"/>
      <c r="CE107" s="56"/>
      <c r="CF107" s="42"/>
      <c r="CP107" s="32"/>
      <c r="CQ107" s="31"/>
      <c r="CR107" s="53"/>
      <c r="DB107" s="32"/>
      <c r="DC107" s="42"/>
    </row>
    <row r="108" spans="1:107">
      <c r="A108" s="11"/>
      <c r="B108" s="41" t="s">
        <v>94</v>
      </c>
      <c r="C108" s="39">
        <v>25950</v>
      </c>
      <c r="D108" s="39">
        <v>34350</v>
      </c>
      <c r="E108" s="28">
        <f t="shared" ref="E108:E116" si="73">ROUND((D108-C108)/C108,4)*100</f>
        <v>32.369999999999997</v>
      </c>
      <c r="F108" s="39">
        <v>39750</v>
      </c>
      <c r="G108" s="28">
        <f t="shared" ref="G108:G116" si="74">ROUND((F108-D108)/D108,4)*100</f>
        <v>15.72</v>
      </c>
      <c r="H108" s="39">
        <v>47750</v>
      </c>
      <c r="I108" s="28">
        <f t="shared" ref="I108:I116" si="75">ROUND((H108-F108)/F108,4)*100</f>
        <v>20.13</v>
      </c>
      <c r="J108" s="39">
        <v>57100</v>
      </c>
      <c r="K108" s="28">
        <f t="shared" ref="K108:K116" si="76">ROUND((J108-H108)/H108,4)*100</f>
        <v>19.580000000000002</v>
      </c>
      <c r="L108" s="39">
        <v>60700</v>
      </c>
      <c r="M108" s="28">
        <f t="shared" ref="M108:M116" si="77">ROUND((L108-J108)/J108,4)*100</f>
        <v>6.3</v>
      </c>
      <c r="N108" s="39">
        <v>69000</v>
      </c>
      <c r="O108" s="28">
        <f t="shared" ref="O108:O116" si="78">ROUND((N108-L108)/L108,4)*100</f>
        <v>13.669999999999998</v>
      </c>
      <c r="P108" s="39">
        <v>69950</v>
      </c>
      <c r="Q108" s="28">
        <f t="shared" ref="Q108:Q116" si="79">ROUND((P108-N108)/N108,4)*100</f>
        <v>1.38</v>
      </c>
      <c r="R108" s="39">
        <v>67500</v>
      </c>
      <c r="S108" s="28">
        <f t="shared" ref="S108:S116" si="80">ROUND((R108-P108)/P108,4)*100</f>
        <v>-3.5000000000000004</v>
      </c>
      <c r="T108" s="39">
        <v>66700</v>
      </c>
      <c r="U108" s="28">
        <f t="shared" ref="U108:U116" si="81">ROUND((T108-R108)/R108,4)*100</f>
        <v>-1.1900000000000002</v>
      </c>
      <c r="V108" s="39">
        <v>65400</v>
      </c>
      <c r="W108" s="28">
        <f t="shared" ref="W108:W116" si="82">ROUND((V108-T108)/T108,4)*100</f>
        <v>-1.95</v>
      </c>
      <c r="X108" s="46">
        <v>65350</v>
      </c>
      <c r="Y108" s="28">
        <f t="shared" ref="Y108:Y116" si="83">ROUND((X108-V108)/V108,4)*100</f>
        <v>-0.08</v>
      </c>
      <c r="Z108" s="39">
        <v>66850</v>
      </c>
      <c r="AA108" s="28">
        <f t="shared" ref="AA108:AA116" si="84">ROUND((Z108-X108)/X108,4)*100</f>
        <v>2.2999999999999998</v>
      </c>
      <c r="AB108" s="39">
        <v>68100</v>
      </c>
      <c r="AC108" s="28">
        <f t="shared" ref="AC108:AG117" si="85">ROUND((AB108-Z108)/Z108,4)*100</f>
        <v>1.87</v>
      </c>
      <c r="AD108" s="39">
        <v>69600</v>
      </c>
      <c r="AE108" s="28">
        <f t="shared" si="85"/>
        <v>2.1999999999999997</v>
      </c>
      <c r="AF108" s="39">
        <v>72550</v>
      </c>
      <c r="AG108" s="28">
        <f t="shared" si="85"/>
        <v>4.24</v>
      </c>
      <c r="AH108" s="47">
        <v>76150</v>
      </c>
      <c r="AI108" s="28">
        <f t="shared" ref="AI108:AI135" si="86">ROUND((AH108-AF108)/AF108,4)*100</f>
        <v>4.96</v>
      </c>
      <c r="AJ108" s="47">
        <v>79650</v>
      </c>
      <c r="AK108" s="28">
        <f t="shared" ref="AK108:AK135" si="87">ROUND((AJ108-AH108)/AH108,4)*100</f>
        <v>4.5999999999999996</v>
      </c>
      <c r="AL108" s="47">
        <v>92500</v>
      </c>
      <c r="AM108" s="28">
        <f t="shared" ref="AM108:AM135" si="88">ROUND((AL108-AJ108)/AJ108,4)*100</f>
        <v>16.13</v>
      </c>
      <c r="AN108" s="47">
        <v>107100</v>
      </c>
      <c r="AO108" s="28">
        <f t="shared" ref="AO108:AO135" si="89">ROUND((AN108-AL108)/AL108,4)*100</f>
        <v>15.78</v>
      </c>
      <c r="AP108" s="47">
        <v>125650</v>
      </c>
      <c r="AQ108" s="28">
        <f t="shared" si="66"/>
        <v>17.32</v>
      </c>
      <c r="AR108" s="47">
        <v>140750</v>
      </c>
      <c r="AS108" s="28">
        <f t="shared" ref="AS108:AS135" si="90">ROUND((AR108-AP108)/AP108,4)*100</f>
        <v>12.02</v>
      </c>
      <c r="AT108" s="47">
        <v>161000</v>
      </c>
      <c r="AU108" s="28">
        <f>ROUND((AT108-AR108)/AR108,4)*100</f>
        <v>14.39</v>
      </c>
      <c r="AV108" s="47">
        <v>166850</v>
      </c>
      <c r="AW108" s="28">
        <f t="shared" ref="AW108:AY123" si="91">ROUND((AV108-AT108)/AT108,4)*100</f>
        <v>3.63</v>
      </c>
      <c r="AX108" s="47">
        <v>160850</v>
      </c>
      <c r="AY108" s="28">
        <f t="shared" si="91"/>
        <v>-3.5999999999999996</v>
      </c>
      <c r="AZ108" s="47">
        <v>160750</v>
      </c>
      <c r="BA108" s="28">
        <f t="shared" ref="BA108:BA135" si="92">ROUND((AZ108-AX108)/AX108,4)*100</f>
        <v>-0.06</v>
      </c>
      <c r="BB108" s="47">
        <v>158450</v>
      </c>
      <c r="BC108" s="28">
        <f t="shared" ref="BC108:BC135" si="93">ROUND((BB108-AZ108)/AZ108,4)*100</f>
        <v>-1.43</v>
      </c>
      <c r="BD108" s="47">
        <v>147250</v>
      </c>
      <c r="BE108" s="28">
        <f t="shared" ref="BE108:BE135" si="94">ROUND((BD108-BB108)/BB108,4)*100</f>
        <v>-7.07</v>
      </c>
      <c r="BF108" s="47">
        <v>145100</v>
      </c>
      <c r="BG108" s="28">
        <f t="shared" ref="BG108:BG135" si="95">ROUND((BF108-BD108)/BD108,4)*100</f>
        <v>-1.46</v>
      </c>
      <c r="BH108" s="47">
        <v>146000</v>
      </c>
      <c r="BI108" s="28">
        <f t="shared" ref="BI108:BM135" si="96">ROUND((BH108-BF108)/BF108,4)*100</f>
        <v>0.62</v>
      </c>
      <c r="BJ108" s="89">
        <v>147150</v>
      </c>
      <c r="BK108" s="28">
        <f t="shared" si="96"/>
        <v>0.79</v>
      </c>
      <c r="BL108" s="47">
        <v>150050</v>
      </c>
      <c r="BM108" s="28">
        <f t="shared" si="96"/>
        <v>1.97</v>
      </c>
      <c r="BN108" s="39"/>
      <c r="BO108" s="39"/>
      <c r="BP108" s="89"/>
      <c r="BQ108" s="28"/>
      <c r="BR108" s="28"/>
      <c r="BS108" s="28"/>
      <c r="BT108" s="28"/>
      <c r="BU108" s="28"/>
      <c r="BV108" s="48"/>
      <c r="BW108" s="42"/>
      <c r="BX108" s="45"/>
      <c r="BY108" s="49"/>
      <c r="BZ108" s="42"/>
      <c r="CA108" s="49"/>
      <c r="CB108" s="49"/>
      <c r="CC108" s="50"/>
      <c r="CD108" s="51"/>
      <c r="CE108" s="50"/>
      <c r="CF108" s="42"/>
      <c r="CP108" s="32"/>
      <c r="CQ108" s="54">
        <v>161000000</v>
      </c>
      <c r="CR108" s="53">
        <v>166850000</v>
      </c>
      <c r="DB108" s="32"/>
      <c r="DC108" s="42"/>
    </row>
    <row r="109" spans="1:107">
      <c r="A109" s="11"/>
      <c r="B109" s="41" t="s">
        <v>95</v>
      </c>
      <c r="C109" s="39">
        <v>132400</v>
      </c>
      <c r="D109" s="39">
        <v>150000</v>
      </c>
      <c r="E109" s="28">
        <f t="shared" si="73"/>
        <v>13.29</v>
      </c>
      <c r="F109" s="39">
        <v>188600</v>
      </c>
      <c r="G109" s="28">
        <f t="shared" si="74"/>
        <v>25.729999999999997</v>
      </c>
      <c r="H109" s="39">
        <v>239900</v>
      </c>
      <c r="I109" s="28">
        <f t="shared" si="75"/>
        <v>27.200000000000003</v>
      </c>
      <c r="J109" s="39">
        <v>319300</v>
      </c>
      <c r="K109" s="28">
        <f t="shared" si="76"/>
        <v>33.1</v>
      </c>
      <c r="L109" s="39">
        <v>363700</v>
      </c>
      <c r="M109" s="28">
        <f t="shared" si="77"/>
        <v>13.91</v>
      </c>
      <c r="N109" s="39">
        <v>383450</v>
      </c>
      <c r="O109" s="28">
        <f t="shared" si="78"/>
        <v>5.43</v>
      </c>
      <c r="P109" s="39">
        <v>372950</v>
      </c>
      <c r="Q109" s="28">
        <f t="shared" si="79"/>
        <v>-2.74</v>
      </c>
      <c r="R109" s="39">
        <v>360550</v>
      </c>
      <c r="S109" s="28">
        <f t="shared" si="80"/>
        <v>-3.32</v>
      </c>
      <c r="T109" s="39">
        <v>355350</v>
      </c>
      <c r="U109" s="28">
        <f t="shared" si="81"/>
        <v>-1.44</v>
      </c>
      <c r="V109" s="39">
        <v>347450</v>
      </c>
      <c r="W109" s="28">
        <f t="shared" si="82"/>
        <v>-2.2200000000000002</v>
      </c>
      <c r="X109" s="46">
        <v>337950</v>
      </c>
      <c r="Y109" s="28">
        <f t="shared" si="83"/>
        <v>-2.73</v>
      </c>
      <c r="Z109" s="39">
        <v>339200</v>
      </c>
      <c r="AA109" s="28">
        <f t="shared" si="84"/>
        <v>0.37</v>
      </c>
      <c r="AB109" s="39">
        <v>343650</v>
      </c>
      <c r="AC109" s="28">
        <f t="shared" si="85"/>
        <v>1.31</v>
      </c>
      <c r="AD109" s="39">
        <v>349700</v>
      </c>
      <c r="AE109" s="28">
        <f t="shared" si="85"/>
        <v>1.76</v>
      </c>
      <c r="AF109" s="39">
        <v>365350</v>
      </c>
      <c r="AG109" s="28">
        <f t="shared" si="85"/>
        <v>4.4799999999999995</v>
      </c>
      <c r="AH109" s="47">
        <v>404200</v>
      </c>
      <c r="AI109" s="28">
        <f t="shared" si="86"/>
        <v>10.63</v>
      </c>
      <c r="AJ109" s="47">
        <v>466750</v>
      </c>
      <c r="AK109" s="28">
        <f t="shared" si="87"/>
        <v>15.479999999999999</v>
      </c>
      <c r="AL109" s="47">
        <v>540700</v>
      </c>
      <c r="AM109" s="28">
        <f t="shared" si="88"/>
        <v>15.840000000000002</v>
      </c>
      <c r="AN109" s="47">
        <v>649350</v>
      </c>
      <c r="AO109" s="28">
        <f t="shared" si="89"/>
        <v>20.09</v>
      </c>
      <c r="AP109" s="47">
        <v>743050</v>
      </c>
      <c r="AQ109" s="28">
        <f t="shared" si="66"/>
        <v>14.430000000000001</v>
      </c>
      <c r="AR109" s="47">
        <v>882400</v>
      </c>
      <c r="AS109" s="28">
        <f t="shared" si="90"/>
        <v>18.75</v>
      </c>
      <c r="AT109" s="47">
        <v>993350</v>
      </c>
      <c r="AU109" s="28">
        <f>ROUND((AT109-AR109)/AR109,4)*100</f>
        <v>12.57</v>
      </c>
      <c r="AV109" s="47">
        <v>1023700</v>
      </c>
      <c r="AW109" s="28">
        <f t="shared" si="91"/>
        <v>3.06</v>
      </c>
      <c r="AX109" s="47">
        <v>1060000</v>
      </c>
      <c r="AY109" s="28">
        <f t="shared" si="91"/>
        <v>3.55</v>
      </c>
      <c r="AZ109" s="47">
        <v>1032250</v>
      </c>
      <c r="BA109" s="28">
        <f t="shared" si="92"/>
        <v>-2.62</v>
      </c>
      <c r="BB109" s="47">
        <v>984500</v>
      </c>
      <c r="BC109" s="28">
        <f t="shared" si="93"/>
        <v>-4.63</v>
      </c>
      <c r="BD109" s="47">
        <v>968850</v>
      </c>
      <c r="BE109" s="28">
        <f t="shared" si="94"/>
        <v>-1.59</v>
      </c>
      <c r="BF109" s="47">
        <v>945550</v>
      </c>
      <c r="BG109" s="28">
        <f t="shared" si="95"/>
        <v>-2.4</v>
      </c>
      <c r="BH109" s="47">
        <v>961500</v>
      </c>
      <c r="BI109" s="28">
        <f t="shared" si="96"/>
        <v>1.69</v>
      </c>
      <c r="BJ109" s="89">
        <v>942750</v>
      </c>
      <c r="BK109" s="28">
        <f t="shared" si="96"/>
        <v>-1.95</v>
      </c>
      <c r="BL109" s="47">
        <v>969700</v>
      </c>
      <c r="BM109" s="28">
        <f t="shared" si="96"/>
        <v>2.86</v>
      </c>
      <c r="BN109" s="39"/>
      <c r="BO109" s="39"/>
      <c r="BP109" s="89"/>
      <c r="BQ109" s="28"/>
      <c r="BR109" s="28"/>
      <c r="BS109" s="28"/>
      <c r="BT109" s="28"/>
      <c r="BU109" s="28"/>
      <c r="BV109" s="48"/>
      <c r="BW109" s="42"/>
      <c r="BX109" s="45"/>
      <c r="BY109" s="49"/>
      <c r="BZ109" s="42"/>
      <c r="CA109" s="49"/>
      <c r="CB109" s="49"/>
      <c r="CC109" s="50"/>
      <c r="CD109" s="51"/>
      <c r="CE109" s="50"/>
      <c r="CF109" s="42"/>
      <c r="CP109" s="32"/>
      <c r="CQ109" s="54">
        <v>993350000</v>
      </c>
      <c r="CR109" s="53">
        <v>1023700000</v>
      </c>
      <c r="DB109" s="32"/>
      <c r="DC109" s="42"/>
    </row>
    <row r="110" spans="1:107">
      <c r="A110" s="11"/>
      <c r="B110" s="41" t="s">
        <v>96</v>
      </c>
      <c r="C110" s="39">
        <v>435200</v>
      </c>
      <c r="D110" s="39">
        <v>488450</v>
      </c>
      <c r="E110" s="28">
        <f t="shared" si="73"/>
        <v>12.24</v>
      </c>
      <c r="F110" s="39">
        <v>562100</v>
      </c>
      <c r="G110" s="28">
        <f t="shared" si="74"/>
        <v>15.079999999999998</v>
      </c>
      <c r="H110" s="39">
        <v>656900</v>
      </c>
      <c r="I110" s="28">
        <f t="shared" si="75"/>
        <v>16.869999999999997</v>
      </c>
      <c r="J110" s="39">
        <v>826950</v>
      </c>
      <c r="K110" s="28">
        <f t="shared" si="76"/>
        <v>25.89</v>
      </c>
      <c r="L110" s="39">
        <v>944050</v>
      </c>
      <c r="M110" s="28">
        <f t="shared" si="77"/>
        <v>14.16</v>
      </c>
      <c r="N110" s="39">
        <v>985650</v>
      </c>
      <c r="O110" s="28">
        <f t="shared" si="78"/>
        <v>4.41</v>
      </c>
      <c r="P110" s="39">
        <v>957200</v>
      </c>
      <c r="Q110" s="28">
        <f t="shared" si="79"/>
        <v>-2.8899999999999997</v>
      </c>
      <c r="R110" s="39">
        <v>906950</v>
      </c>
      <c r="S110" s="28">
        <f t="shared" si="80"/>
        <v>-5.25</v>
      </c>
      <c r="T110" s="39">
        <v>926700</v>
      </c>
      <c r="U110" s="28">
        <f t="shared" si="81"/>
        <v>2.1800000000000002</v>
      </c>
      <c r="V110" s="39">
        <v>949750</v>
      </c>
      <c r="W110" s="28">
        <f t="shared" si="82"/>
        <v>2.4899999999999998</v>
      </c>
      <c r="X110" s="46">
        <v>973950</v>
      </c>
      <c r="Y110" s="28">
        <f t="shared" si="83"/>
        <v>2.5499999999999998</v>
      </c>
      <c r="Z110" s="39">
        <v>996950</v>
      </c>
      <c r="AA110" s="28">
        <f t="shared" si="84"/>
        <v>2.36</v>
      </c>
      <c r="AB110" s="39">
        <v>1030200</v>
      </c>
      <c r="AC110" s="28">
        <f t="shared" si="85"/>
        <v>3.34</v>
      </c>
      <c r="AD110" s="39">
        <v>1080450</v>
      </c>
      <c r="AE110" s="28">
        <f t="shared" si="85"/>
        <v>4.88</v>
      </c>
      <c r="AF110" s="39">
        <v>1130600</v>
      </c>
      <c r="AG110" s="28">
        <f t="shared" si="85"/>
        <v>4.6399999999999997</v>
      </c>
      <c r="AH110" s="47">
        <v>1185950</v>
      </c>
      <c r="AI110" s="28">
        <f t="shared" si="86"/>
        <v>4.9000000000000004</v>
      </c>
      <c r="AJ110" s="47">
        <v>1312650</v>
      </c>
      <c r="AK110" s="28">
        <f t="shared" si="87"/>
        <v>10.68</v>
      </c>
      <c r="AL110" s="47">
        <v>1431150</v>
      </c>
      <c r="AM110" s="28">
        <f t="shared" si="88"/>
        <v>9.0300000000000011</v>
      </c>
      <c r="AN110" s="47">
        <v>1566000</v>
      </c>
      <c r="AO110" s="28">
        <f t="shared" si="89"/>
        <v>9.42</v>
      </c>
      <c r="AP110" s="47">
        <v>1777200</v>
      </c>
      <c r="AQ110" s="28">
        <f t="shared" si="66"/>
        <v>13.489999999999998</v>
      </c>
      <c r="AR110" s="47">
        <v>1975600</v>
      </c>
      <c r="AS110" s="28">
        <f t="shared" si="90"/>
        <v>11.16</v>
      </c>
      <c r="AT110" s="47">
        <v>2092850</v>
      </c>
      <c r="AU110" s="28">
        <f>ROUND((AT110-AR110)/AR110,4)*100</f>
        <v>5.93</v>
      </c>
      <c r="AV110" s="47">
        <v>2172000</v>
      </c>
      <c r="AW110" s="28">
        <f t="shared" si="91"/>
        <v>3.7800000000000002</v>
      </c>
      <c r="AX110" s="47">
        <v>2204800</v>
      </c>
      <c r="AY110" s="28">
        <f t="shared" si="91"/>
        <v>1.51</v>
      </c>
      <c r="AZ110" s="47">
        <v>2141500</v>
      </c>
      <c r="BA110" s="28">
        <f t="shared" si="92"/>
        <v>-2.87</v>
      </c>
      <c r="BB110" s="47">
        <v>2028050</v>
      </c>
      <c r="BC110" s="28">
        <f t="shared" si="93"/>
        <v>-5.3</v>
      </c>
      <c r="BD110" s="47">
        <v>1983450</v>
      </c>
      <c r="BE110" s="28">
        <f t="shared" si="94"/>
        <v>-2.1999999999999997</v>
      </c>
      <c r="BF110" s="47">
        <v>2026250</v>
      </c>
      <c r="BG110" s="28">
        <f t="shared" si="95"/>
        <v>2.16</v>
      </c>
      <c r="BH110" s="47">
        <v>2000400</v>
      </c>
      <c r="BI110" s="28">
        <f t="shared" si="96"/>
        <v>-1.28</v>
      </c>
      <c r="BJ110" s="89">
        <v>2082600</v>
      </c>
      <c r="BK110" s="28">
        <f t="shared" si="96"/>
        <v>4.1099999999999994</v>
      </c>
      <c r="BL110" s="47">
        <v>2184050</v>
      </c>
      <c r="BM110" s="28">
        <f t="shared" si="96"/>
        <v>4.87</v>
      </c>
      <c r="BN110" s="39"/>
      <c r="BO110" s="39"/>
      <c r="BP110" s="89"/>
      <c r="BQ110" s="28"/>
      <c r="BR110" s="28"/>
      <c r="BS110" s="28"/>
      <c r="BT110" s="28"/>
      <c r="BU110" s="28"/>
      <c r="BV110" s="48"/>
      <c r="BW110" s="42"/>
      <c r="BX110" s="45"/>
      <c r="BY110" s="49"/>
      <c r="BZ110" s="42"/>
      <c r="CA110" s="49"/>
      <c r="CB110" s="49"/>
      <c r="CC110" s="50"/>
      <c r="CD110" s="51"/>
      <c r="CE110" s="50"/>
      <c r="CF110" s="42"/>
      <c r="CP110" s="32"/>
      <c r="CQ110" s="54">
        <v>2092850000</v>
      </c>
      <c r="CR110" s="53">
        <v>2172000000</v>
      </c>
      <c r="DB110" s="32"/>
      <c r="DC110" s="42"/>
    </row>
    <row r="111" spans="1:107">
      <c r="A111" s="11"/>
      <c r="B111" s="41" t="s">
        <v>97</v>
      </c>
      <c r="C111" s="39">
        <v>277550</v>
      </c>
      <c r="D111" s="39">
        <v>327050</v>
      </c>
      <c r="E111" s="28">
        <f t="shared" si="73"/>
        <v>17.829999999999998</v>
      </c>
      <c r="F111" s="39">
        <v>399800</v>
      </c>
      <c r="G111" s="28">
        <f t="shared" si="74"/>
        <v>22.24</v>
      </c>
      <c r="H111" s="39">
        <v>508350</v>
      </c>
      <c r="I111" s="28">
        <f t="shared" si="75"/>
        <v>27.150000000000002</v>
      </c>
      <c r="J111" s="39">
        <v>645750</v>
      </c>
      <c r="K111" s="28">
        <f t="shared" si="76"/>
        <v>27.029999999999998</v>
      </c>
      <c r="L111" s="39">
        <v>687350</v>
      </c>
      <c r="M111" s="28">
        <f t="shared" si="77"/>
        <v>6.4399999999999995</v>
      </c>
      <c r="N111" s="39">
        <v>693950</v>
      </c>
      <c r="O111" s="28">
        <f t="shared" si="78"/>
        <v>0.96</v>
      </c>
      <c r="P111" s="39">
        <v>646050</v>
      </c>
      <c r="Q111" s="28">
        <f t="shared" si="79"/>
        <v>-6.9</v>
      </c>
      <c r="R111" s="39">
        <v>637100</v>
      </c>
      <c r="S111" s="28">
        <f t="shared" si="80"/>
        <v>-1.39</v>
      </c>
      <c r="T111" s="39">
        <v>636550</v>
      </c>
      <c r="U111" s="28">
        <f t="shared" si="81"/>
        <v>-0.09</v>
      </c>
      <c r="V111" s="39">
        <v>653650</v>
      </c>
      <c r="W111" s="28">
        <f t="shared" si="82"/>
        <v>2.69</v>
      </c>
      <c r="X111" s="46">
        <v>664550</v>
      </c>
      <c r="Y111" s="28">
        <f t="shared" si="83"/>
        <v>1.67</v>
      </c>
      <c r="Z111" s="39">
        <v>683950</v>
      </c>
      <c r="AA111" s="28">
        <f t="shared" si="84"/>
        <v>2.92</v>
      </c>
      <c r="AB111" s="39">
        <v>716600</v>
      </c>
      <c r="AC111" s="28">
        <f t="shared" si="85"/>
        <v>4.7699999999999996</v>
      </c>
      <c r="AD111" s="39">
        <v>749750</v>
      </c>
      <c r="AE111" s="28">
        <f t="shared" si="85"/>
        <v>4.63</v>
      </c>
      <c r="AF111" s="39">
        <v>814150</v>
      </c>
      <c r="AG111" s="28">
        <f t="shared" si="85"/>
        <v>8.59</v>
      </c>
      <c r="AH111" s="47">
        <v>918150</v>
      </c>
      <c r="AI111" s="28">
        <f t="shared" si="86"/>
        <v>12.770000000000001</v>
      </c>
      <c r="AJ111" s="47">
        <v>1053800</v>
      </c>
      <c r="AK111" s="28">
        <f t="shared" si="87"/>
        <v>14.77</v>
      </c>
      <c r="AL111" s="47">
        <v>1217450</v>
      </c>
      <c r="AM111" s="28">
        <f t="shared" si="88"/>
        <v>15.53</v>
      </c>
      <c r="AN111" s="47">
        <v>1424950</v>
      </c>
      <c r="AO111" s="28">
        <f t="shared" si="89"/>
        <v>17.04</v>
      </c>
      <c r="AP111" s="47">
        <v>1580600</v>
      </c>
      <c r="AQ111" s="28">
        <f t="shared" si="66"/>
        <v>10.92</v>
      </c>
      <c r="AR111" s="47">
        <v>1756550</v>
      </c>
      <c r="AS111" s="28">
        <f t="shared" si="90"/>
        <v>11.129999999999999</v>
      </c>
      <c r="AT111" s="47">
        <v>1942000</v>
      </c>
      <c r="AU111" s="28">
        <f>ROUND((AT111-AR111)/AR111,4)*100</f>
        <v>10.56</v>
      </c>
      <c r="AV111" s="47">
        <v>1828400</v>
      </c>
      <c r="AW111" s="28">
        <f t="shared" si="91"/>
        <v>-5.8500000000000005</v>
      </c>
      <c r="AX111" s="47">
        <v>1784100</v>
      </c>
      <c r="AY111" s="28">
        <f t="shared" si="91"/>
        <v>-2.42</v>
      </c>
      <c r="AZ111" s="47">
        <v>1789750</v>
      </c>
      <c r="BA111" s="28">
        <f t="shared" si="92"/>
        <v>0.32</v>
      </c>
      <c r="BB111" s="47">
        <v>1710750</v>
      </c>
      <c r="BC111" s="28">
        <f t="shared" si="93"/>
        <v>-4.41</v>
      </c>
      <c r="BD111" s="47">
        <v>1685400</v>
      </c>
      <c r="BE111" s="28">
        <f t="shared" si="94"/>
        <v>-1.48</v>
      </c>
      <c r="BF111" s="47">
        <v>1685300</v>
      </c>
      <c r="BG111" s="28">
        <f t="shared" si="95"/>
        <v>-0.01</v>
      </c>
      <c r="BH111" s="47">
        <v>1723250</v>
      </c>
      <c r="BI111" s="28">
        <f t="shared" si="96"/>
        <v>2.25</v>
      </c>
      <c r="BJ111" s="89">
        <v>1840800</v>
      </c>
      <c r="BK111" s="28">
        <f t="shared" si="96"/>
        <v>6.8199999999999994</v>
      </c>
      <c r="BL111" s="47">
        <v>1915450</v>
      </c>
      <c r="BM111" s="28">
        <f t="shared" si="96"/>
        <v>4.0599999999999996</v>
      </c>
      <c r="BN111" s="39"/>
      <c r="BO111" s="39"/>
      <c r="BP111" s="89"/>
      <c r="BQ111" s="28"/>
      <c r="BR111" s="28"/>
      <c r="BS111" s="28"/>
      <c r="BT111" s="28"/>
      <c r="BU111" s="28"/>
      <c r="BV111" s="48"/>
      <c r="BW111" s="42"/>
      <c r="BX111" s="45"/>
      <c r="BY111" s="49"/>
      <c r="BZ111" s="42"/>
      <c r="CA111" s="49"/>
      <c r="CB111" s="49"/>
      <c r="CC111" s="50"/>
      <c r="CD111" s="51"/>
      <c r="CE111" s="50"/>
      <c r="CF111" s="42"/>
      <c r="CP111" s="32"/>
      <c r="CQ111" s="54">
        <v>1942000000</v>
      </c>
      <c r="CR111" s="53">
        <v>1828400000</v>
      </c>
      <c r="DB111" s="32"/>
      <c r="DC111" s="42"/>
    </row>
    <row r="112" spans="1:107">
      <c r="A112" s="11"/>
      <c r="B112" s="41" t="s">
        <v>98</v>
      </c>
      <c r="C112" s="39">
        <v>74500</v>
      </c>
      <c r="D112" s="39">
        <v>84450</v>
      </c>
      <c r="E112" s="28">
        <f t="shared" si="73"/>
        <v>13.36</v>
      </c>
      <c r="F112" s="39">
        <v>104450</v>
      </c>
      <c r="G112" s="28">
        <f t="shared" si="74"/>
        <v>23.68</v>
      </c>
      <c r="H112" s="39">
        <v>125100</v>
      </c>
      <c r="I112" s="28">
        <f t="shared" si="75"/>
        <v>19.77</v>
      </c>
      <c r="J112" s="39">
        <v>159000</v>
      </c>
      <c r="K112" s="28">
        <f t="shared" si="76"/>
        <v>27.1</v>
      </c>
      <c r="L112" s="39">
        <v>185050</v>
      </c>
      <c r="M112" s="28">
        <f t="shared" si="77"/>
        <v>16.38</v>
      </c>
      <c r="N112" s="39">
        <v>203750</v>
      </c>
      <c r="O112" s="28">
        <f t="shared" si="78"/>
        <v>10.11</v>
      </c>
      <c r="P112" s="39">
        <v>208600</v>
      </c>
      <c r="Q112" s="28">
        <f t="shared" si="79"/>
        <v>2.3800000000000003</v>
      </c>
      <c r="R112" s="39">
        <v>196250</v>
      </c>
      <c r="S112" s="28">
        <f t="shared" si="80"/>
        <v>-5.92</v>
      </c>
      <c r="T112" s="39">
        <v>200300</v>
      </c>
      <c r="U112" s="28">
        <f t="shared" si="81"/>
        <v>2.06</v>
      </c>
      <c r="V112" s="39">
        <v>200400</v>
      </c>
      <c r="W112" s="28">
        <f t="shared" si="82"/>
        <v>0.05</v>
      </c>
      <c r="X112" s="46">
        <v>202800</v>
      </c>
      <c r="Y112" s="28">
        <f t="shared" si="83"/>
        <v>1.2</v>
      </c>
      <c r="Z112" s="39">
        <v>209800</v>
      </c>
      <c r="AA112" s="28">
        <f t="shared" si="84"/>
        <v>3.45</v>
      </c>
      <c r="AB112" s="39">
        <v>215850</v>
      </c>
      <c r="AC112" s="28">
        <f t="shared" si="85"/>
        <v>2.88</v>
      </c>
      <c r="AD112" s="39">
        <v>224700</v>
      </c>
      <c r="AE112" s="28">
        <f t="shared" si="85"/>
        <v>4.1000000000000005</v>
      </c>
      <c r="AF112" s="39">
        <v>245100</v>
      </c>
      <c r="AG112" s="28">
        <f t="shared" si="85"/>
        <v>9.08</v>
      </c>
      <c r="AH112" s="47">
        <v>260100</v>
      </c>
      <c r="AI112" s="28">
        <f t="shared" si="86"/>
        <v>6.12</v>
      </c>
      <c r="AJ112" s="47">
        <v>293050</v>
      </c>
      <c r="AK112" s="28">
        <f t="shared" si="87"/>
        <v>12.67</v>
      </c>
      <c r="AL112" s="47">
        <v>335800</v>
      </c>
      <c r="AM112" s="28">
        <f t="shared" si="88"/>
        <v>14.59</v>
      </c>
      <c r="AN112" s="47">
        <v>400650</v>
      </c>
      <c r="AO112" s="28">
        <f t="shared" si="89"/>
        <v>19.309999999999999</v>
      </c>
      <c r="AP112" s="47">
        <v>460000</v>
      </c>
      <c r="AQ112" s="28">
        <f t="shared" si="66"/>
        <v>14.81</v>
      </c>
      <c r="AR112" s="47">
        <v>500700</v>
      </c>
      <c r="AS112" s="28">
        <f t="shared" si="90"/>
        <v>8.85</v>
      </c>
      <c r="AT112" s="47">
        <v>592300</v>
      </c>
      <c r="AU112" s="28">
        <f>ROUND((AT112-AR112)/AR112,4)*100</f>
        <v>18.29</v>
      </c>
      <c r="AV112" s="47">
        <v>629050</v>
      </c>
      <c r="AW112" s="28">
        <f t="shared" si="91"/>
        <v>6.2</v>
      </c>
      <c r="AX112" s="47">
        <v>644700</v>
      </c>
      <c r="AY112" s="28">
        <f t="shared" si="91"/>
        <v>2.4899999999999998</v>
      </c>
      <c r="AZ112" s="47">
        <v>611650</v>
      </c>
      <c r="BA112" s="28">
        <f t="shared" si="92"/>
        <v>-5.13</v>
      </c>
      <c r="BB112" s="47">
        <v>611350</v>
      </c>
      <c r="BC112" s="28">
        <f t="shared" si="93"/>
        <v>-0.05</v>
      </c>
      <c r="BD112" s="47">
        <v>616450</v>
      </c>
      <c r="BE112" s="28">
        <f t="shared" si="94"/>
        <v>0.83</v>
      </c>
      <c r="BF112" s="47">
        <v>614800</v>
      </c>
      <c r="BG112" s="28">
        <f t="shared" si="95"/>
        <v>-0.27</v>
      </c>
      <c r="BH112" s="47">
        <v>645350</v>
      </c>
      <c r="BI112" s="28">
        <f t="shared" si="96"/>
        <v>4.97</v>
      </c>
      <c r="BJ112" s="89">
        <v>640200</v>
      </c>
      <c r="BK112" s="28">
        <f t="shared" si="96"/>
        <v>-0.8</v>
      </c>
      <c r="BL112" s="47">
        <v>637100</v>
      </c>
      <c r="BM112" s="28">
        <f t="shared" si="96"/>
        <v>-0.48</v>
      </c>
      <c r="BN112" s="39"/>
      <c r="BO112" s="39"/>
      <c r="BP112" s="89"/>
      <c r="BQ112" s="28"/>
      <c r="BR112" s="28"/>
      <c r="BS112" s="28"/>
      <c r="BT112" s="28"/>
      <c r="BU112" s="28"/>
      <c r="BV112" s="48"/>
      <c r="BW112" s="42"/>
      <c r="BX112" s="45"/>
      <c r="BY112" s="49"/>
      <c r="BZ112" s="42"/>
      <c r="CA112" s="49"/>
      <c r="CB112" s="49"/>
      <c r="CC112" s="50"/>
      <c r="CD112" s="51"/>
      <c r="CE112" s="50"/>
      <c r="CF112" s="42"/>
      <c r="CP112" s="32"/>
      <c r="CQ112" s="54">
        <v>592300000</v>
      </c>
      <c r="CR112" s="53">
        <v>629050000</v>
      </c>
      <c r="DB112" s="32"/>
      <c r="DC112" s="42"/>
    </row>
    <row r="113" spans="1:107">
      <c r="A113" s="11"/>
      <c r="B113" s="41" t="s">
        <v>507</v>
      </c>
      <c r="C113" s="39"/>
      <c r="D113" s="39"/>
      <c r="E113" s="28"/>
      <c r="F113" s="39"/>
      <c r="G113" s="28"/>
      <c r="H113" s="39"/>
      <c r="I113" s="28"/>
      <c r="J113" s="39"/>
      <c r="K113" s="28"/>
      <c r="L113" s="39"/>
      <c r="M113" s="28"/>
      <c r="N113" s="39"/>
      <c r="O113" s="28"/>
      <c r="P113" s="39"/>
      <c r="Q113" s="28"/>
      <c r="R113" s="39"/>
      <c r="S113" s="28"/>
      <c r="T113" s="39"/>
      <c r="U113" s="28"/>
      <c r="V113" s="39"/>
      <c r="W113" s="28"/>
      <c r="X113" s="46"/>
      <c r="Z113" s="39"/>
      <c r="AB113" s="39"/>
      <c r="AD113" s="39"/>
      <c r="AF113" s="39"/>
      <c r="AH113" s="47"/>
      <c r="AJ113" s="47"/>
      <c r="AL113" s="47"/>
      <c r="AN113" s="47"/>
      <c r="AP113" s="47"/>
      <c r="AR113" s="47"/>
      <c r="AT113" s="47">
        <v>232100</v>
      </c>
      <c r="AU113" s="28">
        <v>100</v>
      </c>
      <c r="AV113" s="47">
        <v>236800</v>
      </c>
      <c r="AW113" s="28">
        <f t="shared" si="91"/>
        <v>2.02</v>
      </c>
      <c r="AX113" s="47">
        <v>223750</v>
      </c>
      <c r="AY113" s="28">
        <f t="shared" si="91"/>
        <v>-5.5100000000000007</v>
      </c>
      <c r="AZ113" s="47">
        <v>210700</v>
      </c>
      <c r="BA113" s="28">
        <f t="shared" si="92"/>
        <v>-5.83</v>
      </c>
      <c r="BB113" s="47">
        <v>208500</v>
      </c>
      <c r="BC113" s="28">
        <f t="shared" si="93"/>
        <v>-1.04</v>
      </c>
      <c r="BD113" s="47">
        <v>198800</v>
      </c>
      <c r="BE113" s="28">
        <f t="shared" si="94"/>
        <v>-4.6500000000000004</v>
      </c>
      <c r="BF113" s="47">
        <v>195900</v>
      </c>
      <c r="BG113" s="28">
        <f t="shared" si="95"/>
        <v>-1.46</v>
      </c>
      <c r="BH113" s="47">
        <v>194350</v>
      </c>
      <c r="BI113" s="28">
        <f t="shared" si="96"/>
        <v>-0.79</v>
      </c>
      <c r="BJ113" s="89">
        <v>193650</v>
      </c>
      <c r="BK113" s="28">
        <f t="shared" si="96"/>
        <v>-0.36</v>
      </c>
      <c r="BL113" s="47">
        <v>180350</v>
      </c>
      <c r="BM113" s="28">
        <f t="shared" si="96"/>
        <v>-6.87</v>
      </c>
      <c r="BN113" s="39"/>
      <c r="BO113" s="39"/>
      <c r="BP113" s="89"/>
      <c r="BQ113" s="28"/>
      <c r="BR113" s="28"/>
      <c r="BS113" s="28"/>
      <c r="BT113" s="28"/>
      <c r="BU113" s="28"/>
      <c r="BV113" s="48"/>
      <c r="BW113" s="42"/>
      <c r="BX113" s="45"/>
      <c r="BY113" s="49"/>
      <c r="BZ113" s="42"/>
      <c r="CA113" s="49"/>
      <c r="CB113" s="49"/>
      <c r="CC113" s="50"/>
      <c r="CD113" s="51"/>
      <c r="CE113" s="50"/>
      <c r="CF113" s="42"/>
      <c r="CP113" s="32"/>
      <c r="CQ113" s="54">
        <v>232100000</v>
      </c>
      <c r="CR113" s="53">
        <v>236800000</v>
      </c>
      <c r="DB113" s="32"/>
      <c r="DC113" s="42"/>
    </row>
    <row r="114" spans="1:107">
      <c r="A114" s="11"/>
      <c r="B114" s="41" t="s">
        <v>99</v>
      </c>
      <c r="C114" s="39">
        <v>176150</v>
      </c>
      <c r="D114" s="39">
        <v>208750</v>
      </c>
      <c r="E114" s="28">
        <f t="shared" si="73"/>
        <v>18.509999999999998</v>
      </c>
      <c r="F114" s="39">
        <v>265050</v>
      </c>
      <c r="G114" s="28">
        <f t="shared" si="74"/>
        <v>26.97</v>
      </c>
      <c r="H114" s="39">
        <v>322750</v>
      </c>
      <c r="I114" s="28">
        <f t="shared" si="75"/>
        <v>21.77</v>
      </c>
      <c r="J114" s="39">
        <v>396500</v>
      </c>
      <c r="K114" s="28">
        <f t="shared" si="76"/>
        <v>22.85</v>
      </c>
      <c r="L114" s="39">
        <v>430950</v>
      </c>
      <c r="M114" s="28">
        <f t="shared" si="77"/>
        <v>8.6900000000000013</v>
      </c>
      <c r="N114" s="39">
        <v>455450</v>
      </c>
      <c r="O114" s="28">
        <f t="shared" si="78"/>
        <v>5.6899999999999995</v>
      </c>
      <c r="P114" s="39">
        <v>415550</v>
      </c>
      <c r="Q114" s="28">
        <f t="shared" si="79"/>
        <v>-8.76</v>
      </c>
      <c r="R114" s="39">
        <v>421250</v>
      </c>
      <c r="S114" s="28">
        <f t="shared" si="80"/>
        <v>1.37</v>
      </c>
      <c r="T114" s="39">
        <v>428450</v>
      </c>
      <c r="U114" s="28">
        <f t="shared" si="81"/>
        <v>1.71</v>
      </c>
      <c r="V114" s="39">
        <v>444700</v>
      </c>
      <c r="W114" s="28">
        <f t="shared" si="82"/>
        <v>3.7900000000000005</v>
      </c>
      <c r="X114" s="46">
        <v>470050</v>
      </c>
      <c r="Y114" s="28">
        <f t="shared" si="83"/>
        <v>5.7</v>
      </c>
      <c r="Z114" s="39">
        <v>489500</v>
      </c>
      <c r="AA114" s="28">
        <f t="shared" si="84"/>
        <v>4.1399999999999997</v>
      </c>
      <c r="AB114" s="39">
        <v>508100</v>
      </c>
      <c r="AC114" s="28">
        <f t="shared" si="85"/>
        <v>3.8</v>
      </c>
      <c r="AD114" s="39">
        <v>545600</v>
      </c>
      <c r="AE114" s="28">
        <f t="shared" si="85"/>
        <v>7.3800000000000008</v>
      </c>
      <c r="AF114" s="39">
        <v>603100</v>
      </c>
      <c r="AG114" s="28">
        <f t="shared" si="85"/>
        <v>10.54</v>
      </c>
      <c r="AH114" s="47">
        <v>664350</v>
      </c>
      <c r="AI114" s="28">
        <f t="shared" si="86"/>
        <v>10.16</v>
      </c>
      <c r="AJ114" s="47">
        <v>764550</v>
      </c>
      <c r="AK114" s="28">
        <f t="shared" si="87"/>
        <v>15.079999999999998</v>
      </c>
      <c r="AL114" s="47">
        <v>894000</v>
      </c>
      <c r="AM114" s="28">
        <f t="shared" si="88"/>
        <v>16.93</v>
      </c>
      <c r="AN114" s="47">
        <v>1053350</v>
      </c>
      <c r="AO114" s="28">
        <f t="shared" si="89"/>
        <v>17.82</v>
      </c>
      <c r="AP114" s="47">
        <v>1193700</v>
      </c>
      <c r="AQ114" s="28">
        <f t="shared" si="66"/>
        <v>13.320000000000002</v>
      </c>
      <c r="AR114" s="47">
        <v>1286200</v>
      </c>
      <c r="AS114" s="28">
        <f t="shared" si="90"/>
        <v>7.75</v>
      </c>
      <c r="AT114" s="47">
        <v>1132250</v>
      </c>
      <c r="AU114" s="28">
        <f t="shared" ref="AU114:AU135" si="97">ROUND((AT114-AR114)/AR114,4)*100</f>
        <v>-11.97</v>
      </c>
      <c r="AV114" s="47">
        <v>1162000</v>
      </c>
      <c r="AW114" s="28">
        <f t="shared" si="91"/>
        <v>2.63</v>
      </c>
      <c r="AX114" s="47">
        <v>1131350</v>
      </c>
      <c r="AY114" s="28">
        <f t="shared" si="91"/>
        <v>-2.64</v>
      </c>
      <c r="AZ114" s="47">
        <v>1084700</v>
      </c>
      <c r="BA114" s="28">
        <f t="shared" si="92"/>
        <v>-4.12</v>
      </c>
      <c r="BB114" s="47">
        <v>1068500</v>
      </c>
      <c r="BC114" s="28">
        <f t="shared" si="93"/>
        <v>-1.49</v>
      </c>
      <c r="BD114" s="47">
        <v>1056700</v>
      </c>
      <c r="BE114" s="28">
        <f t="shared" si="94"/>
        <v>-1.0999999999999999</v>
      </c>
      <c r="BF114" s="47">
        <v>1057800</v>
      </c>
      <c r="BG114" s="28">
        <f t="shared" si="95"/>
        <v>0.1</v>
      </c>
      <c r="BH114" s="47">
        <v>1099350</v>
      </c>
      <c r="BI114" s="28">
        <f t="shared" si="96"/>
        <v>3.93</v>
      </c>
      <c r="BJ114" s="89">
        <v>1144550</v>
      </c>
      <c r="BK114" s="28">
        <f t="shared" si="96"/>
        <v>4.1099999999999994</v>
      </c>
      <c r="BL114" s="47">
        <v>1171250</v>
      </c>
      <c r="BM114" s="28">
        <f t="shared" si="96"/>
        <v>2.33</v>
      </c>
      <c r="BN114" s="39"/>
      <c r="BO114" s="39"/>
      <c r="BP114" s="89"/>
      <c r="BQ114" s="28"/>
      <c r="BR114" s="28"/>
      <c r="BS114" s="28"/>
      <c r="BT114" s="28"/>
      <c r="BU114" s="28"/>
      <c r="BV114" s="48"/>
      <c r="BW114" s="42"/>
      <c r="BX114" s="45"/>
      <c r="BY114" s="49"/>
      <c r="BZ114" s="42"/>
      <c r="CA114" s="49"/>
      <c r="CB114" s="49"/>
      <c r="CC114" s="50"/>
      <c r="CD114" s="51"/>
      <c r="CE114" s="50"/>
      <c r="CF114" s="42"/>
      <c r="CP114" s="32"/>
      <c r="CQ114" s="54">
        <v>1132250000</v>
      </c>
      <c r="CR114" s="53">
        <v>1162000000</v>
      </c>
      <c r="DB114" s="32"/>
      <c r="DC114" s="42"/>
    </row>
    <row r="115" spans="1:107">
      <c r="A115" s="11"/>
      <c r="B115" s="41" t="s">
        <v>100</v>
      </c>
      <c r="C115" s="39">
        <v>292600</v>
      </c>
      <c r="D115" s="39">
        <v>339750</v>
      </c>
      <c r="E115" s="28">
        <f t="shared" si="73"/>
        <v>16.11</v>
      </c>
      <c r="F115" s="39">
        <v>436400</v>
      </c>
      <c r="G115" s="28">
        <f t="shared" si="74"/>
        <v>28.449999999999996</v>
      </c>
      <c r="H115" s="39">
        <v>513700</v>
      </c>
      <c r="I115" s="28">
        <f t="shared" si="75"/>
        <v>17.71</v>
      </c>
      <c r="J115" s="39">
        <v>658950</v>
      </c>
      <c r="K115" s="28">
        <f t="shared" si="76"/>
        <v>28.28</v>
      </c>
      <c r="L115" s="39">
        <v>715650</v>
      </c>
      <c r="M115" s="28">
        <f t="shared" si="77"/>
        <v>8.6</v>
      </c>
      <c r="N115" s="39">
        <v>714200</v>
      </c>
      <c r="O115" s="28">
        <f t="shared" si="78"/>
        <v>-0.2</v>
      </c>
      <c r="P115" s="39">
        <v>672400</v>
      </c>
      <c r="Q115" s="28">
        <f t="shared" si="79"/>
        <v>-5.8500000000000005</v>
      </c>
      <c r="R115" s="39">
        <v>637550</v>
      </c>
      <c r="S115" s="28">
        <f t="shared" si="80"/>
        <v>-5.18</v>
      </c>
      <c r="T115" s="39">
        <v>663400</v>
      </c>
      <c r="U115" s="28">
        <f t="shared" si="81"/>
        <v>4.05</v>
      </c>
      <c r="V115" s="39">
        <v>672900</v>
      </c>
      <c r="W115" s="28">
        <f t="shared" si="82"/>
        <v>1.43</v>
      </c>
      <c r="X115" s="46">
        <v>708650</v>
      </c>
      <c r="Y115" s="28">
        <f t="shared" si="83"/>
        <v>5.3100000000000005</v>
      </c>
      <c r="Z115" s="39">
        <v>749950</v>
      </c>
      <c r="AA115" s="28">
        <f t="shared" si="84"/>
        <v>5.83</v>
      </c>
      <c r="AB115" s="39">
        <v>821600</v>
      </c>
      <c r="AC115" s="28">
        <f t="shared" si="85"/>
        <v>9.5500000000000007</v>
      </c>
      <c r="AD115" s="39">
        <v>895200</v>
      </c>
      <c r="AE115" s="28">
        <f t="shared" si="85"/>
        <v>8.9599999999999991</v>
      </c>
      <c r="AF115" s="39">
        <v>997250</v>
      </c>
      <c r="AG115" s="28">
        <f t="shared" si="85"/>
        <v>11.4</v>
      </c>
      <c r="AH115" s="47">
        <v>1107750</v>
      </c>
      <c r="AI115" s="28">
        <f t="shared" si="86"/>
        <v>11.08</v>
      </c>
      <c r="AJ115" s="47">
        <v>1278150</v>
      </c>
      <c r="AK115" s="28">
        <f t="shared" si="87"/>
        <v>15.379999999999999</v>
      </c>
      <c r="AL115" s="47">
        <v>1453200</v>
      </c>
      <c r="AM115" s="28">
        <f t="shared" si="88"/>
        <v>13.700000000000001</v>
      </c>
      <c r="AN115" s="47">
        <v>1556900</v>
      </c>
      <c r="AO115" s="28">
        <f t="shared" si="89"/>
        <v>7.1400000000000006</v>
      </c>
      <c r="AP115" s="47">
        <v>1766750</v>
      </c>
      <c r="AQ115" s="28">
        <f t="shared" si="66"/>
        <v>13.48</v>
      </c>
      <c r="AR115" s="47">
        <v>1972000</v>
      </c>
      <c r="AS115" s="28">
        <f t="shared" si="90"/>
        <v>11.62</v>
      </c>
      <c r="AT115" s="47">
        <v>2195200</v>
      </c>
      <c r="AU115" s="28">
        <f t="shared" si="97"/>
        <v>11.32</v>
      </c>
      <c r="AV115" s="47">
        <v>2143400</v>
      </c>
      <c r="AW115" s="28">
        <f t="shared" si="91"/>
        <v>-2.36</v>
      </c>
      <c r="AX115" s="47">
        <v>2171450</v>
      </c>
      <c r="AY115" s="28">
        <f t="shared" si="91"/>
        <v>1.31</v>
      </c>
      <c r="AZ115" s="47">
        <v>2131400</v>
      </c>
      <c r="BA115" s="28">
        <f t="shared" si="92"/>
        <v>-1.8399999999999999</v>
      </c>
      <c r="BB115" s="47">
        <v>2071900</v>
      </c>
      <c r="BC115" s="28">
        <f t="shared" si="93"/>
        <v>-2.79</v>
      </c>
      <c r="BD115" s="47">
        <v>2097800</v>
      </c>
      <c r="BE115" s="28">
        <f t="shared" si="94"/>
        <v>1.25</v>
      </c>
      <c r="BF115" s="47">
        <v>2091550</v>
      </c>
      <c r="BG115" s="28">
        <f t="shared" si="95"/>
        <v>-0.3</v>
      </c>
      <c r="BH115" s="47">
        <v>2141950</v>
      </c>
      <c r="BI115" s="28">
        <f t="shared" si="96"/>
        <v>2.41</v>
      </c>
      <c r="BJ115" s="89">
        <v>2253100</v>
      </c>
      <c r="BK115" s="28">
        <f t="shared" si="96"/>
        <v>5.19</v>
      </c>
      <c r="BL115" s="47">
        <v>2338100</v>
      </c>
      <c r="BM115" s="28">
        <f t="shared" si="96"/>
        <v>3.7699999999999996</v>
      </c>
      <c r="BN115" s="39"/>
      <c r="BO115" s="39"/>
      <c r="BP115" s="89"/>
      <c r="BQ115" s="28"/>
      <c r="BR115" s="28"/>
      <c r="BS115" s="28"/>
      <c r="BT115" s="28"/>
      <c r="BU115" s="28"/>
      <c r="BV115" s="48"/>
      <c r="BW115" s="42"/>
      <c r="BX115" s="45"/>
      <c r="BY115" s="49"/>
      <c r="BZ115" s="42"/>
      <c r="CA115" s="49"/>
      <c r="CB115" s="49"/>
      <c r="CC115" s="50"/>
      <c r="CD115" s="51"/>
      <c r="CE115" s="50"/>
      <c r="CF115" s="42"/>
      <c r="CP115" s="32"/>
      <c r="CQ115" s="54">
        <v>2195200000</v>
      </c>
      <c r="CR115" s="53">
        <v>2143400000</v>
      </c>
      <c r="DB115" s="32"/>
      <c r="DC115" s="42"/>
    </row>
    <row r="116" spans="1:107">
      <c r="A116" s="11"/>
      <c r="B116" s="41" t="s">
        <v>101</v>
      </c>
      <c r="C116" s="39">
        <v>208400</v>
      </c>
      <c r="D116" s="39">
        <v>257200</v>
      </c>
      <c r="E116" s="28">
        <f t="shared" si="73"/>
        <v>23.419999999999998</v>
      </c>
      <c r="F116" s="39">
        <v>325250</v>
      </c>
      <c r="G116" s="28">
        <f t="shared" si="74"/>
        <v>26.46</v>
      </c>
      <c r="H116" s="39">
        <v>438050</v>
      </c>
      <c r="I116" s="28">
        <f t="shared" si="75"/>
        <v>34.68</v>
      </c>
      <c r="J116" s="39">
        <v>557900</v>
      </c>
      <c r="K116" s="28">
        <f t="shared" si="76"/>
        <v>27.36</v>
      </c>
      <c r="L116" s="39">
        <v>646200</v>
      </c>
      <c r="M116" s="28">
        <f t="shared" si="77"/>
        <v>15.83</v>
      </c>
      <c r="N116" s="39">
        <v>667050</v>
      </c>
      <c r="O116" s="28">
        <f t="shared" si="78"/>
        <v>3.2300000000000004</v>
      </c>
      <c r="P116" s="39">
        <v>611950</v>
      </c>
      <c r="Q116" s="28">
        <f t="shared" si="79"/>
        <v>-8.2600000000000016</v>
      </c>
      <c r="R116" s="39">
        <v>596650</v>
      </c>
      <c r="S116" s="28">
        <f t="shared" si="80"/>
        <v>-2.5</v>
      </c>
      <c r="T116" s="39">
        <v>586300</v>
      </c>
      <c r="U116" s="28">
        <f t="shared" si="81"/>
        <v>-1.73</v>
      </c>
      <c r="V116" s="39">
        <v>616350</v>
      </c>
      <c r="W116" s="28">
        <f t="shared" si="82"/>
        <v>5.13</v>
      </c>
      <c r="X116" s="46">
        <v>645450</v>
      </c>
      <c r="Y116" s="28">
        <f t="shared" si="83"/>
        <v>4.72</v>
      </c>
      <c r="Z116" s="39">
        <v>679750</v>
      </c>
      <c r="AA116" s="28">
        <f t="shared" si="84"/>
        <v>5.3100000000000005</v>
      </c>
      <c r="AB116" s="39">
        <v>719250</v>
      </c>
      <c r="AC116" s="28">
        <f t="shared" si="85"/>
        <v>5.81</v>
      </c>
      <c r="AD116" s="39">
        <v>751900</v>
      </c>
      <c r="AE116" s="28">
        <f t="shared" si="85"/>
        <v>4.54</v>
      </c>
      <c r="AF116" s="39">
        <v>811300</v>
      </c>
      <c r="AG116" s="28">
        <f t="shared" si="85"/>
        <v>7.9</v>
      </c>
      <c r="AH116" s="47">
        <v>895050</v>
      </c>
      <c r="AI116" s="28">
        <f t="shared" si="86"/>
        <v>10.32</v>
      </c>
      <c r="AJ116" s="47">
        <v>1021550</v>
      </c>
      <c r="AK116" s="28">
        <f t="shared" si="87"/>
        <v>14.13</v>
      </c>
      <c r="AL116" s="47">
        <v>1044100</v>
      </c>
      <c r="AM116" s="28">
        <f t="shared" si="88"/>
        <v>2.21</v>
      </c>
      <c r="AN116" s="47">
        <v>1180750</v>
      </c>
      <c r="AO116" s="28">
        <f t="shared" si="89"/>
        <v>13.089999999999998</v>
      </c>
      <c r="AP116" s="47">
        <v>1337850</v>
      </c>
      <c r="AQ116" s="28">
        <f t="shared" si="66"/>
        <v>13.309999999999999</v>
      </c>
      <c r="AR116" s="47">
        <v>1429300</v>
      </c>
      <c r="AS116" s="28">
        <f t="shared" si="90"/>
        <v>6.84</v>
      </c>
      <c r="AT116" s="47">
        <v>1515400</v>
      </c>
      <c r="AU116" s="28">
        <f t="shared" si="97"/>
        <v>6.02</v>
      </c>
      <c r="AV116" s="47">
        <v>1558200</v>
      </c>
      <c r="AW116" s="28">
        <f t="shared" si="91"/>
        <v>2.82</v>
      </c>
      <c r="AX116" s="47">
        <v>1554400</v>
      </c>
      <c r="AY116" s="28">
        <f t="shared" si="91"/>
        <v>-0.24</v>
      </c>
      <c r="AZ116" s="47">
        <v>1526300</v>
      </c>
      <c r="BA116" s="28">
        <f t="shared" si="92"/>
        <v>-1.81</v>
      </c>
      <c r="BB116" s="47">
        <v>1425350</v>
      </c>
      <c r="BC116" s="28">
        <f t="shared" si="93"/>
        <v>-6.61</v>
      </c>
      <c r="BD116" s="47">
        <v>1362450</v>
      </c>
      <c r="BE116" s="28">
        <f t="shared" si="94"/>
        <v>-4.41</v>
      </c>
      <c r="BF116" s="47">
        <v>1335900</v>
      </c>
      <c r="BG116" s="28">
        <f t="shared" si="95"/>
        <v>-1.95</v>
      </c>
      <c r="BH116" s="47">
        <v>1385250</v>
      </c>
      <c r="BI116" s="28">
        <f t="shared" si="96"/>
        <v>3.6900000000000004</v>
      </c>
      <c r="BJ116" s="89">
        <v>1462950</v>
      </c>
      <c r="BK116" s="28">
        <f t="shared" si="96"/>
        <v>5.6099999999999994</v>
      </c>
      <c r="BL116" s="47">
        <v>1520550</v>
      </c>
      <c r="BM116" s="28">
        <f t="shared" si="96"/>
        <v>3.94</v>
      </c>
      <c r="BN116" s="39"/>
      <c r="BO116" s="39"/>
      <c r="BP116" s="89"/>
      <c r="BQ116" s="28"/>
      <c r="BR116" s="28"/>
      <c r="BS116" s="28"/>
      <c r="BT116" s="28"/>
      <c r="BU116" s="28"/>
      <c r="BV116" s="48"/>
      <c r="BW116" s="42"/>
      <c r="BX116" s="45"/>
      <c r="BY116" s="49"/>
      <c r="BZ116" s="42"/>
      <c r="CA116" s="49"/>
      <c r="CB116" s="49"/>
      <c r="CC116" s="50"/>
      <c r="CD116" s="51"/>
      <c r="CE116" s="50"/>
      <c r="CF116" s="42"/>
      <c r="CP116" s="32"/>
      <c r="CQ116" s="54">
        <v>1515400000</v>
      </c>
      <c r="CR116" s="53">
        <v>1558200000</v>
      </c>
      <c r="DB116" s="32"/>
      <c r="DC116" s="42"/>
    </row>
    <row r="117" spans="1:107">
      <c r="A117" s="11"/>
      <c r="B117" s="41" t="s">
        <v>102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39">
        <v>41500</v>
      </c>
      <c r="AD117" s="39">
        <v>44000</v>
      </c>
      <c r="AE117" s="28">
        <f t="shared" si="85"/>
        <v>6.02</v>
      </c>
      <c r="AF117" s="39">
        <v>46900</v>
      </c>
      <c r="AG117" s="28">
        <f t="shared" si="85"/>
        <v>6.59</v>
      </c>
      <c r="AH117" s="47">
        <v>51000</v>
      </c>
      <c r="AI117" s="28">
        <f t="shared" si="86"/>
        <v>8.74</v>
      </c>
      <c r="AJ117" s="47">
        <v>56000</v>
      </c>
      <c r="AK117" s="28">
        <f t="shared" si="87"/>
        <v>9.8000000000000007</v>
      </c>
      <c r="AL117" s="47">
        <v>69200</v>
      </c>
      <c r="AM117" s="28">
        <f t="shared" si="88"/>
        <v>23.57</v>
      </c>
      <c r="AN117" s="47">
        <v>90600</v>
      </c>
      <c r="AO117" s="28">
        <f t="shared" si="89"/>
        <v>30.919999999999998</v>
      </c>
      <c r="AP117" s="47">
        <v>111900</v>
      </c>
      <c r="AQ117" s="28">
        <f t="shared" si="66"/>
        <v>23.51</v>
      </c>
      <c r="AR117" s="47">
        <v>141500</v>
      </c>
      <c r="AS117" s="28">
        <f t="shared" si="90"/>
        <v>26.450000000000003</v>
      </c>
      <c r="AT117" s="47">
        <v>179100</v>
      </c>
      <c r="AU117" s="28">
        <f t="shared" si="97"/>
        <v>26.57</v>
      </c>
      <c r="AV117" s="47">
        <v>175800</v>
      </c>
      <c r="AW117" s="28">
        <f t="shared" si="91"/>
        <v>-1.8399999999999999</v>
      </c>
      <c r="AX117" s="47">
        <v>164550</v>
      </c>
      <c r="AY117" s="28">
        <f t="shared" si="91"/>
        <v>-6.4</v>
      </c>
      <c r="AZ117" s="47">
        <v>154400</v>
      </c>
      <c r="BA117" s="28">
        <f t="shared" si="92"/>
        <v>-6.17</v>
      </c>
      <c r="BB117" s="47">
        <v>161600</v>
      </c>
      <c r="BC117" s="28">
        <f t="shared" si="93"/>
        <v>4.66</v>
      </c>
      <c r="BD117" s="47">
        <v>162600</v>
      </c>
      <c r="BE117" s="28">
        <f t="shared" si="94"/>
        <v>0.62</v>
      </c>
      <c r="BF117" s="47">
        <v>161050</v>
      </c>
      <c r="BG117" s="28">
        <f t="shared" si="95"/>
        <v>-0.95</v>
      </c>
      <c r="BH117" s="47">
        <v>158400</v>
      </c>
      <c r="BI117" s="28">
        <f t="shared" si="96"/>
        <v>-1.6500000000000001</v>
      </c>
      <c r="BJ117" s="89">
        <v>151000</v>
      </c>
      <c r="BK117" s="28">
        <f t="shared" si="96"/>
        <v>-4.67</v>
      </c>
      <c r="BL117" s="47">
        <v>151700</v>
      </c>
      <c r="BM117" s="28">
        <f t="shared" si="96"/>
        <v>0.45999999999999996</v>
      </c>
      <c r="BN117" s="39"/>
      <c r="BO117" s="39"/>
      <c r="BP117" s="89"/>
      <c r="BQ117" s="65"/>
      <c r="BR117" s="65"/>
      <c r="BS117" s="65"/>
      <c r="BT117" s="28"/>
      <c r="BU117" s="28"/>
      <c r="BV117" s="48"/>
      <c r="BW117" s="42"/>
      <c r="BX117" s="45"/>
      <c r="BY117" s="49"/>
      <c r="BZ117" s="42"/>
      <c r="CA117" s="49"/>
      <c r="CB117" s="49"/>
      <c r="CC117" s="50"/>
      <c r="CD117" s="51"/>
      <c r="CE117" s="50"/>
      <c r="CF117" s="42"/>
      <c r="CP117" s="32"/>
      <c r="CQ117" s="54">
        <v>179100000</v>
      </c>
      <c r="CR117" s="53">
        <v>175800000</v>
      </c>
      <c r="DB117" s="32"/>
      <c r="DC117" s="42"/>
    </row>
    <row r="118" spans="1:107">
      <c r="A118" s="11"/>
      <c r="B118" s="41" t="s">
        <v>103</v>
      </c>
      <c r="C118" s="39">
        <v>223400</v>
      </c>
      <c r="D118" s="39">
        <v>261800</v>
      </c>
      <c r="E118" s="28">
        <f>ROUND((D118-C118)/C118,4)*100</f>
        <v>17.190000000000001</v>
      </c>
      <c r="F118" s="39">
        <v>317850</v>
      </c>
      <c r="G118" s="28">
        <f>ROUND((F118-D118)/D118,4)*100</f>
        <v>21.41</v>
      </c>
      <c r="H118" s="39">
        <v>390750</v>
      </c>
      <c r="I118" s="28">
        <f>ROUND((H118-F118)/F118,4)*100</f>
        <v>22.939999999999998</v>
      </c>
      <c r="J118" s="39">
        <v>493750</v>
      </c>
      <c r="K118" s="28">
        <f>ROUND((J118-H118)/H118,4)*100</f>
        <v>26.36</v>
      </c>
      <c r="L118" s="39">
        <v>522200</v>
      </c>
      <c r="M118" s="28">
        <f>ROUND((L118-J118)/J118,4)*100</f>
        <v>5.76</v>
      </c>
      <c r="N118" s="39">
        <v>537950</v>
      </c>
      <c r="O118" s="28">
        <f>ROUND((N118-L118)/L118,4)*100</f>
        <v>3.02</v>
      </c>
      <c r="P118" s="39">
        <v>524350</v>
      </c>
      <c r="Q118" s="28">
        <f>ROUND((P118-N118)/N118,4)*100</f>
        <v>-2.5299999999999998</v>
      </c>
      <c r="R118" s="39">
        <v>509650</v>
      </c>
      <c r="S118" s="28">
        <f>ROUND((R118-P118)/P118,4)*100</f>
        <v>-2.8000000000000003</v>
      </c>
      <c r="T118" s="39">
        <v>483950</v>
      </c>
      <c r="U118" s="28">
        <f t="shared" ref="U118:U135" si="98">ROUND((T118-R118)/R118,4)*100</f>
        <v>-5.04</v>
      </c>
      <c r="V118" s="39">
        <v>494050</v>
      </c>
      <c r="W118" s="28">
        <f t="shared" ref="W118:W135" si="99">ROUND((V118-T118)/T118,4)*100</f>
        <v>2.09</v>
      </c>
      <c r="X118" s="46">
        <v>508600</v>
      </c>
      <c r="Y118" s="28">
        <f t="shared" ref="Y118:Y135" si="100">ROUND((X118-V118)/V118,4)*100</f>
        <v>2.9499999999999997</v>
      </c>
      <c r="Z118" s="39">
        <v>528000</v>
      </c>
      <c r="AA118" s="28">
        <f t="shared" ref="AA118:AA135" si="101">ROUND((Z118-X118)/X118,4)*100</f>
        <v>3.81</v>
      </c>
      <c r="AB118" s="39">
        <v>567650</v>
      </c>
      <c r="AC118" s="28">
        <f t="shared" ref="AC118:AG133" si="102">ROUND((AB118-Z118)/Z118,4)*100</f>
        <v>7.51</v>
      </c>
      <c r="AD118" s="39">
        <v>609150</v>
      </c>
      <c r="AE118" s="28">
        <f t="shared" si="102"/>
        <v>7.31</v>
      </c>
      <c r="AF118" s="39">
        <v>643800</v>
      </c>
      <c r="AG118" s="28">
        <f t="shared" si="102"/>
        <v>5.6899999999999995</v>
      </c>
      <c r="AH118" s="47">
        <v>716650</v>
      </c>
      <c r="AI118" s="28">
        <f t="shared" si="86"/>
        <v>11.32</v>
      </c>
      <c r="AJ118" s="47">
        <v>835200</v>
      </c>
      <c r="AK118" s="28">
        <f t="shared" si="87"/>
        <v>16.54</v>
      </c>
      <c r="AL118" s="47">
        <v>937300</v>
      </c>
      <c r="AM118" s="28">
        <f t="shared" si="88"/>
        <v>12.22</v>
      </c>
      <c r="AN118" s="47">
        <v>1085600</v>
      </c>
      <c r="AO118" s="28">
        <f t="shared" si="89"/>
        <v>15.82</v>
      </c>
      <c r="AP118" s="47">
        <v>1234200</v>
      </c>
      <c r="AQ118" s="28">
        <f t="shared" si="66"/>
        <v>13.69</v>
      </c>
      <c r="AR118" s="47">
        <v>1352300</v>
      </c>
      <c r="AS118" s="28">
        <f t="shared" si="90"/>
        <v>9.5699999999999985</v>
      </c>
      <c r="AT118" s="47">
        <v>1487700</v>
      </c>
      <c r="AU118" s="28">
        <f t="shared" si="97"/>
        <v>10.01</v>
      </c>
      <c r="AV118" s="47">
        <v>1492250</v>
      </c>
      <c r="AW118" s="28">
        <f t="shared" si="91"/>
        <v>0.31</v>
      </c>
      <c r="AX118" s="47">
        <v>1443450</v>
      </c>
      <c r="AY118" s="28">
        <f t="shared" si="91"/>
        <v>-3.27</v>
      </c>
      <c r="AZ118" s="47">
        <v>1432100</v>
      </c>
      <c r="BA118" s="28">
        <f t="shared" si="92"/>
        <v>-0.79</v>
      </c>
      <c r="BB118" s="47">
        <v>1445250</v>
      </c>
      <c r="BC118" s="28">
        <f t="shared" si="93"/>
        <v>0.91999999999999993</v>
      </c>
      <c r="BD118" s="47">
        <v>1409850</v>
      </c>
      <c r="BE118" s="28">
        <f t="shared" si="94"/>
        <v>-2.4500000000000002</v>
      </c>
      <c r="BF118" s="47">
        <v>1420400</v>
      </c>
      <c r="BG118" s="28">
        <f t="shared" si="95"/>
        <v>0.75</v>
      </c>
      <c r="BH118" s="47">
        <v>1467850</v>
      </c>
      <c r="BI118" s="28">
        <f t="shared" si="96"/>
        <v>3.34</v>
      </c>
      <c r="BJ118" s="89">
        <v>1541700</v>
      </c>
      <c r="BK118" s="28">
        <f t="shared" si="96"/>
        <v>5.0299999999999994</v>
      </c>
      <c r="BL118" s="47">
        <v>1602450</v>
      </c>
      <c r="BM118" s="28">
        <f t="shared" si="96"/>
        <v>3.94</v>
      </c>
      <c r="BN118" s="39"/>
      <c r="BO118" s="39"/>
      <c r="BP118" s="89"/>
      <c r="BQ118" s="28"/>
      <c r="BR118" s="28"/>
      <c r="BS118" s="28"/>
      <c r="BT118" s="28"/>
      <c r="BU118" s="28"/>
      <c r="BV118" s="48"/>
      <c r="BW118" s="42"/>
      <c r="BX118" s="45"/>
      <c r="BY118" s="49"/>
      <c r="BZ118" s="42"/>
      <c r="CA118" s="49"/>
      <c r="CB118" s="49"/>
      <c r="CC118" s="50"/>
      <c r="CD118" s="51"/>
      <c r="CE118" s="50"/>
      <c r="CF118" s="42"/>
      <c r="CP118" s="32"/>
      <c r="CQ118" s="58">
        <v>1487700000</v>
      </c>
      <c r="CR118" s="53">
        <v>1492250000</v>
      </c>
      <c r="DB118" s="32"/>
      <c r="DC118" s="42"/>
    </row>
    <row r="119" spans="1:107">
      <c r="A119" s="11"/>
      <c r="B119" s="41" t="s">
        <v>104</v>
      </c>
      <c r="C119" s="39">
        <v>119850</v>
      </c>
      <c r="D119" s="39">
        <v>143750</v>
      </c>
      <c r="E119" s="28">
        <f>ROUND((D119-C119)/C119,4)*100</f>
        <v>19.939999999999998</v>
      </c>
      <c r="F119" s="39">
        <v>176150</v>
      </c>
      <c r="G119" s="28">
        <f>ROUND((F119-D119)/D119,4)*100</f>
        <v>22.54</v>
      </c>
      <c r="H119" s="39">
        <v>221000</v>
      </c>
      <c r="I119" s="28">
        <f>ROUND((H119-F119)/F119,4)*100</f>
        <v>25.46</v>
      </c>
      <c r="J119" s="39">
        <v>280400</v>
      </c>
      <c r="K119" s="28">
        <f>ROUND((J119-H119)/H119,4)*100</f>
        <v>26.88</v>
      </c>
      <c r="L119" s="39">
        <v>312550</v>
      </c>
      <c r="M119" s="28">
        <f>ROUND((L119-J119)/J119,4)*100</f>
        <v>11.469999999999999</v>
      </c>
      <c r="N119" s="39">
        <v>321500</v>
      </c>
      <c r="O119" s="28">
        <f>ROUND((N119-L119)/L119,4)*100</f>
        <v>2.86</v>
      </c>
      <c r="P119" s="39">
        <v>320050</v>
      </c>
      <c r="Q119" s="28">
        <f>ROUND((P119-N119)/N119,4)*100</f>
        <v>-0.44999999999999996</v>
      </c>
      <c r="R119" s="39">
        <v>318250</v>
      </c>
      <c r="S119" s="28">
        <f>ROUND((R119-P119)/P119,4)*100</f>
        <v>-0.55999999999999994</v>
      </c>
      <c r="T119" s="39">
        <v>320650</v>
      </c>
      <c r="U119" s="28">
        <f t="shared" si="98"/>
        <v>0.75</v>
      </c>
      <c r="V119" s="39">
        <v>318800</v>
      </c>
      <c r="W119" s="28">
        <f t="shared" si="99"/>
        <v>-0.57999999999999996</v>
      </c>
      <c r="X119" s="46">
        <v>325200</v>
      </c>
      <c r="Y119" s="28">
        <f t="shared" si="100"/>
        <v>2.0099999999999998</v>
      </c>
      <c r="Z119" s="39">
        <v>332800</v>
      </c>
      <c r="AA119" s="28">
        <f t="shared" si="101"/>
        <v>2.34</v>
      </c>
      <c r="AB119" s="39">
        <v>342050</v>
      </c>
      <c r="AC119" s="28">
        <f t="shared" si="102"/>
        <v>2.78</v>
      </c>
      <c r="AD119" s="39">
        <v>352800</v>
      </c>
      <c r="AE119" s="28">
        <f t="shared" si="102"/>
        <v>3.1399999999999997</v>
      </c>
      <c r="AF119" s="39">
        <v>383700</v>
      </c>
      <c r="AG119" s="28">
        <f t="shared" si="102"/>
        <v>8.76</v>
      </c>
      <c r="AH119" s="47">
        <v>422900</v>
      </c>
      <c r="AI119" s="28">
        <f t="shared" si="86"/>
        <v>10.220000000000001</v>
      </c>
      <c r="AJ119" s="47">
        <v>470300</v>
      </c>
      <c r="AK119" s="28">
        <f t="shared" si="87"/>
        <v>11.21</v>
      </c>
      <c r="AL119" s="47">
        <v>552000</v>
      </c>
      <c r="AM119" s="28">
        <f t="shared" si="88"/>
        <v>17.37</v>
      </c>
      <c r="AN119" s="47">
        <v>630500</v>
      </c>
      <c r="AO119" s="28">
        <f t="shared" si="89"/>
        <v>14.219999999999999</v>
      </c>
      <c r="AP119" s="47">
        <v>726550</v>
      </c>
      <c r="AQ119" s="28">
        <f t="shared" si="66"/>
        <v>15.229999999999999</v>
      </c>
      <c r="AR119" s="47">
        <v>808750</v>
      </c>
      <c r="AS119" s="28">
        <f t="shared" si="90"/>
        <v>11.31</v>
      </c>
      <c r="AT119" s="47">
        <v>926050</v>
      </c>
      <c r="AU119" s="28">
        <f t="shared" si="97"/>
        <v>14.499999999999998</v>
      </c>
      <c r="AV119" s="47">
        <v>926100</v>
      </c>
      <c r="AW119" s="28">
        <f t="shared" si="91"/>
        <v>0.01</v>
      </c>
      <c r="AX119" s="47">
        <v>917050</v>
      </c>
      <c r="AY119" s="28">
        <f t="shared" si="91"/>
        <v>-0.98</v>
      </c>
      <c r="AZ119" s="47">
        <v>891800</v>
      </c>
      <c r="BA119" s="28">
        <f t="shared" si="92"/>
        <v>-2.75</v>
      </c>
      <c r="BB119" s="47">
        <v>894800</v>
      </c>
      <c r="BC119" s="28">
        <f t="shared" si="93"/>
        <v>0.33999999999999997</v>
      </c>
      <c r="BD119" s="47">
        <v>847150</v>
      </c>
      <c r="BE119" s="28">
        <f t="shared" si="94"/>
        <v>-5.33</v>
      </c>
      <c r="BF119" s="47">
        <v>845000</v>
      </c>
      <c r="BG119" s="28">
        <f t="shared" si="95"/>
        <v>-0.25</v>
      </c>
      <c r="BH119" s="47">
        <v>846050</v>
      </c>
      <c r="BI119" s="28">
        <f t="shared" si="96"/>
        <v>0.12</v>
      </c>
      <c r="BJ119" s="89">
        <v>884000</v>
      </c>
      <c r="BK119" s="28">
        <f t="shared" si="96"/>
        <v>4.49</v>
      </c>
      <c r="BL119" s="47">
        <v>888850</v>
      </c>
      <c r="BM119" s="28">
        <f t="shared" si="96"/>
        <v>0.54999999999999993</v>
      </c>
      <c r="BN119" s="39"/>
      <c r="BO119" s="39"/>
      <c r="BP119" s="89"/>
      <c r="BQ119" s="28"/>
      <c r="BR119" s="28"/>
      <c r="BS119" s="28"/>
      <c r="BT119" s="28"/>
      <c r="BU119" s="28"/>
      <c r="BV119" s="48"/>
      <c r="BW119" s="42"/>
      <c r="BX119" s="45"/>
      <c r="BY119" s="49"/>
      <c r="BZ119" s="42"/>
      <c r="CA119" s="49"/>
      <c r="CB119" s="49"/>
      <c r="CC119" s="50"/>
      <c r="CD119" s="51"/>
      <c r="CE119" s="50"/>
      <c r="CF119" s="42"/>
      <c r="CP119" s="32"/>
      <c r="CQ119" s="58">
        <v>926050000</v>
      </c>
      <c r="CR119" s="53">
        <v>926100000</v>
      </c>
      <c r="DB119" s="32"/>
      <c r="DC119" s="42"/>
    </row>
    <row r="120" spans="1:107">
      <c r="A120" s="11"/>
      <c r="B120" s="41" t="s">
        <v>105</v>
      </c>
      <c r="C120" s="39">
        <v>183500</v>
      </c>
      <c r="D120" s="39">
        <v>210400</v>
      </c>
      <c r="E120" s="28">
        <f>ROUND((D120-C120)/C120,4)*100</f>
        <v>14.66</v>
      </c>
      <c r="F120" s="39">
        <v>264500</v>
      </c>
      <c r="G120" s="28">
        <f>ROUND((F120-D120)/D120,4)*100</f>
        <v>25.71</v>
      </c>
      <c r="H120" s="39">
        <v>315300</v>
      </c>
      <c r="I120" s="28">
        <f>ROUND((H120-F120)/F120,4)*100</f>
        <v>19.21</v>
      </c>
      <c r="J120" s="39">
        <v>441400</v>
      </c>
      <c r="K120" s="28">
        <f>ROUND((J120-H120)/H120,4)*100</f>
        <v>39.989999999999995</v>
      </c>
      <c r="L120" s="39">
        <v>504450</v>
      </c>
      <c r="M120" s="28">
        <f>ROUND((L120-J120)/J120,4)*100</f>
        <v>14.280000000000001</v>
      </c>
      <c r="N120" s="39">
        <v>543850</v>
      </c>
      <c r="O120" s="28">
        <f>ROUND((N120-L120)/L120,4)*100</f>
        <v>7.8100000000000005</v>
      </c>
      <c r="P120" s="39">
        <v>525100</v>
      </c>
      <c r="Q120" s="28">
        <f>ROUND((P120-N120)/N120,4)*100</f>
        <v>-3.45</v>
      </c>
      <c r="R120" s="39">
        <v>512450</v>
      </c>
      <c r="S120" s="28">
        <f>ROUND((R120-P120)/P120,4)*100</f>
        <v>-2.41</v>
      </c>
      <c r="T120" s="39">
        <v>517300</v>
      </c>
      <c r="U120" s="28">
        <f t="shared" si="98"/>
        <v>0.95</v>
      </c>
      <c r="V120" s="39">
        <v>511850</v>
      </c>
      <c r="W120" s="28">
        <f t="shared" si="99"/>
        <v>-1.05</v>
      </c>
      <c r="X120" s="46">
        <v>527600</v>
      </c>
      <c r="Y120" s="28">
        <f t="shared" si="100"/>
        <v>3.08</v>
      </c>
      <c r="Z120" s="39">
        <v>541500</v>
      </c>
      <c r="AA120" s="28">
        <f t="shared" si="101"/>
        <v>2.63</v>
      </c>
      <c r="AB120" s="39">
        <v>576000</v>
      </c>
      <c r="AC120" s="28">
        <f t="shared" si="102"/>
        <v>6.370000000000001</v>
      </c>
      <c r="AD120" s="39">
        <v>594300</v>
      </c>
      <c r="AE120" s="28">
        <f t="shared" si="102"/>
        <v>3.18</v>
      </c>
      <c r="AF120" s="39">
        <v>621850</v>
      </c>
      <c r="AG120" s="28">
        <f t="shared" si="102"/>
        <v>4.6399999999999997</v>
      </c>
      <c r="AH120" s="47">
        <v>775800</v>
      </c>
      <c r="AI120" s="28">
        <f t="shared" si="86"/>
        <v>24.759999999999998</v>
      </c>
      <c r="AJ120" s="47">
        <v>892850</v>
      </c>
      <c r="AK120" s="28">
        <f t="shared" si="87"/>
        <v>15.09</v>
      </c>
      <c r="AL120" s="47">
        <v>1024400</v>
      </c>
      <c r="AM120" s="28">
        <f t="shared" si="88"/>
        <v>14.729999999999999</v>
      </c>
      <c r="AN120" s="47">
        <v>1184800</v>
      </c>
      <c r="AO120" s="28">
        <f t="shared" si="89"/>
        <v>15.659999999999998</v>
      </c>
      <c r="AP120" s="47">
        <v>1496400</v>
      </c>
      <c r="AQ120" s="28">
        <f t="shared" si="66"/>
        <v>26.3</v>
      </c>
      <c r="AR120" s="47">
        <v>1729700</v>
      </c>
      <c r="AS120" s="28">
        <f t="shared" si="90"/>
        <v>15.590000000000002</v>
      </c>
      <c r="AT120" s="47">
        <v>1983850</v>
      </c>
      <c r="AU120" s="28">
        <f t="shared" si="97"/>
        <v>14.69</v>
      </c>
      <c r="AV120" s="47">
        <v>2053250</v>
      </c>
      <c r="AW120" s="28">
        <f t="shared" si="91"/>
        <v>3.5000000000000004</v>
      </c>
      <c r="AX120" s="47">
        <v>2005900</v>
      </c>
      <c r="AY120" s="28">
        <f t="shared" si="91"/>
        <v>-2.31</v>
      </c>
      <c r="AZ120" s="47">
        <v>2009600</v>
      </c>
      <c r="BA120" s="28">
        <f t="shared" si="92"/>
        <v>0.18</v>
      </c>
      <c r="BB120" s="47">
        <v>1908650</v>
      </c>
      <c r="BC120" s="28">
        <f t="shared" si="93"/>
        <v>-5.0200000000000005</v>
      </c>
      <c r="BD120" s="47">
        <v>1791200</v>
      </c>
      <c r="BE120" s="28">
        <f t="shared" si="94"/>
        <v>-6.15</v>
      </c>
      <c r="BF120" s="47">
        <v>1797900</v>
      </c>
      <c r="BG120" s="28">
        <f t="shared" si="95"/>
        <v>0.37</v>
      </c>
      <c r="BH120" s="47">
        <v>1846200</v>
      </c>
      <c r="BI120" s="28">
        <f t="shared" si="96"/>
        <v>2.69</v>
      </c>
      <c r="BJ120" s="89">
        <v>1852450</v>
      </c>
      <c r="BK120" s="28">
        <f t="shared" si="96"/>
        <v>0.33999999999999997</v>
      </c>
      <c r="BL120" s="47">
        <v>1862850</v>
      </c>
      <c r="BM120" s="28">
        <f t="shared" si="96"/>
        <v>0.55999999999999994</v>
      </c>
      <c r="BN120" s="39"/>
      <c r="BO120" s="39"/>
      <c r="BP120" s="89"/>
      <c r="BQ120" s="28"/>
      <c r="BR120" s="28"/>
      <c r="BS120" s="28"/>
      <c r="BT120" s="28"/>
      <c r="BU120" s="28"/>
      <c r="BV120" s="48"/>
      <c r="BW120" s="42"/>
      <c r="BX120" s="45"/>
      <c r="BY120" s="49"/>
      <c r="BZ120" s="42"/>
      <c r="CA120" s="49"/>
      <c r="CB120" s="49"/>
      <c r="CC120" s="50"/>
      <c r="CD120" s="51"/>
      <c r="CE120" s="50"/>
      <c r="CF120" s="42"/>
      <c r="CP120" s="32"/>
      <c r="CQ120" s="54">
        <v>1983850000</v>
      </c>
      <c r="CR120" s="53">
        <v>2053250000</v>
      </c>
      <c r="DB120" s="32"/>
      <c r="DC120" s="42"/>
    </row>
    <row r="121" spans="1:107">
      <c r="A121" s="11"/>
      <c r="B121" s="41" t="s">
        <v>106</v>
      </c>
      <c r="C121" s="39">
        <v>55350</v>
      </c>
      <c r="D121" s="39">
        <v>61350</v>
      </c>
      <c r="E121" s="28">
        <f>ROUND((D121-C121)/C121,4)*100</f>
        <v>10.84</v>
      </c>
      <c r="F121" s="39">
        <v>77700</v>
      </c>
      <c r="G121" s="28">
        <f>ROUND((F121-D121)/D121,4)*100</f>
        <v>26.650000000000002</v>
      </c>
      <c r="H121" s="39">
        <v>101400</v>
      </c>
      <c r="I121" s="28">
        <f>ROUND((H121-F121)/F121,4)*100</f>
        <v>30.5</v>
      </c>
      <c r="J121" s="39">
        <v>148300</v>
      </c>
      <c r="K121" s="28">
        <f>ROUND((J121-H121)/H121,4)*100</f>
        <v>46.25</v>
      </c>
      <c r="L121" s="39">
        <v>169950</v>
      </c>
      <c r="M121" s="28">
        <f>ROUND((L121-J121)/J121,4)*100</f>
        <v>14.6</v>
      </c>
      <c r="N121" s="39">
        <v>176950</v>
      </c>
      <c r="O121" s="28">
        <f>ROUND((N121-L121)/L121,4)*100</f>
        <v>4.12</v>
      </c>
      <c r="P121" s="39">
        <v>174900</v>
      </c>
      <c r="Q121" s="28">
        <f>ROUND((P121-N121)/N121,4)*100</f>
        <v>-1.1599999999999999</v>
      </c>
      <c r="R121" s="39">
        <v>164100</v>
      </c>
      <c r="S121" s="28">
        <f>ROUND((R121-P121)/P121,4)*100</f>
        <v>-6.17</v>
      </c>
      <c r="T121" s="39">
        <v>167200</v>
      </c>
      <c r="U121" s="28">
        <f t="shared" si="98"/>
        <v>1.8900000000000001</v>
      </c>
      <c r="V121" s="39">
        <v>165200</v>
      </c>
      <c r="W121" s="28">
        <f t="shared" si="99"/>
        <v>-1.2</v>
      </c>
      <c r="X121" s="46">
        <v>170150</v>
      </c>
      <c r="Y121" s="28">
        <f t="shared" si="100"/>
        <v>3</v>
      </c>
      <c r="Z121" s="39">
        <v>173350</v>
      </c>
      <c r="AA121" s="28">
        <f t="shared" si="101"/>
        <v>1.8800000000000001</v>
      </c>
      <c r="AB121" s="39">
        <v>178200</v>
      </c>
      <c r="AC121" s="28">
        <f t="shared" si="102"/>
        <v>2.8000000000000003</v>
      </c>
      <c r="AD121" s="39">
        <v>180000</v>
      </c>
      <c r="AE121" s="28">
        <f t="shared" si="102"/>
        <v>1.01</v>
      </c>
      <c r="AF121" s="39">
        <v>198750</v>
      </c>
      <c r="AG121" s="28">
        <f t="shared" si="102"/>
        <v>10.42</v>
      </c>
      <c r="AH121" s="47">
        <v>221800</v>
      </c>
      <c r="AI121" s="28">
        <f t="shared" si="86"/>
        <v>11.600000000000001</v>
      </c>
      <c r="AJ121" s="47">
        <v>248800</v>
      </c>
      <c r="AK121" s="28">
        <f t="shared" si="87"/>
        <v>12.17</v>
      </c>
      <c r="AL121" s="47">
        <v>285350</v>
      </c>
      <c r="AM121" s="28">
        <f t="shared" si="88"/>
        <v>14.69</v>
      </c>
      <c r="AN121" s="47">
        <v>351750</v>
      </c>
      <c r="AO121" s="28">
        <f t="shared" si="89"/>
        <v>23.27</v>
      </c>
      <c r="AP121" s="47">
        <v>379250</v>
      </c>
      <c r="AQ121" s="28">
        <f t="shared" si="66"/>
        <v>7.82</v>
      </c>
      <c r="AR121" s="47">
        <v>433400</v>
      </c>
      <c r="AS121" s="28">
        <f t="shared" si="90"/>
        <v>14.280000000000001</v>
      </c>
      <c r="AT121" s="47">
        <v>483850</v>
      </c>
      <c r="AU121" s="28">
        <f t="shared" si="97"/>
        <v>11.64</v>
      </c>
      <c r="AV121" s="47">
        <v>516050</v>
      </c>
      <c r="AW121" s="28">
        <f t="shared" si="91"/>
        <v>6.65</v>
      </c>
      <c r="AX121" s="47">
        <v>541500</v>
      </c>
      <c r="AY121" s="28">
        <f t="shared" si="91"/>
        <v>4.93</v>
      </c>
      <c r="AZ121" s="47">
        <v>523800</v>
      </c>
      <c r="BA121" s="28">
        <f t="shared" si="92"/>
        <v>-3.27</v>
      </c>
      <c r="BB121" s="47">
        <v>505500</v>
      </c>
      <c r="BC121" s="28">
        <f t="shared" si="93"/>
        <v>-3.49</v>
      </c>
      <c r="BD121" s="47">
        <v>491550</v>
      </c>
      <c r="BE121" s="28">
        <f t="shared" si="94"/>
        <v>-2.76</v>
      </c>
      <c r="BF121" s="47">
        <v>477250</v>
      </c>
      <c r="BG121" s="28">
        <f t="shared" si="95"/>
        <v>-2.91</v>
      </c>
      <c r="BH121" s="47">
        <v>484800</v>
      </c>
      <c r="BI121" s="28">
        <f t="shared" si="96"/>
        <v>1.58</v>
      </c>
      <c r="BJ121" s="89">
        <v>492400</v>
      </c>
      <c r="BK121" s="28">
        <f t="shared" si="96"/>
        <v>1.5699999999999998</v>
      </c>
      <c r="BL121" s="47">
        <v>505450</v>
      </c>
      <c r="BM121" s="28">
        <f t="shared" si="96"/>
        <v>2.65</v>
      </c>
      <c r="BN121" s="39"/>
      <c r="BO121" s="39"/>
      <c r="BP121" s="89"/>
      <c r="BQ121" s="28"/>
      <c r="BR121" s="28"/>
      <c r="BS121" s="28"/>
      <c r="BT121" s="28"/>
      <c r="BU121" s="28"/>
      <c r="BV121" s="48"/>
      <c r="BW121" s="42"/>
      <c r="BX121" s="45"/>
      <c r="BY121" s="49"/>
      <c r="BZ121" s="42"/>
      <c r="CA121" s="49"/>
      <c r="CB121" s="49"/>
      <c r="CC121" s="50"/>
      <c r="CD121" s="51"/>
      <c r="CE121" s="50"/>
      <c r="CF121" s="42"/>
      <c r="CP121" s="32"/>
      <c r="CQ121" s="54">
        <v>483850000</v>
      </c>
      <c r="CR121" s="53">
        <v>516050000</v>
      </c>
      <c r="DB121" s="32"/>
      <c r="DC121" s="42"/>
    </row>
    <row r="122" spans="1:107">
      <c r="A122" s="11"/>
      <c r="B122" s="41" t="s">
        <v>107</v>
      </c>
      <c r="C122" s="66" t="s">
        <v>108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39">
        <v>34650</v>
      </c>
      <c r="S122" s="66" t="s">
        <v>109</v>
      </c>
      <c r="T122" s="39">
        <v>34150</v>
      </c>
      <c r="U122" s="28">
        <f t="shared" si="98"/>
        <v>-1.44</v>
      </c>
      <c r="V122" s="39">
        <v>32800</v>
      </c>
      <c r="W122" s="28">
        <f t="shared" si="99"/>
        <v>-3.95</v>
      </c>
      <c r="X122" s="46">
        <v>31150</v>
      </c>
      <c r="Y122" s="28">
        <f t="shared" si="100"/>
        <v>-5.0299999999999994</v>
      </c>
      <c r="Z122" s="39">
        <v>32050</v>
      </c>
      <c r="AA122" s="28">
        <f t="shared" si="101"/>
        <v>2.8899999999999997</v>
      </c>
      <c r="AB122" s="39">
        <v>32800</v>
      </c>
      <c r="AC122" s="28">
        <f t="shared" si="102"/>
        <v>2.34</v>
      </c>
      <c r="AD122" s="39">
        <v>35600</v>
      </c>
      <c r="AE122" s="28">
        <f t="shared" si="102"/>
        <v>8.5400000000000009</v>
      </c>
      <c r="AF122" s="39">
        <v>40400</v>
      </c>
      <c r="AG122" s="28">
        <f t="shared" si="102"/>
        <v>13.48</v>
      </c>
      <c r="AH122" s="47">
        <v>48350</v>
      </c>
      <c r="AI122" s="28">
        <f t="shared" si="86"/>
        <v>19.68</v>
      </c>
      <c r="AJ122" s="47">
        <v>56700</v>
      </c>
      <c r="AK122" s="28">
        <f t="shared" si="87"/>
        <v>17.27</v>
      </c>
      <c r="AL122" s="47">
        <v>62900</v>
      </c>
      <c r="AM122" s="28">
        <f t="shared" si="88"/>
        <v>10.93</v>
      </c>
      <c r="AN122" s="47">
        <v>77350</v>
      </c>
      <c r="AO122" s="28">
        <f t="shared" si="89"/>
        <v>22.97</v>
      </c>
      <c r="AP122" s="47">
        <v>96200</v>
      </c>
      <c r="AQ122" s="28">
        <f t="shared" si="66"/>
        <v>24.37</v>
      </c>
      <c r="AR122" s="47">
        <v>100150</v>
      </c>
      <c r="AS122" s="28">
        <f t="shared" si="90"/>
        <v>4.1099999999999994</v>
      </c>
      <c r="AT122" s="47">
        <v>118650</v>
      </c>
      <c r="AU122" s="28">
        <f t="shared" si="97"/>
        <v>18.47</v>
      </c>
      <c r="AV122" s="47">
        <v>138000</v>
      </c>
      <c r="AW122" s="28">
        <f t="shared" si="91"/>
        <v>16.309999999999999</v>
      </c>
      <c r="AX122" s="47">
        <v>146850</v>
      </c>
      <c r="AY122" s="28">
        <f t="shared" si="91"/>
        <v>6.41</v>
      </c>
      <c r="AZ122" s="47">
        <v>148850</v>
      </c>
      <c r="BA122" s="28">
        <f t="shared" si="92"/>
        <v>1.3599999999999999</v>
      </c>
      <c r="BB122" s="47">
        <v>145400</v>
      </c>
      <c r="BC122" s="28">
        <f t="shared" si="93"/>
        <v>-2.3199999999999998</v>
      </c>
      <c r="BD122" s="47">
        <v>142250</v>
      </c>
      <c r="BE122" s="28">
        <f t="shared" si="94"/>
        <v>-2.17</v>
      </c>
      <c r="BF122" s="47">
        <v>140100</v>
      </c>
      <c r="BG122" s="28">
        <f t="shared" si="95"/>
        <v>-1.51</v>
      </c>
      <c r="BH122" s="47">
        <v>140650</v>
      </c>
      <c r="BI122" s="28">
        <f t="shared" si="96"/>
        <v>0.38999999999999996</v>
      </c>
      <c r="BJ122" s="89">
        <v>145250</v>
      </c>
      <c r="BK122" s="28">
        <f t="shared" si="96"/>
        <v>3.27</v>
      </c>
      <c r="BL122" s="47">
        <v>152500</v>
      </c>
      <c r="BM122" s="28">
        <f t="shared" si="96"/>
        <v>4.99</v>
      </c>
      <c r="BN122" s="39"/>
      <c r="BO122" s="39"/>
      <c r="BP122" s="89"/>
      <c r="BQ122" s="65"/>
      <c r="BR122" s="28"/>
      <c r="BS122" s="65"/>
      <c r="BT122" s="28"/>
      <c r="BU122" s="28"/>
      <c r="BV122" s="48"/>
      <c r="BW122" s="42"/>
      <c r="BX122" s="45"/>
      <c r="BY122" s="49"/>
      <c r="BZ122" s="42"/>
      <c r="CA122" s="49"/>
      <c r="CB122" s="49"/>
      <c r="CC122" s="50"/>
      <c r="CD122" s="51"/>
      <c r="CE122" s="50"/>
      <c r="CF122" s="42"/>
      <c r="CP122" s="32"/>
      <c r="CQ122" s="54">
        <v>118650000</v>
      </c>
      <c r="CR122" s="53">
        <v>138000000</v>
      </c>
      <c r="DB122" s="32"/>
      <c r="DC122" s="42"/>
    </row>
    <row r="123" spans="1:107">
      <c r="A123" s="11"/>
      <c r="B123" s="41" t="s">
        <v>110</v>
      </c>
      <c r="C123" s="39">
        <v>79700</v>
      </c>
      <c r="D123" s="39">
        <v>92300</v>
      </c>
      <c r="E123" s="28">
        <f t="shared" ref="E123:E135" si="103">ROUND((D123-C123)/C123,4)*100</f>
        <v>15.809999999999999</v>
      </c>
      <c r="F123" s="39">
        <v>113700</v>
      </c>
      <c r="G123" s="28">
        <f t="shared" ref="G123:G135" si="104">ROUND((F123-D123)/D123,4)*100</f>
        <v>23.189999999999998</v>
      </c>
      <c r="H123" s="39">
        <v>139400</v>
      </c>
      <c r="I123" s="28">
        <f t="shared" ref="I123:I135" si="105">ROUND((H123-F123)/F123,4)*100</f>
        <v>22.6</v>
      </c>
      <c r="J123" s="39">
        <v>210950</v>
      </c>
      <c r="K123" s="28">
        <f t="shared" ref="K123:K135" si="106">ROUND((J123-H123)/H123,4)*100</f>
        <v>51.33</v>
      </c>
      <c r="L123" s="39">
        <v>241000</v>
      </c>
      <c r="M123" s="28">
        <f t="shared" ref="M123:M135" si="107">ROUND((L123-J123)/J123,4)*100</f>
        <v>14.249999999999998</v>
      </c>
      <c r="N123" s="39">
        <v>257950</v>
      </c>
      <c r="O123" s="28">
        <f t="shared" ref="O123:O135" si="108">ROUND((N123-L123)/L123,4)*100</f>
        <v>7.03</v>
      </c>
      <c r="P123" s="39">
        <v>245350</v>
      </c>
      <c r="Q123" s="28">
        <f t="shared" ref="Q123:Q135" si="109">ROUND((P123-N123)/N123,4)*100</f>
        <v>-4.88</v>
      </c>
      <c r="R123" s="39">
        <v>241750</v>
      </c>
      <c r="S123" s="28">
        <f t="shared" ref="S123:S135" si="110">ROUND((R123-P123)/P123,4)*100</f>
        <v>-1.47</v>
      </c>
      <c r="T123" s="39">
        <v>237150</v>
      </c>
      <c r="U123" s="28">
        <f t="shared" si="98"/>
        <v>-1.9</v>
      </c>
      <c r="V123" s="39">
        <v>243850</v>
      </c>
      <c r="W123" s="28">
        <f t="shared" si="99"/>
        <v>2.83</v>
      </c>
      <c r="X123" s="46">
        <v>241500</v>
      </c>
      <c r="Y123" s="28">
        <f t="shared" si="100"/>
        <v>-0.96</v>
      </c>
      <c r="Z123" s="39">
        <v>242950</v>
      </c>
      <c r="AA123" s="28">
        <f t="shared" si="101"/>
        <v>0.6</v>
      </c>
      <c r="AB123" s="39">
        <v>254250</v>
      </c>
      <c r="AC123" s="28">
        <f t="shared" si="102"/>
        <v>4.6500000000000004</v>
      </c>
      <c r="AD123" s="39">
        <v>260600</v>
      </c>
      <c r="AE123" s="28">
        <f t="shared" si="102"/>
        <v>2.5</v>
      </c>
      <c r="AF123" s="39">
        <v>274800</v>
      </c>
      <c r="AG123" s="28">
        <f t="shared" si="102"/>
        <v>5.45</v>
      </c>
      <c r="AH123" s="47">
        <v>303800</v>
      </c>
      <c r="AI123" s="28">
        <f t="shared" si="86"/>
        <v>10.549999999999999</v>
      </c>
      <c r="AJ123" s="47">
        <v>356450</v>
      </c>
      <c r="AK123" s="28">
        <f t="shared" si="87"/>
        <v>17.330000000000002</v>
      </c>
      <c r="AL123" s="47">
        <v>435800</v>
      </c>
      <c r="AM123" s="28">
        <f t="shared" si="88"/>
        <v>22.259999999999998</v>
      </c>
      <c r="AN123" s="47">
        <v>520900</v>
      </c>
      <c r="AO123" s="28">
        <f t="shared" si="89"/>
        <v>19.53</v>
      </c>
      <c r="AP123" s="47">
        <v>602550</v>
      </c>
      <c r="AQ123" s="28">
        <f t="shared" si="66"/>
        <v>15.67</v>
      </c>
      <c r="AR123" s="47">
        <v>680300</v>
      </c>
      <c r="AS123" s="28">
        <f t="shared" si="90"/>
        <v>12.9</v>
      </c>
      <c r="AT123" s="47">
        <v>763700</v>
      </c>
      <c r="AU123" s="28">
        <f t="shared" si="97"/>
        <v>12.26</v>
      </c>
      <c r="AV123" s="47">
        <v>812950</v>
      </c>
      <c r="AW123" s="28">
        <f t="shared" si="91"/>
        <v>6.45</v>
      </c>
      <c r="AX123" s="47">
        <v>790450</v>
      </c>
      <c r="AY123" s="28">
        <f t="shared" si="91"/>
        <v>-2.77</v>
      </c>
      <c r="AZ123" s="47">
        <v>747750</v>
      </c>
      <c r="BA123" s="28">
        <f t="shared" si="92"/>
        <v>-5.4</v>
      </c>
      <c r="BB123" s="47">
        <v>738250</v>
      </c>
      <c r="BC123" s="28">
        <f t="shared" si="93"/>
        <v>-1.27</v>
      </c>
      <c r="BD123" s="47">
        <v>703500</v>
      </c>
      <c r="BE123" s="28">
        <f t="shared" si="94"/>
        <v>-4.71</v>
      </c>
      <c r="BF123" s="47">
        <v>685950</v>
      </c>
      <c r="BG123" s="28">
        <f t="shared" si="95"/>
        <v>-2.4899999999999998</v>
      </c>
      <c r="BH123" s="47">
        <v>692450</v>
      </c>
      <c r="BI123" s="28">
        <f t="shared" si="96"/>
        <v>0.95</v>
      </c>
      <c r="BJ123" s="89">
        <v>732250</v>
      </c>
      <c r="BK123" s="28">
        <f t="shared" si="96"/>
        <v>5.75</v>
      </c>
      <c r="BL123" s="47">
        <v>741450</v>
      </c>
      <c r="BM123" s="28">
        <f t="shared" si="96"/>
        <v>1.26</v>
      </c>
      <c r="BN123" s="39"/>
      <c r="BO123" s="39"/>
      <c r="BP123" s="89"/>
      <c r="BQ123" s="28"/>
      <c r="BR123" s="28"/>
      <c r="BS123" s="28"/>
      <c r="BT123" s="28"/>
      <c r="BU123" s="28"/>
      <c r="BV123" s="48"/>
      <c r="BW123" s="42"/>
      <c r="BX123" s="45"/>
      <c r="BY123" s="49"/>
      <c r="BZ123" s="42"/>
      <c r="CA123" s="49"/>
      <c r="CB123" s="49"/>
      <c r="CC123" s="50"/>
      <c r="CD123" s="51"/>
      <c r="CE123" s="50"/>
      <c r="CF123" s="42"/>
      <c r="CP123" s="32"/>
      <c r="CQ123" s="54">
        <v>763700000</v>
      </c>
      <c r="CR123" s="53">
        <v>812950000</v>
      </c>
      <c r="DB123" s="32"/>
      <c r="DC123" s="42"/>
    </row>
    <row r="124" spans="1:107">
      <c r="A124" s="11"/>
      <c r="B124" s="41" t="s">
        <v>111</v>
      </c>
      <c r="C124" s="39">
        <v>52850</v>
      </c>
      <c r="D124" s="39">
        <v>59750</v>
      </c>
      <c r="E124" s="28">
        <f t="shared" si="103"/>
        <v>13.059999999999999</v>
      </c>
      <c r="F124" s="39">
        <v>72750</v>
      </c>
      <c r="G124" s="28">
        <f t="shared" si="104"/>
        <v>21.759999999999998</v>
      </c>
      <c r="H124" s="39">
        <v>93250</v>
      </c>
      <c r="I124" s="28">
        <f t="shared" si="105"/>
        <v>28.18</v>
      </c>
      <c r="J124" s="39">
        <v>121100</v>
      </c>
      <c r="K124" s="28">
        <f t="shared" si="106"/>
        <v>29.87</v>
      </c>
      <c r="L124" s="39">
        <v>141850</v>
      </c>
      <c r="M124" s="28">
        <f t="shared" si="107"/>
        <v>17.130000000000003</v>
      </c>
      <c r="N124" s="39">
        <v>155450</v>
      </c>
      <c r="O124" s="28">
        <f t="shared" si="108"/>
        <v>9.59</v>
      </c>
      <c r="P124" s="39">
        <v>148200</v>
      </c>
      <c r="Q124" s="28">
        <f t="shared" si="109"/>
        <v>-4.66</v>
      </c>
      <c r="R124" s="39">
        <v>146000</v>
      </c>
      <c r="S124" s="28">
        <f t="shared" si="110"/>
        <v>-1.48</v>
      </c>
      <c r="T124" s="39">
        <v>144100</v>
      </c>
      <c r="U124" s="28">
        <f t="shared" si="98"/>
        <v>-1.3</v>
      </c>
      <c r="V124" s="39">
        <v>151450</v>
      </c>
      <c r="W124" s="28">
        <f t="shared" si="99"/>
        <v>5.0999999999999996</v>
      </c>
      <c r="X124" s="46">
        <v>158700</v>
      </c>
      <c r="Y124" s="28">
        <f t="shared" si="100"/>
        <v>4.79</v>
      </c>
      <c r="Z124" s="39">
        <v>160150</v>
      </c>
      <c r="AA124" s="28">
        <f t="shared" si="101"/>
        <v>0.91</v>
      </c>
      <c r="AB124" s="39">
        <v>170600</v>
      </c>
      <c r="AC124" s="28">
        <f t="shared" si="102"/>
        <v>6.5299999999999994</v>
      </c>
      <c r="AD124" s="39">
        <v>182000</v>
      </c>
      <c r="AE124" s="28">
        <f t="shared" si="102"/>
        <v>6.68</v>
      </c>
      <c r="AF124" s="39">
        <v>196600</v>
      </c>
      <c r="AG124" s="28">
        <f t="shared" si="102"/>
        <v>8.02</v>
      </c>
      <c r="AH124" s="47">
        <v>215200</v>
      </c>
      <c r="AI124" s="28">
        <f t="shared" si="86"/>
        <v>9.4600000000000009</v>
      </c>
      <c r="AJ124" s="47">
        <v>243800</v>
      </c>
      <c r="AK124" s="28">
        <f t="shared" si="87"/>
        <v>13.29</v>
      </c>
      <c r="AL124" s="47">
        <v>271850</v>
      </c>
      <c r="AM124" s="28">
        <f t="shared" si="88"/>
        <v>11.51</v>
      </c>
      <c r="AN124" s="47">
        <v>321150</v>
      </c>
      <c r="AO124" s="28">
        <f t="shared" si="89"/>
        <v>18.14</v>
      </c>
      <c r="AP124" s="47">
        <v>374400</v>
      </c>
      <c r="AQ124" s="28">
        <f t="shared" si="66"/>
        <v>16.580000000000002</v>
      </c>
      <c r="AR124" s="47">
        <v>444150</v>
      </c>
      <c r="AS124" s="28">
        <f t="shared" si="90"/>
        <v>18.63</v>
      </c>
      <c r="AT124" s="47">
        <v>505350</v>
      </c>
      <c r="AU124" s="28">
        <f t="shared" si="97"/>
        <v>13.780000000000001</v>
      </c>
      <c r="AV124" s="47">
        <v>516600</v>
      </c>
      <c r="AW124" s="28">
        <f t="shared" ref="AW124:AY135" si="111">ROUND((AV124-AT124)/AT124,4)*100</f>
        <v>2.23</v>
      </c>
      <c r="AX124" s="47">
        <v>504750</v>
      </c>
      <c r="AY124" s="28">
        <f t="shared" si="111"/>
        <v>-2.29</v>
      </c>
      <c r="AZ124" s="47">
        <v>480350</v>
      </c>
      <c r="BA124" s="28">
        <f t="shared" si="92"/>
        <v>-4.83</v>
      </c>
      <c r="BB124" s="47">
        <v>470650</v>
      </c>
      <c r="BC124" s="28">
        <f t="shared" si="93"/>
        <v>-2.02</v>
      </c>
      <c r="BD124" s="47">
        <v>485300</v>
      </c>
      <c r="BE124" s="28">
        <f t="shared" si="94"/>
        <v>3.11</v>
      </c>
      <c r="BF124" s="47">
        <v>455750</v>
      </c>
      <c r="BG124" s="28">
        <f t="shared" si="95"/>
        <v>-6.09</v>
      </c>
      <c r="BH124" s="47">
        <v>470300</v>
      </c>
      <c r="BI124" s="28">
        <f t="shared" si="96"/>
        <v>3.19</v>
      </c>
      <c r="BJ124" s="89">
        <v>485300</v>
      </c>
      <c r="BK124" s="28">
        <f t="shared" si="96"/>
        <v>3.19</v>
      </c>
      <c r="BL124" s="47">
        <v>493500</v>
      </c>
      <c r="BM124" s="28">
        <f t="shared" si="96"/>
        <v>1.69</v>
      </c>
      <c r="BN124" s="39"/>
      <c r="BO124" s="39"/>
      <c r="BP124" s="89"/>
      <c r="BQ124" s="28"/>
      <c r="BR124" s="28"/>
      <c r="BS124" s="28"/>
      <c r="BT124" s="28"/>
      <c r="BU124" s="28"/>
      <c r="BV124" s="48"/>
      <c r="BW124" s="42"/>
      <c r="BX124" s="45"/>
      <c r="BY124" s="49"/>
      <c r="BZ124" s="42"/>
      <c r="CA124" s="49"/>
      <c r="CB124" s="49"/>
      <c r="CC124" s="50"/>
      <c r="CD124" s="51"/>
      <c r="CE124" s="50"/>
      <c r="CF124" s="42"/>
      <c r="CP124" s="32"/>
      <c r="CQ124" s="54">
        <v>505350000</v>
      </c>
      <c r="CR124" s="53">
        <v>516600000</v>
      </c>
      <c r="DB124" s="32"/>
      <c r="DC124" s="42"/>
    </row>
    <row r="125" spans="1:107">
      <c r="A125" s="11"/>
      <c r="B125" s="41" t="s">
        <v>112</v>
      </c>
      <c r="C125" s="39">
        <v>48100</v>
      </c>
      <c r="D125" s="39">
        <v>55600</v>
      </c>
      <c r="E125" s="28">
        <f t="shared" si="103"/>
        <v>15.590000000000002</v>
      </c>
      <c r="F125" s="39">
        <v>67850</v>
      </c>
      <c r="G125" s="28">
        <f t="shared" si="104"/>
        <v>22.03</v>
      </c>
      <c r="H125" s="39">
        <v>88050</v>
      </c>
      <c r="I125" s="28">
        <f t="shared" si="105"/>
        <v>29.770000000000003</v>
      </c>
      <c r="J125" s="39">
        <v>115550</v>
      </c>
      <c r="K125" s="28">
        <f t="shared" si="106"/>
        <v>31.230000000000004</v>
      </c>
      <c r="L125" s="39">
        <v>128200</v>
      </c>
      <c r="M125" s="28">
        <f t="shared" si="107"/>
        <v>10.95</v>
      </c>
      <c r="N125" s="39">
        <v>140350</v>
      </c>
      <c r="O125" s="28">
        <f t="shared" si="108"/>
        <v>9.48</v>
      </c>
      <c r="P125" s="39">
        <v>134050</v>
      </c>
      <c r="Q125" s="28">
        <f t="shared" si="109"/>
        <v>-4.49</v>
      </c>
      <c r="R125" s="39">
        <v>126050</v>
      </c>
      <c r="S125" s="28">
        <f t="shared" si="110"/>
        <v>-5.9700000000000006</v>
      </c>
      <c r="T125" s="39">
        <v>128700</v>
      </c>
      <c r="U125" s="28">
        <f t="shared" si="98"/>
        <v>2.1</v>
      </c>
      <c r="V125" s="39">
        <v>133650</v>
      </c>
      <c r="W125" s="28">
        <f t="shared" si="99"/>
        <v>3.85</v>
      </c>
      <c r="X125" s="46">
        <v>144900</v>
      </c>
      <c r="Y125" s="28">
        <f t="shared" si="100"/>
        <v>8.42</v>
      </c>
      <c r="Z125" s="39">
        <v>151000</v>
      </c>
      <c r="AA125" s="28">
        <f t="shared" si="101"/>
        <v>4.21</v>
      </c>
      <c r="AB125" s="39">
        <v>157900</v>
      </c>
      <c r="AC125" s="28">
        <f t="shared" si="102"/>
        <v>4.5699999999999994</v>
      </c>
      <c r="AD125" s="39">
        <v>171350</v>
      </c>
      <c r="AE125" s="28">
        <f t="shared" si="102"/>
        <v>8.52</v>
      </c>
      <c r="AF125" s="39">
        <v>187400</v>
      </c>
      <c r="AG125" s="28">
        <f t="shared" si="102"/>
        <v>9.370000000000001</v>
      </c>
      <c r="AH125" s="47">
        <v>218650</v>
      </c>
      <c r="AI125" s="28">
        <f t="shared" si="86"/>
        <v>16.68</v>
      </c>
      <c r="AJ125" s="47">
        <v>246500</v>
      </c>
      <c r="AK125" s="28">
        <f t="shared" si="87"/>
        <v>12.740000000000002</v>
      </c>
      <c r="AL125" s="47">
        <v>285700</v>
      </c>
      <c r="AM125" s="28">
        <f t="shared" si="88"/>
        <v>15.9</v>
      </c>
      <c r="AN125" s="47">
        <v>325050</v>
      </c>
      <c r="AO125" s="28">
        <f t="shared" si="89"/>
        <v>13.77</v>
      </c>
      <c r="AP125" s="47">
        <v>369400</v>
      </c>
      <c r="AQ125" s="28">
        <f t="shared" si="66"/>
        <v>13.639999999999999</v>
      </c>
      <c r="AR125" s="47">
        <v>395650</v>
      </c>
      <c r="AS125" s="28">
        <f t="shared" si="90"/>
        <v>7.1099999999999994</v>
      </c>
      <c r="AT125" s="47">
        <v>448250</v>
      </c>
      <c r="AU125" s="28">
        <f t="shared" si="97"/>
        <v>13.29</v>
      </c>
      <c r="AV125" s="47">
        <v>459300</v>
      </c>
      <c r="AW125" s="28">
        <f t="shared" si="111"/>
        <v>2.4699999999999998</v>
      </c>
      <c r="AX125" s="47">
        <v>455350</v>
      </c>
      <c r="AY125" s="28">
        <f t="shared" si="111"/>
        <v>-0.86</v>
      </c>
      <c r="AZ125" s="47">
        <v>451550</v>
      </c>
      <c r="BA125" s="28">
        <f t="shared" si="92"/>
        <v>-0.83</v>
      </c>
      <c r="BB125" s="47">
        <v>436650</v>
      </c>
      <c r="BC125" s="28">
        <f t="shared" si="93"/>
        <v>-3.3000000000000003</v>
      </c>
      <c r="BD125" s="47">
        <v>433400</v>
      </c>
      <c r="BE125" s="28">
        <f t="shared" si="94"/>
        <v>-0.74</v>
      </c>
      <c r="BF125" s="47">
        <v>425100</v>
      </c>
      <c r="BG125" s="28">
        <f t="shared" si="95"/>
        <v>-1.92</v>
      </c>
      <c r="BH125" s="47">
        <v>431500</v>
      </c>
      <c r="BI125" s="28">
        <f t="shared" si="96"/>
        <v>1.51</v>
      </c>
      <c r="BJ125" s="89">
        <v>442700</v>
      </c>
      <c r="BK125" s="28">
        <f t="shared" si="96"/>
        <v>2.6</v>
      </c>
      <c r="BL125" s="47">
        <v>466000</v>
      </c>
      <c r="BM125" s="28">
        <f t="shared" si="96"/>
        <v>5.26</v>
      </c>
      <c r="BN125" s="39"/>
      <c r="BO125" s="39"/>
      <c r="BP125" s="89"/>
      <c r="BQ125" s="28"/>
      <c r="BR125" s="28"/>
      <c r="BS125" s="28"/>
      <c r="BT125" s="28"/>
      <c r="BU125" s="28"/>
      <c r="BV125" s="48"/>
      <c r="BW125" s="42"/>
      <c r="BX125" s="45"/>
      <c r="BY125" s="49"/>
      <c r="BZ125" s="42"/>
      <c r="CA125" s="49"/>
      <c r="CB125" s="49"/>
      <c r="CC125" s="50"/>
      <c r="CD125" s="51"/>
      <c r="CE125" s="50"/>
      <c r="CF125" s="42"/>
      <c r="CP125" s="32"/>
      <c r="CQ125" s="54">
        <v>448250000</v>
      </c>
      <c r="CR125" s="53">
        <v>459300000</v>
      </c>
      <c r="DB125" s="32"/>
      <c r="DC125" s="42"/>
    </row>
    <row r="126" spans="1:107">
      <c r="A126" s="11"/>
      <c r="B126" s="41" t="s">
        <v>113</v>
      </c>
      <c r="C126" s="39">
        <v>1817100</v>
      </c>
      <c r="D126" s="39">
        <v>2245100</v>
      </c>
      <c r="E126" s="28">
        <f t="shared" si="103"/>
        <v>23.549999999999997</v>
      </c>
      <c r="F126" s="39">
        <v>2711400</v>
      </c>
      <c r="G126" s="28">
        <f t="shared" si="104"/>
        <v>20.77</v>
      </c>
      <c r="H126" s="39">
        <v>3350200</v>
      </c>
      <c r="I126" s="28">
        <f t="shared" si="105"/>
        <v>23.56</v>
      </c>
      <c r="J126" s="39">
        <v>3966950</v>
      </c>
      <c r="K126" s="28">
        <f t="shared" si="106"/>
        <v>18.41</v>
      </c>
      <c r="L126" s="39">
        <v>4199950</v>
      </c>
      <c r="M126" s="28">
        <f t="shared" si="107"/>
        <v>5.87</v>
      </c>
      <c r="N126" s="39">
        <v>3965800</v>
      </c>
      <c r="O126" s="28">
        <f t="shared" si="108"/>
        <v>-5.58</v>
      </c>
      <c r="P126" s="39">
        <v>3661150</v>
      </c>
      <c r="Q126" s="28">
        <f t="shared" si="109"/>
        <v>-7.68</v>
      </c>
      <c r="R126" s="39">
        <v>3347250</v>
      </c>
      <c r="S126" s="28">
        <f t="shared" si="110"/>
        <v>-8.57</v>
      </c>
      <c r="T126" s="39">
        <v>3157150</v>
      </c>
      <c r="U126" s="28">
        <f t="shared" si="98"/>
        <v>-5.6800000000000006</v>
      </c>
      <c r="V126" s="39">
        <v>3079950</v>
      </c>
      <c r="W126" s="28">
        <f t="shared" si="99"/>
        <v>-2.4500000000000002</v>
      </c>
      <c r="X126" s="46">
        <v>3111350</v>
      </c>
      <c r="Y126" s="28">
        <f t="shared" si="100"/>
        <v>1.02</v>
      </c>
      <c r="Z126" s="39">
        <v>3229700</v>
      </c>
      <c r="AA126" s="28">
        <f t="shared" si="101"/>
        <v>3.8</v>
      </c>
      <c r="AB126" s="39">
        <v>3358800</v>
      </c>
      <c r="AC126" s="28">
        <f t="shared" si="102"/>
        <v>4</v>
      </c>
      <c r="AD126" s="39">
        <v>3577800</v>
      </c>
      <c r="AE126" s="28">
        <f t="shared" si="102"/>
        <v>6.52</v>
      </c>
      <c r="AF126" s="39">
        <v>3873900</v>
      </c>
      <c r="AG126" s="28">
        <f t="shared" si="102"/>
        <v>8.2799999999999994</v>
      </c>
      <c r="AH126" s="47">
        <v>4305150</v>
      </c>
      <c r="AI126" s="28">
        <f t="shared" si="86"/>
        <v>11.129999999999999</v>
      </c>
      <c r="AJ126" s="47">
        <v>4944650</v>
      </c>
      <c r="AK126" s="28">
        <f t="shared" si="87"/>
        <v>14.85</v>
      </c>
      <c r="AL126" s="47">
        <v>5501100</v>
      </c>
      <c r="AM126" s="28">
        <f t="shared" si="88"/>
        <v>11.25</v>
      </c>
      <c r="AN126" s="47">
        <v>6289900</v>
      </c>
      <c r="AO126" s="28">
        <f t="shared" si="89"/>
        <v>14.34</v>
      </c>
      <c r="AP126" s="47">
        <v>7039000</v>
      </c>
      <c r="AQ126" s="28">
        <f t="shared" si="66"/>
        <v>11.91</v>
      </c>
      <c r="AR126" s="47">
        <v>7653400</v>
      </c>
      <c r="AS126" s="28">
        <f t="shared" si="90"/>
        <v>8.73</v>
      </c>
      <c r="AT126" s="47">
        <v>8289850</v>
      </c>
      <c r="AU126" s="28">
        <f t="shared" si="97"/>
        <v>8.32</v>
      </c>
      <c r="AV126" s="47">
        <v>8283450</v>
      </c>
      <c r="AW126" s="28">
        <f t="shared" si="111"/>
        <v>-0.08</v>
      </c>
      <c r="AX126" s="47">
        <v>8196900</v>
      </c>
      <c r="AY126" s="28">
        <f t="shared" si="111"/>
        <v>-1.04</v>
      </c>
      <c r="AZ126" s="47">
        <v>7909900</v>
      </c>
      <c r="BA126" s="28">
        <f t="shared" si="92"/>
        <v>-3.5000000000000004</v>
      </c>
      <c r="BB126" s="47">
        <v>7659250</v>
      </c>
      <c r="BC126" s="28">
        <f t="shared" si="93"/>
        <v>-3.17</v>
      </c>
      <c r="BD126" s="47">
        <v>7552150</v>
      </c>
      <c r="BE126" s="28">
        <f t="shared" si="94"/>
        <v>-1.4000000000000001</v>
      </c>
      <c r="BF126" s="47">
        <v>7551450</v>
      </c>
      <c r="BG126" s="28">
        <f t="shared" si="95"/>
        <v>-0.01</v>
      </c>
      <c r="BH126" s="47">
        <v>7707200</v>
      </c>
      <c r="BI126" s="28">
        <f t="shared" si="96"/>
        <v>2.06</v>
      </c>
      <c r="BJ126" s="89">
        <v>7996350</v>
      </c>
      <c r="BK126" s="28">
        <f t="shared" si="96"/>
        <v>3.75</v>
      </c>
      <c r="BL126" s="47">
        <v>8501550</v>
      </c>
      <c r="BM126" s="28">
        <f t="shared" si="96"/>
        <v>6.32</v>
      </c>
      <c r="BN126" s="39"/>
      <c r="BO126" s="39"/>
      <c r="BP126" s="89"/>
      <c r="BQ126" s="28"/>
      <c r="BR126" s="28"/>
      <c r="BS126" s="28"/>
      <c r="BT126" s="28"/>
      <c r="BU126" s="28"/>
      <c r="BV126" s="48"/>
      <c r="BW126" s="42"/>
      <c r="BX126" s="45"/>
      <c r="BY126" s="49"/>
      <c r="BZ126" s="42"/>
      <c r="CA126" s="49"/>
      <c r="CB126" s="49"/>
      <c r="CC126" s="50"/>
      <c r="CD126" s="51"/>
      <c r="CE126" s="50"/>
      <c r="CF126" s="42"/>
      <c r="CP126" s="32"/>
      <c r="CQ126" s="54">
        <v>8289850000</v>
      </c>
      <c r="CR126" s="53">
        <v>8283450000</v>
      </c>
      <c r="DB126" s="32"/>
      <c r="DC126" s="42"/>
    </row>
    <row r="127" spans="1:107">
      <c r="A127" s="11"/>
      <c r="B127" s="41" t="s">
        <v>114</v>
      </c>
      <c r="C127" s="39">
        <v>26350</v>
      </c>
      <c r="D127" s="39">
        <v>29650</v>
      </c>
      <c r="E127" s="28">
        <f t="shared" si="103"/>
        <v>12.520000000000001</v>
      </c>
      <c r="F127" s="39">
        <v>34450</v>
      </c>
      <c r="G127" s="28">
        <f t="shared" si="104"/>
        <v>16.189999999999998</v>
      </c>
      <c r="H127" s="39">
        <v>43400</v>
      </c>
      <c r="I127" s="28">
        <f t="shared" si="105"/>
        <v>25.979999999999997</v>
      </c>
      <c r="J127" s="39">
        <v>55550</v>
      </c>
      <c r="K127" s="28">
        <f t="shared" si="106"/>
        <v>28.000000000000004</v>
      </c>
      <c r="L127" s="39">
        <v>63750</v>
      </c>
      <c r="M127" s="28">
        <f t="shared" si="107"/>
        <v>14.760000000000002</v>
      </c>
      <c r="N127" s="39">
        <v>68000</v>
      </c>
      <c r="O127" s="28">
        <f t="shared" si="108"/>
        <v>6.67</v>
      </c>
      <c r="P127" s="39">
        <v>72150</v>
      </c>
      <c r="Q127" s="28">
        <f t="shared" si="109"/>
        <v>6.1</v>
      </c>
      <c r="R127" s="39">
        <v>72850</v>
      </c>
      <c r="S127" s="28">
        <f t="shared" si="110"/>
        <v>0.97</v>
      </c>
      <c r="T127" s="39">
        <v>76950</v>
      </c>
      <c r="U127" s="28">
        <f t="shared" si="98"/>
        <v>5.63</v>
      </c>
      <c r="V127" s="39">
        <v>76000</v>
      </c>
      <c r="W127" s="28">
        <f t="shared" si="99"/>
        <v>-1.23</v>
      </c>
      <c r="X127" s="46">
        <v>79800</v>
      </c>
      <c r="Y127" s="28">
        <f t="shared" si="100"/>
        <v>5</v>
      </c>
      <c r="Z127" s="39">
        <v>80550</v>
      </c>
      <c r="AA127" s="28">
        <f t="shared" si="101"/>
        <v>0.94000000000000006</v>
      </c>
      <c r="AB127" s="39">
        <v>83750</v>
      </c>
      <c r="AC127" s="28">
        <f t="shared" si="102"/>
        <v>3.9699999999999998</v>
      </c>
      <c r="AD127" s="39">
        <v>85750</v>
      </c>
      <c r="AE127" s="28">
        <f t="shared" si="102"/>
        <v>2.39</v>
      </c>
      <c r="AF127" s="39">
        <v>88700</v>
      </c>
      <c r="AG127" s="28">
        <f t="shared" si="102"/>
        <v>3.44</v>
      </c>
      <c r="AH127" s="47">
        <v>99600</v>
      </c>
      <c r="AI127" s="28">
        <f t="shared" si="86"/>
        <v>12.29</v>
      </c>
      <c r="AJ127" s="47">
        <v>112800</v>
      </c>
      <c r="AK127" s="28">
        <f t="shared" si="87"/>
        <v>13.25</v>
      </c>
      <c r="AL127" s="47">
        <v>134350</v>
      </c>
      <c r="AM127" s="28">
        <f t="shared" si="88"/>
        <v>19.100000000000001</v>
      </c>
      <c r="AN127" s="47">
        <v>145300</v>
      </c>
      <c r="AO127" s="28">
        <f t="shared" si="89"/>
        <v>8.15</v>
      </c>
      <c r="AP127" s="47">
        <v>157900</v>
      </c>
      <c r="AQ127" s="28">
        <f t="shared" si="66"/>
        <v>8.67</v>
      </c>
      <c r="AR127" s="47">
        <v>176800</v>
      </c>
      <c r="AS127" s="28">
        <f t="shared" si="90"/>
        <v>11.97</v>
      </c>
      <c r="AT127" s="47">
        <v>202050</v>
      </c>
      <c r="AU127" s="28">
        <f t="shared" si="97"/>
        <v>14.280000000000001</v>
      </c>
      <c r="AV127" s="47">
        <v>189400</v>
      </c>
      <c r="AW127" s="28">
        <f t="shared" si="111"/>
        <v>-6.2600000000000007</v>
      </c>
      <c r="AX127" s="47">
        <v>191050</v>
      </c>
      <c r="AY127" s="28">
        <f t="shared" si="111"/>
        <v>0.86999999999999988</v>
      </c>
      <c r="AZ127" s="47">
        <v>188950</v>
      </c>
      <c r="BA127" s="28">
        <f t="shared" si="92"/>
        <v>-1.0999999999999999</v>
      </c>
      <c r="BB127" s="47">
        <v>184550</v>
      </c>
      <c r="BC127" s="28">
        <f t="shared" si="93"/>
        <v>-2.33</v>
      </c>
      <c r="BD127" s="47">
        <v>184350</v>
      </c>
      <c r="BE127" s="28">
        <f t="shared" si="94"/>
        <v>-0.11</v>
      </c>
      <c r="BF127" s="47">
        <v>189200</v>
      </c>
      <c r="BG127" s="28">
        <f t="shared" si="95"/>
        <v>2.63</v>
      </c>
      <c r="BH127" s="47">
        <v>214100</v>
      </c>
      <c r="BI127" s="28">
        <f t="shared" si="96"/>
        <v>13.16</v>
      </c>
      <c r="BJ127" s="89">
        <v>228250</v>
      </c>
      <c r="BK127" s="28">
        <f t="shared" si="96"/>
        <v>6.61</v>
      </c>
      <c r="BL127" s="47">
        <v>234900</v>
      </c>
      <c r="BM127" s="28">
        <f t="shared" si="96"/>
        <v>2.91</v>
      </c>
      <c r="BN127" s="39"/>
      <c r="BO127" s="39"/>
      <c r="BP127" s="89"/>
      <c r="BQ127" s="28"/>
      <c r="BR127" s="28"/>
      <c r="BS127" s="28"/>
      <c r="BT127" s="28"/>
      <c r="BU127" s="28"/>
      <c r="BV127" s="48"/>
      <c r="BW127" s="42"/>
      <c r="BX127" s="45"/>
      <c r="BY127" s="49"/>
      <c r="BZ127" s="42"/>
      <c r="CA127" s="49"/>
      <c r="CB127" s="49"/>
      <c r="CC127" s="50"/>
      <c r="CD127" s="51"/>
      <c r="CE127" s="50"/>
      <c r="CF127" s="42"/>
      <c r="CP127" s="32"/>
      <c r="CQ127" s="54">
        <v>202050000</v>
      </c>
      <c r="CR127" s="53">
        <v>189400000</v>
      </c>
      <c r="DB127" s="32"/>
      <c r="DC127" s="42"/>
    </row>
    <row r="128" spans="1:107">
      <c r="A128" s="11"/>
      <c r="B128" s="41" t="s">
        <v>115</v>
      </c>
      <c r="C128" s="39">
        <v>129300</v>
      </c>
      <c r="D128" s="39">
        <v>148450</v>
      </c>
      <c r="E128" s="28">
        <f t="shared" si="103"/>
        <v>14.81</v>
      </c>
      <c r="F128" s="39">
        <v>179350</v>
      </c>
      <c r="G128" s="28">
        <f t="shared" si="104"/>
        <v>20.82</v>
      </c>
      <c r="H128" s="39">
        <v>229200</v>
      </c>
      <c r="I128" s="28">
        <f t="shared" si="105"/>
        <v>27.79</v>
      </c>
      <c r="J128" s="39">
        <v>283000</v>
      </c>
      <c r="K128" s="28">
        <f t="shared" si="106"/>
        <v>23.47</v>
      </c>
      <c r="L128" s="39">
        <v>332700</v>
      </c>
      <c r="M128" s="28">
        <f t="shared" si="107"/>
        <v>17.560000000000002</v>
      </c>
      <c r="N128" s="39">
        <v>338100</v>
      </c>
      <c r="O128" s="28">
        <f t="shared" si="108"/>
        <v>1.6199999999999999</v>
      </c>
      <c r="P128" s="39">
        <v>327050</v>
      </c>
      <c r="Q128" s="28">
        <f t="shared" si="109"/>
        <v>-3.27</v>
      </c>
      <c r="R128" s="39">
        <v>326900</v>
      </c>
      <c r="S128" s="28">
        <f t="shared" si="110"/>
        <v>-0.05</v>
      </c>
      <c r="T128" s="39">
        <v>329200</v>
      </c>
      <c r="U128" s="28">
        <f t="shared" si="98"/>
        <v>0.70000000000000007</v>
      </c>
      <c r="V128" s="39">
        <v>330000</v>
      </c>
      <c r="W128" s="28">
        <f t="shared" si="99"/>
        <v>0.24</v>
      </c>
      <c r="X128" s="46">
        <v>334300</v>
      </c>
      <c r="Y128" s="28">
        <f t="shared" si="100"/>
        <v>1.3</v>
      </c>
      <c r="Z128" s="39">
        <v>342700</v>
      </c>
      <c r="AA128" s="28">
        <f t="shared" si="101"/>
        <v>2.5100000000000002</v>
      </c>
      <c r="AB128" s="39">
        <v>351500</v>
      </c>
      <c r="AC128" s="28">
        <f t="shared" si="102"/>
        <v>2.5700000000000003</v>
      </c>
      <c r="AD128" s="39">
        <v>371150</v>
      </c>
      <c r="AE128" s="28">
        <f t="shared" si="102"/>
        <v>5.59</v>
      </c>
      <c r="AF128" s="39">
        <v>406950</v>
      </c>
      <c r="AG128" s="28">
        <f t="shared" si="102"/>
        <v>9.65</v>
      </c>
      <c r="AH128" s="47">
        <v>454150</v>
      </c>
      <c r="AI128" s="28">
        <f t="shared" si="86"/>
        <v>11.600000000000001</v>
      </c>
      <c r="AJ128" s="47">
        <v>524150</v>
      </c>
      <c r="AK128" s="28">
        <f t="shared" si="87"/>
        <v>15.409999999999998</v>
      </c>
      <c r="AL128" s="47">
        <v>610350</v>
      </c>
      <c r="AM128" s="28">
        <f t="shared" si="88"/>
        <v>16.45</v>
      </c>
      <c r="AN128" s="47">
        <v>728750</v>
      </c>
      <c r="AO128" s="28">
        <f t="shared" si="89"/>
        <v>19.400000000000002</v>
      </c>
      <c r="AP128" s="47">
        <v>856450</v>
      </c>
      <c r="AQ128" s="28">
        <f t="shared" si="66"/>
        <v>17.52</v>
      </c>
      <c r="AR128" s="47">
        <v>951700</v>
      </c>
      <c r="AS128" s="28">
        <f t="shared" si="90"/>
        <v>11.12</v>
      </c>
      <c r="AT128" s="47">
        <v>1050500</v>
      </c>
      <c r="AU128" s="28">
        <f t="shared" si="97"/>
        <v>10.38</v>
      </c>
      <c r="AV128" s="47">
        <v>1059300</v>
      </c>
      <c r="AW128" s="28">
        <f t="shared" si="111"/>
        <v>0.84</v>
      </c>
      <c r="AX128" s="47">
        <v>1026000</v>
      </c>
      <c r="AY128" s="28">
        <f t="shared" si="111"/>
        <v>-3.1399999999999997</v>
      </c>
      <c r="AZ128" s="47">
        <v>1063200</v>
      </c>
      <c r="BA128" s="28">
        <f t="shared" si="92"/>
        <v>3.63</v>
      </c>
      <c r="BB128" s="47">
        <v>1009700</v>
      </c>
      <c r="BC128" s="28">
        <f t="shared" si="93"/>
        <v>-5.0299999999999994</v>
      </c>
      <c r="BD128" s="47">
        <v>996600</v>
      </c>
      <c r="BE128" s="28">
        <f t="shared" si="94"/>
        <v>-1.3</v>
      </c>
      <c r="BF128" s="47">
        <v>938400</v>
      </c>
      <c r="BG128" s="28">
        <f t="shared" si="95"/>
        <v>-5.84</v>
      </c>
      <c r="BH128" s="47">
        <v>953050</v>
      </c>
      <c r="BI128" s="28">
        <f t="shared" si="96"/>
        <v>1.5599999999999998</v>
      </c>
      <c r="BJ128" s="89">
        <v>998250</v>
      </c>
      <c r="BK128" s="28">
        <f t="shared" si="96"/>
        <v>4.74</v>
      </c>
      <c r="BL128" s="47">
        <v>1046300</v>
      </c>
      <c r="BM128" s="28">
        <f t="shared" si="96"/>
        <v>4.8099999999999996</v>
      </c>
      <c r="BN128" s="39"/>
      <c r="BO128" s="39"/>
      <c r="BP128" s="89"/>
      <c r="BQ128" s="28"/>
      <c r="BR128" s="28"/>
      <c r="BS128" s="28"/>
      <c r="BT128" s="28"/>
      <c r="BU128" s="28"/>
      <c r="BV128" s="48"/>
      <c r="BW128" s="42"/>
      <c r="BX128" s="45"/>
      <c r="BY128" s="49"/>
      <c r="BZ128" s="42"/>
      <c r="CA128" s="49"/>
      <c r="CB128" s="49"/>
      <c r="CC128" s="50"/>
      <c r="CD128" s="51"/>
      <c r="CE128" s="50"/>
      <c r="CF128" s="42"/>
      <c r="CP128" s="32"/>
      <c r="CQ128" s="54">
        <v>1050500000</v>
      </c>
      <c r="CR128" s="53">
        <v>1059300000</v>
      </c>
      <c r="DB128" s="32"/>
      <c r="DC128" s="42"/>
    </row>
    <row r="129" spans="1:107">
      <c r="A129" s="11"/>
      <c r="B129" s="41" t="s">
        <v>116</v>
      </c>
      <c r="C129" s="39">
        <v>372900</v>
      </c>
      <c r="D129" s="39">
        <v>433400</v>
      </c>
      <c r="E129" s="28">
        <f t="shared" si="103"/>
        <v>16.220000000000002</v>
      </c>
      <c r="F129" s="39">
        <v>529600</v>
      </c>
      <c r="G129" s="28">
        <f t="shared" si="104"/>
        <v>22.2</v>
      </c>
      <c r="H129" s="39">
        <v>673400</v>
      </c>
      <c r="I129" s="28">
        <f t="shared" si="105"/>
        <v>27.150000000000002</v>
      </c>
      <c r="J129" s="39">
        <v>809450</v>
      </c>
      <c r="K129" s="28">
        <f t="shared" si="106"/>
        <v>20.200000000000003</v>
      </c>
      <c r="L129" s="39">
        <v>865700</v>
      </c>
      <c r="M129" s="28">
        <f t="shared" si="107"/>
        <v>6.9500000000000011</v>
      </c>
      <c r="N129" s="39">
        <v>1043550</v>
      </c>
      <c r="O129" s="28">
        <f t="shared" si="108"/>
        <v>20.54</v>
      </c>
      <c r="P129" s="39">
        <v>1005150</v>
      </c>
      <c r="Q129" s="28">
        <f t="shared" si="109"/>
        <v>-3.6799999999999997</v>
      </c>
      <c r="R129" s="39">
        <v>1000550</v>
      </c>
      <c r="S129" s="28">
        <f t="shared" si="110"/>
        <v>-0.45999999999999996</v>
      </c>
      <c r="T129" s="39">
        <v>1005600</v>
      </c>
      <c r="U129" s="28">
        <f t="shared" si="98"/>
        <v>0.5</v>
      </c>
      <c r="V129" s="39">
        <v>1037050</v>
      </c>
      <c r="W129" s="28">
        <f t="shared" si="99"/>
        <v>3.1300000000000003</v>
      </c>
      <c r="X129" s="46">
        <v>1060350</v>
      </c>
      <c r="Y129" s="28">
        <f t="shared" si="100"/>
        <v>2.25</v>
      </c>
      <c r="Z129" s="39">
        <v>1109500</v>
      </c>
      <c r="AA129" s="28">
        <f t="shared" si="101"/>
        <v>4.6399999999999997</v>
      </c>
      <c r="AB129" s="39">
        <v>1155300</v>
      </c>
      <c r="AC129" s="28">
        <f t="shared" si="102"/>
        <v>4.1300000000000008</v>
      </c>
      <c r="AD129" s="39">
        <v>1253450</v>
      </c>
      <c r="AE129" s="28">
        <f t="shared" si="102"/>
        <v>8.5</v>
      </c>
      <c r="AF129" s="39">
        <v>1374950</v>
      </c>
      <c r="AG129" s="28">
        <f t="shared" si="102"/>
        <v>9.69</v>
      </c>
      <c r="AH129" s="47">
        <v>1571700</v>
      </c>
      <c r="AI129" s="28">
        <f t="shared" si="86"/>
        <v>14.31</v>
      </c>
      <c r="AJ129" s="47">
        <v>1864800</v>
      </c>
      <c r="AK129" s="28">
        <f t="shared" si="87"/>
        <v>18.649999999999999</v>
      </c>
      <c r="AL129" s="47">
        <v>2158300</v>
      </c>
      <c r="AM129" s="28">
        <f t="shared" si="88"/>
        <v>15.740000000000002</v>
      </c>
      <c r="AN129" s="47">
        <v>2538800</v>
      </c>
      <c r="AO129" s="28">
        <f t="shared" si="89"/>
        <v>17.630000000000003</v>
      </c>
      <c r="AP129" s="47">
        <v>2873200</v>
      </c>
      <c r="AQ129" s="28">
        <f t="shared" si="66"/>
        <v>13.170000000000002</v>
      </c>
      <c r="AR129" s="47">
        <v>3255800</v>
      </c>
      <c r="AS129" s="28">
        <f t="shared" si="90"/>
        <v>13.320000000000002</v>
      </c>
      <c r="AT129" s="47">
        <v>3531150</v>
      </c>
      <c r="AU129" s="28">
        <f t="shared" si="97"/>
        <v>8.4599999999999991</v>
      </c>
      <c r="AV129" s="47">
        <v>3563250</v>
      </c>
      <c r="AW129" s="28">
        <f t="shared" si="111"/>
        <v>0.91</v>
      </c>
      <c r="AX129" s="47">
        <v>3620450</v>
      </c>
      <c r="AY129" s="28">
        <f t="shared" si="111"/>
        <v>1.6099999999999999</v>
      </c>
      <c r="AZ129" s="47">
        <v>3564150</v>
      </c>
      <c r="BA129" s="28">
        <f t="shared" si="92"/>
        <v>-1.5599999999999998</v>
      </c>
      <c r="BB129" s="47">
        <v>3556750</v>
      </c>
      <c r="BC129" s="28">
        <f t="shared" si="93"/>
        <v>-0.21</v>
      </c>
      <c r="BD129" s="47">
        <v>3482500</v>
      </c>
      <c r="BE129" s="28">
        <f t="shared" si="94"/>
        <v>-2.09</v>
      </c>
      <c r="BF129" s="47">
        <v>3579450</v>
      </c>
      <c r="BG129" s="28">
        <f t="shared" si="95"/>
        <v>2.78</v>
      </c>
      <c r="BH129" s="47">
        <v>3667300</v>
      </c>
      <c r="BI129" s="28">
        <f t="shared" si="96"/>
        <v>2.4500000000000002</v>
      </c>
      <c r="BJ129" s="89">
        <v>3791950</v>
      </c>
      <c r="BK129" s="28">
        <f t="shared" si="96"/>
        <v>3.4000000000000004</v>
      </c>
      <c r="BL129" s="47">
        <v>3899350</v>
      </c>
      <c r="BM129" s="28">
        <f t="shared" si="96"/>
        <v>2.83</v>
      </c>
      <c r="BN129" s="39"/>
      <c r="BO129" s="39"/>
      <c r="BP129" s="89"/>
      <c r="BQ129" s="28"/>
      <c r="BR129" s="28"/>
      <c r="BS129" s="28"/>
      <c r="BT129" s="28"/>
      <c r="BU129" s="28"/>
      <c r="BV129" s="48"/>
      <c r="BW129" s="42"/>
      <c r="BX129" s="45"/>
      <c r="BY129" s="49"/>
      <c r="BZ129" s="42"/>
      <c r="CA129" s="49"/>
      <c r="CB129" s="49"/>
      <c r="CC129" s="50"/>
      <c r="CD129" s="51"/>
      <c r="CE129" s="50"/>
      <c r="CF129" s="42"/>
      <c r="CP129" s="32"/>
      <c r="CQ129" s="54">
        <v>3531150000</v>
      </c>
      <c r="CR129" s="53">
        <v>3563250000</v>
      </c>
      <c r="DB129" s="32"/>
      <c r="DC129" s="42"/>
    </row>
    <row r="130" spans="1:107">
      <c r="A130" s="11"/>
      <c r="B130" s="41" t="s">
        <v>117</v>
      </c>
      <c r="C130" s="39">
        <v>47900</v>
      </c>
      <c r="D130" s="39">
        <v>54500</v>
      </c>
      <c r="E130" s="28">
        <f t="shared" si="103"/>
        <v>13.780000000000001</v>
      </c>
      <c r="F130" s="39">
        <v>68200</v>
      </c>
      <c r="G130" s="28">
        <f t="shared" si="104"/>
        <v>25.14</v>
      </c>
      <c r="H130" s="39">
        <v>99750</v>
      </c>
      <c r="I130" s="28">
        <f t="shared" si="105"/>
        <v>46.26</v>
      </c>
      <c r="J130" s="39">
        <v>124850</v>
      </c>
      <c r="K130" s="28">
        <f t="shared" si="106"/>
        <v>25.16</v>
      </c>
      <c r="L130" s="39">
        <v>141600</v>
      </c>
      <c r="M130" s="28">
        <f t="shared" si="107"/>
        <v>13.420000000000002</v>
      </c>
      <c r="N130" s="39">
        <v>151200</v>
      </c>
      <c r="O130" s="28">
        <f t="shared" si="108"/>
        <v>6.78</v>
      </c>
      <c r="P130" s="39">
        <v>150350</v>
      </c>
      <c r="Q130" s="28">
        <f t="shared" si="109"/>
        <v>-0.55999999999999994</v>
      </c>
      <c r="R130" s="39">
        <v>141650</v>
      </c>
      <c r="S130" s="28">
        <f t="shared" si="110"/>
        <v>-5.79</v>
      </c>
      <c r="T130" s="39">
        <v>137700</v>
      </c>
      <c r="U130" s="28">
        <f t="shared" si="98"/>
        <v>-2.79</v>
      </c>
      <c r="V130" s="39">
        <v>135200</v>
      </c>
      <c r="W130" s="28">
        <f t="shared" si="99"/>
        <v>-1.82</v>
      </c>
      <c r="X130" s="46">
        <v>135750</v>
      </c>
      <c r="Y130" s="28">
        <f t="shared" si="100"/>
        <v>0.41000000000000003</v>
      </c>
      <c r="Z130" s="39">
        <v>136800</v>
      </c>
      <c r="AA130" s="28">
        <f t="shared" si="101"/>
        <v>0.77</v>
      </c>
      <c r="AB130" s="39">
        <v>140650</v>
      </c>
      <c r="AC130" s="28">
        <f t="shared" si="102"/>
        <v>2.81</v>
      </c>
      <c r="AD130" s="39">
        <v>144250</v>
      </c>
      <c r="AE130" s="28">
        <f t="shared" si="102"/>
        <v>2.56</v>
      </c>
      <c r="AF130" s="39">
        <v>154050</v>
      </c>
      <c r="AG130" s="28">
        <f t="shared" si="102"/>
        <v>6.79</v>
      </c>
      <c r="AH130" s="47">
        <v>165650</v>
      </c>
      <c r="AI130" s="28">
        <f t="shared" si="86"/>
        <v>7.53</v>
      </c>
      <c r="AJ130" s="47">
        <v>182200</v>
      </c>
      <c r="AK130" s="28">
        <f t="shared" si="87"/>
        <v>9.99</v>
      </c>
      <c r="AL130" s="47">
        <v>207700</v>
      </c>
      <c r="AM130" s="28">
        <f t="shared" si="88"/>
        <v>14.000000000000002</v>
      </c>
      <c r="AN130" s="47">
        <v>246400</v>
      </c>
      <c r="AO130" s="28">
        <f t="shared" si="89"/>
        <v>18.63</v>
      </c>
      <c r="AP130" s="47">
        <v>313450</v>
      </c>
      <c r="AQ130" s="28">
        <f t="shared" si="66"/>
        <v>27.21</v>
      </c>
      <c r="AR130" s="47">
        <v>360950</v>
      </c>
      <c r="AS130" s="28">
        <f t="shared" si="90"/>
        <v>15.15</v>
      </c>
      <c r="AT130" s="47">
        <v>424000</v>
      </c>
      <c r="AU130" s="28">
        <f t="shared" si="97"/>
        <v>17.47</v>
      </c>
      <c r="AV130" s="47">
        <v>439950</v>
      </c>
      <c r="AW130" s="28">
        <f t="shared" si="111"/>
        <v>3.7600000000000002</v>
      </c>
      <c r="AX130" s="47">
        <v>424700</v>
      </c>
      <c r="AY130" s="28">
        <f t="shared" si="111"/>
        <v>-3.47</v>
      </c>
      <c r="AZ130" s="47">
        <v>391700</v>
      </c>
      <c r="BA130" s="28">
        <f t="shared" si="92"/>
        <v>-7.7700000000000005</v>
      </c>
      <c r="BB130" s="47">
        <v>385250</v>
      </c>
      <c r="BC130" s="28">
        <f t="shared" si="93"/>
        <v>-1.6500000000000001</v>
      </c>
      <c r="BD130" s="47">
        <v>384750</v>
      </c>
      <c r="BE130" s="28">
        <f t="shared" si="94"/>
        <v>-0.13</v>
      </c>
      <c r="BF130" s="47">
        <v>375800</v>
      </c>
      <c r="BG130" s="28">
        <f t="shared" si="95"/>
        <v>-2.33</v>
      </c>
      <c r="BH130" s="47">
        <v>378700</v>
      </c>
      <c r="BI130" s="28">
        <f t="shared" si="96"/>
        <v>0.77</v>
      </c>
      <c r="BJ130" s="89">
        <v>372050</v>
      </c>
      <c r="BK130" s="28">
        <f t="shared" si="96"/>
        <v>-1.76</v>
      </c>
      <c r="BL130" s="47">
        <v>364450</v>
      </c>
      <c r="BM130" s="28">
        <f t="shared" si="96"/>
        <v>-2.04</v>
      </c>
      <c r="BN130" s="39"/>
      <c r="BO130" s="39"/>
      <c r="BP130" s="89"/>
      <c r="BQ130" s="28"/>
      <c r="BR130" s="28"/>
      <c r="BS130" s="28"/>
      <c r="BT130" s="28"/>
      <c r="BU130" s="28"/>
      <c r="BV130" s="48"/>
      <c r="BW130" s="42"/>
      <c r="BX130" s="45"/>
      <c r="BY130" s="49"/>
      <c r="BZ130" s="42"/>
      <c r="CA130" s="49"/>
      <c r="CB130" s="49"/>
      <c r="CC130" s="50"/>
      <c r="CD130" s="51"/>
      <c r="CE130" s="50"/>
      <c r="CF130" s="42"/>
      <c r="CP130" s="32"/>
      <c r="CQ130" s="54">
        <v>424000000</v>
      </c>
      <c r="CR130" s="53">
        <v>439950000</v>
      </c>
      <c r="DB130" s="32"/>
      <c r="DC130" s="42"/>
    </row>
    <row r="131" spans="1:107">
      <c r="A131" s="11"/>
      <c r="B131" s="41" t="s">
        <v>118</v>
      </c>
      <c r="C131" s="39">
        <v>784450</v>
      </c>
      <c r="D131" s="39">
        <v>851300</v>
      </c>
      <c r="E131" s="28">
        <f t="shared" si="103"/>
        <v>8.52</v>
      </c>
      <c r="F131" s="39">
        <v>1042700</v>
      </c>
      <c r="G131" s="28">
        <f t="shared" si="104"/>
        <v>22.48</v>
      </c>
      <c r="H131" s="39">
        <v>1271000</v>
      </c>
      <c r="I131" s="28">
        <f t="shared" si="105"/>
        <v>21.9</v>
      </c>
      <c r="J131" s="39">
        <v>1553600</v>
      </c>
      <c r="K131" s="28">
        <f t="shared" si="106"/>
        <v>22.23</v>
      </c>
      <c r="L131" s="39">
        <v>1674800</v>
      </c>
      <c r="M131" s="28">
        <f t="shared" si="107"/>
        <v>7.8</v>
      </c>
      <c r="N131" s="39">
        <v>1703000</v>
      </c>
      <c r="O131" s="28">
        <f t="shared" si="108"/>
        <v>1.68</v>
      </c>
      <c r="P131" s="39">
        <v>1586150</v>
      </c>
      <c r="Q131" s="28">
        <f t="shared" si="109"/>
        <v>-6.8599999999999994</v>
      </c>
      <c r="R131" s="39">
        <v>1485300</v>
      </c>
      <c r="S131" s="28">
        <f t="shared" si="110"/>
        <v>-6.36</v>
      </c>
      <c r="T131" s="39">
        <v>1450550</v>
      </c>
      <c r="U131" s="28">
        <f t="shared" si="98"/>
        <v>-2.34</v>
      </c>
      <c r="V131" s="39">
        <v>1464300</v>
      </c>
      <c r="W131" s="28">
        <f t="shared" si="99"/>
        <v>0.95</v>
      </c>
      <c r="X131" s="46">
        <v>1491500</v>
      </c>
      <c r="Y131" s="28">
        <f t="shared" si="100"/>
        <v>1.8599999999999999</v>
      </c>
      <c r="Z131" s="39">
        <v>1587750</v>
      </c>
      <c r="AA131" s="28">
        <f t="shared" si="101"/>
        <v>6.45</v>
      </c>
      <c r="AB131" s="39">
        <v>1708050</v>
      </c>
      <c r="AC131" s="28">
        <f t="shared" si="102"/>
        <v>7.580000000000001</v>
      </c>
      <c r="AD131" s="39">
        <v>1792950</v>
      </c>
      <c r="AE131" s="28">
        <f t="shared" si="102"/>
        <v>4.97</v>
      </c>
      <c r="AF131" s="39">
        <v>1925300</v>
      </c>
      <c r="AG131" s="28">
        <f t="shared" si="102"/>
        <v>7.3800000000000008</v>
      </c>
      <c r="AH131" s="47">
        <v>2128900</v>
      </c>
      <c r="AI131" s="28">
        <f t="shared" si="86"/>
        <v>10.57</v>
      </c>
      <c r="AJ131" s="47">
        <v>2437250</v>
      </c>
      <c r="AK131" s="28">
        <f t="shared" si="87"/>
        <v>14.48</v>
      </c>
      <c r="AL131" s="47">
        <v>2681800</v>
      </c>
      <c r="AM131" s="28">
        <f t="shared" si="88"/>
        <v>10.029999999999999</v>
      </c>
      <c r="AN131" s="47">
        <v>3071600</v>
      </c>
      <c r="AO131" s="28">
        <f t="shared" si="89"/>
        <v>14.540000000000001</v>
      </c>
      <c r="AP131" s="47">
        <v>3411200</v>
      </c>
      <c r="AQ131" s="28">
        <f t="shared" si="66"/>
        <v>11.06</v>
      </c>
      <c r="AR131" s="47">
        <v>3642750</v>
      </c>
      <c r="AS131" s="28">
        <f t="shared" si="90"/>
        <v>6.79</v>
      </c>
      <c r="AT131" s="47">
        <v>3844400</v>
      </c>
      <c r="AU131" s="28">
        <f t="shared" si="97"/>
        <v>5.54</v>
      </c>
      <c r="AV131" s="47">
        <v>3843700</v>
      </c>
      <c r="AW131" s="28">
        <f t="shared" si="111"/>
        <v>-0.02</v>
      </c>
      <c r="AX131" s="47">
        <v>3875800</v>
      </c>
      <c r="AY131" s="28">
        <f t="shared" si="111"/>
        <v>0.84</v>
      </c>
      <c r="AZ131" s="47">
        <v>3738950</v>
      </c>
      <c r="BA131" s="28">
        <f t="shared" si="92"/>
        <v>-3.53</v>
      </c>
      <c r="BB131" s="47">
        <v>3556500</v>
      </c>
      <c r="BC131" s="28">
        <f t="shared" si="93"/>
        <v>-4.88</v>
      </c>
      <c r="BD131" s="47">
        <v>3516250</v>
      </c>
      <c r="BE131" s="28">
        <f t="shared" si="94"/>
        <v>-1.1299999999999999</v>
      </c>
      <c r="BF131" s="47">
        <v>3537700</v>
      </c>
      <c r="BG131" s="28">
        <f t="shared" si="95"/>
        <v>0.61</v>
      </c>
      <c r="BH131" s="47">
        <v>3580100</v>
      </c>
      <c r="BI131" s="28">
        <f t="shared" si="96"/>
        <v>1.2</v>
      </c>
      <c r="BJ131" s="89">
        <v>3696350</v>
      </c>
      <c r="BK131" s="28">
        <f t="shared" si="96"/>
        <v>3.25</v>
      </c>
      <c r="BL131" s="47">
        <v>3738700</v>
      </c>
      <c r="BM131" s="28">
        <f t="shared" si="96"/>
        <v>1.1499999999999999</v>
      </c>
      <c r="BN131" s="39"/>
      <c r="BO131" s="39"/>
      <c r="BP131" s="89"/>
      <c r="BQ131" s="28"/>
      <c r="BR131" s="28"/>
      <c r="BS131" s="28"/>
      <c r="BT131" s="28"/>
      <c r="BU131" s="28"/>
      <c r="BV131" s="48"/>
      <c r="BW131" s="42"/>
      <c r="BX131" s="45"/>
      <c r="BY131" s="49"/>
      <c r="BZ131" s="42"/>
      <c r="CA131" s="49"/>
      <c r="CB131" s="49"/>
      <c r="CC131" s="50"/>
      <c r="CD131" s="51"/>
      <c r="CE131" s="50"/>
      <c r="CF131" s="42"/>
      <c r="CP131" s="32"/>
      <c r="CQ131" s="54">
        <v>3844400000</v>
      </c>
      <c r="CR131" s="53">
        <v>3843700000</v>
      </c>
      <c r="DB131" s="32"/>
      <c r="DC131" s="42"/>
    </row>
    <row r="132" spans="1:107">
      <c r="A132" s="11"/>
      <c r="B132" s="41" t="s">
        <v>119</v>
      </c>
      <c r="C132" s="39">
        <v>171200</v>
      </c>
      <c r="D132" s="39">
        <v>192600</v>
      </c>
      <c r="E132" s="28">
        <f t="shared" si="103"/>
        <v>12.5</v>
      </c>
      <c r="F132" s="39">
        <v>221950</v>
      </c>
      <c r="G132" s="28">
        <f t="shared" si="104"/>
        <v>15.24</v>
      </c>
      <c r="H132" s="39">
        <v>276800</v>
      </c>
      <c r="I132" s="28">
        <f t="shared" si="105"/>
        <v>24.709999999999997</v>
      </c>
      <c r="J132" s="39">
        <v>355600</v>
      </c>
      <c r="K132" s="28">
        <f t="shared" si="106"/>
        <v>28.470000000000002</v>
      </c>
      <c r="L132" s="39">
        <v>393150</v>
      </c>
      <c r="M132" s="28">
        <f t="shared" si="107"/>
        <v>10.56</v>
      </c>
      <c r="N132" s="39">
        <v>417950</v>
      </c>
      <c r="O132" s="28">
        <f t="shared" si="108"/>
        <v>6.3100000000000005</v>
      </c>
      <c r="P132" s="39">
        <v>434550</v>
      </c>
      <c r="Q132" s="28">
        <f t="shared" si="109"/>
        <v>3.9699999999999998</v>
      </c>
      <c r="R132" s="39">
        <v>433400</v>
      </c>
      <c r="S132" s="28">
        <f t="shared" si="110"/>
        <v>-0.26</v>
      </c>
      <c r="T132" s="39">
        <v>419850</v>
      </c>
      <c r="U132" s="28">
        <f t="shared" si="98"/>
        <v>-3.1300000000000003</v>
      </c>
      <c r="V132" s="39">
        <v>437600</v>
      </c>
      <c r="W132" s="28">
        <f t="shared" si="99"/>
        <v>4.2299999999999995</v>
      </c>
      <c r="X132" s="46">
        <v>439450</v>
      </c>
      <c r="Y132" s="28">
        <f t="shared" si="100"/>
        <v>0.42</v>
      </c>
      <c r="Z132" s="39">
        <v>468700</v>
      </c>
      <c r="AA132" s="28">
        <f t="shared" si="101"/>
        <v>6.660000000000001</v>
      </c>
      <c r="AB132" s="39">
        <v>433350</v>
      </c>
      <c r="AC132" s="28">
        <f t="shared" si="102"/>
        <v>-7.5399999999999991</v>
      </c>
      <c r="AD132" s="39">
        <v>450050</v>
      </c>
      <c r="AE132" s="28">
        <f t="shared" si="102"/>
        <v>3.85</v>
      </c>
      <c r="AF132" s="39">
        <v>471200</v>
      </c>
      <c r="AG132" s="28">
        <f t="shared" si="102"/>
        <v>4.7</v>
      </c>
      <c r="AH132" s="47">
        <v>528050</v>
      </c>
      <c r="AI132" s="28">
        <f t="shared" si="86"/>
        <v>12.06</v>
      </c>
      <c r="AJ132" s="47">
        <v>571250</v>
      </c>
      <c r="AK132" s="28">
        <f t="shared" si="87"/>
        <v>8.18</v>
      </c>
      <c r="AL132" s="47">
        <v>704600</v>
      </c>
      <c r="AM132" s="28">
        <f t="shared" si="88"/>
        <v>23.34</v>
      </c>
      <c r="AN132" s="47">
        <v>780350</v>
      </c>
      <c r="AO132" s="28">
        <f t="shared" si="89"/>
        <v>10.75</v>
      </c>
      <c r="AP132" s="47">
        <v>927550</v>
      </c>
      <c r="AQ132" s="28">
        <f t="shared" si="66"/>
        <v>18.86</v>
      </c>
      <c r="AR132" s="47">
        <v>1054450</v>
      </c>
      <c r="AS132" s="28">
        <f t="shared" si="90"/>
        <v>13.68</v>
      </c>
      <c r="AT132" s="47">
        <v>1123550</v>
      </c>
      <c r="AU132" s="28">
        <f t="shared" si="97"/>
        <v>6.5500000000000007</v>
      </c>
      <c r="AV132" s="47">
        <v>1113200</v>
      </c>
      <c r="AW132" s="28">
        <f t="shared" si="111"/>
        <v>-0.91999999999999993</v>
      </c>
      <c r="AX132" s="47">
        <v>1099650</v>
      </c>
      <c r="AY132" s="28">
        <f t="shared" si="111"/>
        <v>-1.22</v>
      </c>
      <c r="AZ132" s="47">
        <v>1104900</v>
      </c>
      <c r="BA132" s="28">
        <f t="shared" si="92"/>
        <v>0.48</v>
      </c>
      <c r="BB132" s="47">
        <v>1046900</v>
      </c>
      <c r="BC132" s="28">
        <f t="shared" si="93"/>
        <v>-5.25</v>
      </c>
      <c r="BD132" s="47">
        <v>1001000</v>
      </c>
      <c r="BE132" s="28">
        <f t="shared" si="94"/>
        <v>-4.38</v>
      </c>
      <c r="BF132" s="47">
        <v>978750</v>
      </c>
      <c r="BG132" s="28">
        <f t="shared" si="95"/>
        <v>-2.2200000000000002</v>
      </c>
      <c r="BH132" s="47">
        <v>977050</v>
      </c>
      <c r="BI132" s="28">
        <f t="shared" si="96"/>
        <v>-0.16999999999999998</v>
      </c>
      <c r="BJ132" s="89">
        <v>1004900</v>
      </c>
      <c r="BK132" s="28">
        <f t="shared" si="96"/>
        <v>2.85</v>
      </c>
      <c r="BL132" s="47">
        <v>1024950</v>
      </c>
      <c r="BM132" s="28">
        <f t="shared" si="96"/>
        <v>2</v>
      </c>
      <c r="BN132" s="39"/>
      <c r="BO132" s="39"/>
      <c r="BP132" s="89"/>
      <c r="BQ132" s="28"/>
      <c r="BR132" s="28"/>
      <c r="BS132" s="28"/>
      <c r="BT132" s="28"/>
      <c r="BU132" s="28"/>
      <c r="BV132" s="48"/>
      <c r="BW132" s="42"/>
      <c r="BX132" s="45"/>
      <c r="BY132" s="49"/>
      <c r="BZ132" s="42"/>
      <c r="CA132" s="49"/>
      <c r="CB132" s="49"/>
      <c r="CC132" s="50"/>
      <c r="CD132" s="51"/>
      <c r="CE132" s="50"/>
      <c r="CF132" s="42"/>
      <c r="CP132" s="32"/>
      <c r="CQ132" s="54">
        <v>1123550000</v>
      </c>
      <c r="CR132" s="53">
        <v>1113200000</v>
      </c>
      <c r="DB132" s="32"/>
      <c r="DC132" s="42"/>
    </row>
    <row r="133" spans="1:107">
      <c r="A133" s="11"/>
      <c r="B133" s="41" t="s">
        <v>120</v>
      </c>
      <c r="C133" s="39">
        <v>533250</v>
      </c>
      <c r="D133" s="39">
        <v>619650</v>
      </c>
      <c r="E133" s="28">
        <f t="shared" si="103"/>
        <v>16.2</v>
      </c>
      <c r="F133" s="39">
        <v>741050</v>
      </c>
      <c r="G133" s="28">
        <f t="shared" si="104"/>
        <v>19.59</v>
      </c>
      <c r="H133" s="39">
        <v>880550</v>
      </c>
      <c r="I133" s="28">
        <f t="shared" si="105"/>
        <v>18.82</v>
      </c>
      <c r="J133" s="39">
        <v>1049450</v>
      </c>
      <c r="K133" s="28">
        <f t="shared" si="106"/>
        <v>19.18</v>
      </c>
      <c r="L133" s="39">
        <v>1125300</v>
      </c>
      <c r="M133" s="28">
        <f t="shared" si="107"/>
        <v>7.23</v>
      </c>
      <c r="N133" s="39">
        <v>1132900</v>
      </c>
      <c r="O133" s="28">
        <f t="shared" si="108"/>
        <v>0.67999999999999994</v>
      </c>
      <c r="P133" s="39">
        <v>1057600</v>
      </c>
      <c r="Q133" s="28">
        <f t="shared" si="109"/>
        <v>-6.65</v>
      </c>
      <c r="R133" s="39">
        <v>999400</v>
      </c>
      <c r="S133" s="28">
        <f t="shared" si="110"/>
        <v>-5.5</v>
      </c>
      <c r="T133" s="39">
        <v>975100</v>
      </c>
      <c r="U133" s="28">
        <f t="shared" si="98"/>
        <v>-2.4299999999999997</v>
      </c>
      <c r="V133" s="39">
        <v>973300</v>
      </c>
      <c r="W133" s="28">
        <f t="shared" si="99"/>
        <v>-0.18</v>
      </c>
      <c r="X133" s="46">
        <v>950200</v>
      </c>
      <c r="Y133" s="28">
        <f t="shared" si="100"/>
        <v>-2.37</v>
      </c>
      <c r="Z133" s="39">
        <v>954500</v>
      </c>
      <c r="AA133" s="28">
        <f t="shared" si="101"/>
        <v>0.44999999999999996</v>
      </c>
      <c r="AB133" s="39">
        <v>966050</v>
      </c>
      <c r="AC133" s="28">
        <f t="shared" si="102"/>
        <v>1.21</v>
      </c>
      <c r="AD133" s="39">
        <v>892100</v>
      </c>
      <c r="AE133" s="28">
        <f t="shared" si="102"/>
        <v>-7.6499999999999995</v>
      </c>
      <c r="AF133" s="39">
        <v>965800</v>
      </c>
      <c r="AG133" s="28">
        <f t="shared" si="102"/>
        <v>8.2600000000000016</v>
      </c>
      <c r="AH133" s="47">
        <v>1061000</v>
      </c>
      <c r="AI133" s="28">
        <f t="shared" si="86"/>
        <v>9.86</v>
      </c>
      <c r="AJ133" s="47">
        <v>1147050</v>
      </c>
      <c r="AK133" s="28">
        <f t="shared" si="87"/>
        <v>8.1100000000000012</v>
      </c>
      <c r="AL133" s="47">
        <v>1256800</v>
      </c>
      <c r="AM133" s="28">
        <f t="shared" si="88"/>
        <v>9.5699999999999985</v>
      </c>
      <c r="AN133" s="47">
        <v>1434350</v>
      </c>
      <c r="AO133" s="28">
        <f t="shared" si="89"/>
        <v>14.13</v>
      </c>
      <c r="AP133" s="47">
        <v>1577450</v>
      </c>
      <c r="AQ133" s="28">
        <f t="shared" si="66"/>
        <v>9.98</v>
      </c>
      <c r="AR133" s="47">
        <v>1723650</v>
      </c>
      <c r="AS133" s="28">
        <f t="shared" si="90"/>
        <v>9.27</v>
      </c>
      <c r="AT133" s="47">
        <v>1871500</v>
      </c>
      <c r="AU133" s="28">
        <f t="shared" si="97"/>
        <v>8.58</v>
      </c>
      <c r="AV133" s="47">
        <v>1844650</v>
      </c>
      <c r="AW133" s="28">
        <f t="shared" si="111"/>
        <v>-1.43</v>
      </c>
      <c r="AX133" s="47">
        <v>1880300</v>
      </c>
      <c r="AY133" s="28">
        <f t="shared" si="111"/>
        <v>1.9300000000000002</v>
      </c>
      <c r="AZ133" s="47">
        <v>1862950</v>
      </c>
      <c r="BA133" s="28">
        <f t="shared" si="92"/>
        <v>-0.91999999999999993</v>
      </c>
      <c r="BB133" s="47">
        <v>1847650</v>
      </c>
      <c r="BC133" s="28">
        <f t="shared" si="93"/>
        <v>-0.82000000000000006</v>
      </c>
      <c r="BD133" s="47">
        <v>1810550</v>
      </c>
      <c r="BE133" s="28">
        <f t="shared" si="94"/>
        <v>-2.0099999999999998</v>
      </c>
      <c r="BF133" s="47">
        <v>1804400</v>
      </c>
      <c r="BG133" s="28">
        <f t="shared" si="95"/>
        <v>-0.33999999999999997</v>
      </c>
      <c r="BH133" s="47">
        <v>1838750</v>
      </c>
      <c r="BI133" s="28">
        <f t="shared" si="96"/>
        <v>1.9</v>
      </c>
      <c r="BJ133" s="89">
        <v>1884650</v>
      </c>
      <c r="BK133" s="28">
        <f t="shared" si="96"/>
        <v>2.5</v>
      </c>
      <c r="BL133" s="47">
        <v>1945800</v>
      </c>
      <c r="BM133" s="28">
        <f t="shared" si="96"/>
        <v>3.2399999999999998</v>
      </c>
      <c r="BN133" s="39"/>
      <c r="BO133" s="39"/>
      <c r="BP133" s="89"/>
      <c r="BQ133" s="28"/>
      <c r="BR133" s="28"/>
      <c r="BS133" s="28"/>
      <c r="BT133" s="28"/>
      <c r="BU133" s="28"/>
      <c r="BV133" s="48"/>
      <c r="BW133" s="42"/>
      <c r="BX133" s="45"/>
      <c r="BY133" s="49"/>
      <c r="BZ133" s="42"/>
      <c r="CA133" s="49"/>
      <c r="CB133" s="49"/>
      <c r="CC133" s="50"/>
      <c r="CD133" s="51"/>
      <c r="CE133" s="50"/>
      <c r="CF133" s="42"/>
      <c r="CP133" s="32"/>
      <c r="CQ133" s="54">
        <v>1871500000</v>
      </c>
      <c r="CR133" s="53">
        <v>1844650000</v>
      </c>
      <c r="DB133" s="32"/>
      <c r="DC133" s="42"/>
    </row>
    <row r="134" spans="1:107">
      <c r="A134" s="11"/>
      <c r="B134" s="41" t="s">
        <v>121</v>
      </c>
      <c r="C134" s="39">
        <v>272850</v>
      </c>
      <c r="D134" s="39">
        <v>308900</v>
      </c>
      <c r="E134" s="28">
        <f t="shared" si="103"/>
        <v>13.209999999999999</v>
      </c>
      <c r="F134" s="39">
        <v>375150</v>
      </c>
      <c r="G134" s="28">
        <f t="shared" si="104"/>
        <v>21.45</v>
      </c>
      <c r="H134" s="39">
        <v>465900</v>
      </c>
      <c r="I134" s="28">
        <f t="shared" si="105"/>
        <v>24.19</v>
      </c>
      <c r="J134" s="39">
        <v>598550</v>
      </c>
      <c r="K134" s="28">
        <f t="shared" si="106"/>
        <v>28.470000000000002</v>
      </c>
      <c r="L134" s="39">
        <v>659700</v>
      </c>
      <c r="M134" s="28">
        <f t="shared" si="107"/>
        <v>10.220000000000001</v>
      </c>
      <c r="N134" s="39">
        <v>673400</v>
      </c>
      <c r="O134" s="28">
        <f t="shared" si="108"/>
        <v>2.08</v>
      </c>
      <c r="P134" s="39">
        <v>642350</v>
      </c>
      <c r="Q134" s="28">
        <f t="shared" si="109"/>
        <v>-4.6100000000000003</v>
      </c>
      <c r="R134" s="39">
        <v>619900</v>
      </c>
      <c r="S134" s="28">
        <f t="shared" si="110"/>
        <v>-3.49</v>
      </c>
      <c r="T134" s="39">
        <v>635000</v>
      </c>
      <c r="U134" s="28">
        <f t="shared" si="98"/>
        <v>2.44</v>
      </c>
      <c r="V134" s="39">
        <v>659800</v>
      </c>
      <c r="W134" s="28">
        <f t="shared" si="99"/>
        <v>3.91</v>
      </c>
      <c r="X134" s="46">
        <v>678350</v>
      </c>
      <c r="Y134" s="28">
        <f t="shared" si="100"/>
        <v>2.81</v>
      </c>
      <c r="Z134" s="39">
        <v>701750</v>
      </c>
      <c r="AA134" s="28">
        <f t="shared" si="101"/>
        <v>3.45</v>
      </c>
      <c r="AB134" s="39">
        <v>729100</v>
      </c>
      <c r="AC134" s="28">
        <f t="shared" ref="AC134:AG135" si="112">ROUND((AB134-Z134)/Z134,4)*100</f>
        <v>3.9</v>
      </c>
      <c r="AD134" s="39">
        <v>765500</v>
      </c>
      <c r="AE134" s="28">
        <f t="shared" si="112"/>
        <v>4.99</v>
      </c>
      <c r="AF134" s="39">
        <v>827000</v>
      </c>
      <c r="AG134" s="28">
        <f t="shared" si="112"/>
        <v>8.0299999999999994</v>
      </c>
      <c r="AH134" s="47">
        <v>893750</v>
      </c>
      <c r="AI134" s="28">
        <f t="shared" si="86"/>
        <v>8.07</v>
      </c>
      <c r="AJ134" s="47">
        <v>1009650</v>
      </c>
      <c r="AK134" s="28">
        <f t="shared" si="87"/>
        <v>12.97</v>
      </c>
      <c r="AL134" s="47">
        <v>1129200</v>
      </c>
      <c r="AM134" s="28">
        <f t="shared" si="88"/>
        <v>11.84</v>
      </c>
      <c r="AN134" s="47">
        <v>1280650</v>
      </c>
      <c r="AO134" s="28">
        <f t="shared" si="89"/>
        <v>13.41</v>
      </c>
      <c r="AP134" s="47">
        <v>1454200</v>
      </c>
      <c r="AQ134" s="28">
        <f t="shared" si="66"/>
        <v>13.55</v>
      </c>
      <c r="AR134" s="47">
        <v>1697250</v>
      </c>
      <c r="AS134" s="28">
        <f t="shared" si="90"/>
        <v>16.71</v>
      </c>
      <c r="AT134" s="47">
        <v>1844500</v>
      </c>
      <c r="AU134" s="28">
        <f t="shared" si="97"/>
        <v>8.68</v>
      </c>
      <c r="AV134" s="47">
        <v>1900200</v>
      </c>
      <c r="AW134" s="28">
        <f t="shared" si="111"/>
        <v>3.02</v>
      </c>
      <c r="AX134" s="47">
        <v>1917800</v>
      </c>
      <c r="AY134" s="28">
        <f t="shared" si="111"/>
        <v>0.92999999999999994</v>
      </c>
      <c r="AZ134" s="47">
        <v>1808100</v>
      </c>
      <c r="BA134" s="28">
        <f t="shared" si="92"/>
        <v>-5.72</v>
      </c>
      <c r="BB134" s="47">
        <v>1792250</v>
      </c>
      <c r="BC134" s="28">
        <f t="shared" si="93"/>
        <v>-0.88</v>
      </c>
      <c r="BD134" s="47">
        <v>1751900</v>
      </c>
      <c r="BE134" s="28">
        <f t="shared" si="94"/>
        <v>-2.25</v>
      </c>
      <c r="BF134" s="47">
        <v>1721650</v>
      </c>
      <c r="BG134" s="28">
        <f t="shared" si="95"/>
        <v>-1.73</v>
      </c>
      <c r="BH134" s="47">
        <v>1788800</v>
      </c>
      <c r="BI134" s="28">
        <f t="shared" si="96"/>
        <v>3.9</v>
      </c>
      <c r="BJ134" s="89">
        <v>1867050</v>
      </c>
      <c r="BK134" s="28">
        <f t="shared" si="96"/>
        <v>4.37</v>
      </c>
      <c r="BL134" s="47">
        <v>1877500</v>
      </c>
      <c r="BM134" s="28">
        <f t="shared" si="96"/>
        <v>0.55999999999999994</v>
      </c>
      <c r="BN134" s="39"/>
      <c r="BO134" s="39"/>
      <c r="BP134" s="89"/>
      <c r="BQ134" s="28"/>
      <c r="BR134" s="28"/>
      <c r="BS134" s="28"/>
      <c r="BT134" s="28"/>
      <c r="BU134" s="28"/>
      <c r="BV134" s="48"/>
      <c r="BW134" s="42"/>
      <c r="BX134" s="45"/>
      <c r="BY134" s="49"/>
      <c r="BZ134" s="42"/>
      <c r="CA134" s="49"/>
      <c r="CB134" s="49"/>
      <c r="CC134" s="50"/>
      <c r="CD134" s="51"/>
      <c r="CE134" s="50"/>
      <c r="CF134" s="42"/>
      <c r="CP134" s="32"/>
      <c r="CQ134" s="54">
        <v>1844500000</v>
      </c>
      <c r="CR134" s="53">
        <v>1900200000</v>
      </c>
      <c r="DB134" s="32"/>
      <c r="DC134" s="42"/>
    </row>
    <row r="135" spans="1:107">
      <c r="A135" s="11"/>
      <c r="B135" s="41" t="s">
        <v>122</v>
      </c>
      <c r="C135" s="39">
        <v>390250</v>
      </c>
      <c r="D135" s="39">
        <v>439100</v>
      </c>
      <c r="E135" s="28">
        <f t="shared" si="103"/>
        <v>12.520000000000001</v>
      </c>
      <c r="F135" s="39">
        <v>480600</v>
      </c>
      <c r="G135" s="28">
        <f t="shared" si="104"/>
        <v>9.4499999999999993</v>
      </c>
      <c r="H135" s="39">
        <v>542600</v>
      </c>
      <c r="I135" s="28">
        <f t="shared" si="105"/>
        <v>12.9</v>
      </c>
      <c r="J135" s="39">
        <v>614600</v>
      </c>
      <c r="K135" s="28">
        <f t="shared" si="106"/>
        <v>13.270000000000001</v>
      </c>
      <c r="L135" s="39">
        <v>664550</v>
      </c>
      <c r="M135" s="28">
        <f t="shared" si="107"/>
        <v>8.129999999999999</v>
      </c>
      <c r="N135" s="39">
        <v>678200</v>
      </c>
      <c r="O135" s="28">
        <f t="shared" si="108"/>
        <v>2.0500000000000003</v>
      </c>
      <c r="P135" s="39">
        <v>651150</v>
      </c>
      <c r="Q135" s="28">
        <f t="shared" si="109"/>
        <v>-3.9899999999999998</v>
      </c>
      <c r="R135" s="39">
        <v>655900</v>
      </c>
      <c r="S135" s="28">
        <f t="shared" si="110"/>
        <v>0.73</v>
      </c>
      <c r="T135" s="39">
        <v>689100</v>
      </c>
      <c r="U135" s="28">
        <f t="shared" si="98"/>
        <v>5.0599999999999996</v>
      </c>
      <c r="V135" s="39">
        <v>706900</v>
      </c>
      <c r="W135" s="28">
        <f t="shared" si="99"/>
        <v>2.58</v>
      </c>
      <c r="X135" s="46">
        <v>743050</v>
      </c>
      <c r="Y135" s="28">
        <f t="shared" si="100"/>
        <v>5.1100000000000003</v>
      </c>
      <c r="Z135" s="39">
        <v>781950</v>
      </c>
      <c r="AA135" s="28">
        <f t="shared" si="101"/>
        <v>5.24</v>
      </c>
      <c r="AB135" s="39">
        <v>789550</v>
      </c>
      <c r="AC135" s="28">
        <f t="shared" si="112"/>
        <v>0.97</v>
      </c>
      <c r="AD135" s="39">
        <v>830200</v>
      </c>
      <c r="AE135" s="28">
        <f t="shared" si="112"/>
        <v>5.1499999999999995</v>
      </c>
      <c r="AF135" s="39">
        <v>882000</v>
      </c>
      <c r="AG135" s="28">
        <f t="shared" si="112"/>
        <v>6.2399999999999993</v>
      </c>
      <c r="AH135" s="47">
        <v>950200</v>
      </c>
      <c r="AI135" s="28">
        <f t="shared" si="86"/>
        <v>7.7299999999999995</v>
      </c>
      <c r="AJ135" s="47">
        <v>1043100</v>
      </c>
      <c r="AK135" s="28">
        <f t="shared" si="87"/>
        <v>9.7799999999999994</v>
      </c>
      <c r="AL135" s="47">
        <v>1141000</v>
      </c>
      <c r="AM135" s="28">
        <f t="shared" si="88"/>
        <v>9.39</v>
      </c>
      <c r="AN135" s="47">
        <v>1258500</v>
      </c>
      <c r="AO135" s="28">
        <f t="shared" si="89"/>
        <v>10.299999999999999</v>
      </c>
      <c r="AP135" s="47">
        <v>1379950</v>
      </c>
      <c r="AQ135" s="28">
        <f t="shared" si="66"/>
        <v>9.65</v>
      </c>
      <c r="AR135" s="47">
        <v>1495650</v>
      </c>
      <c r="AS135" s="28">
        <f t="shared" si="90"/>
        <v>8.3800000000000008</v>
      </c>
      <c r="AT135" s="47">
        <v>1623400</v>
      </c>
      <c r="AU135" s="28">
        <f t="shared" si="97"/>
        <v>8.5400000000000009</v>
      </c>
      <c r="AV135" s="47">
        <v>1670600</v>
      </c>
      <c r="AW135" s="28">
        <f t="shared" si="111"/>
        <v>2.91</v>
      </c>
      <c r="AX135" s="47">
        <v>1634600</v>
      </c>
      <c r="AY135" s="28">
        <f t="shared" si="111"/>
        <v>-2.15</v>
      </c>
      <c r="AZ135" s="47">
        <v>1567950</v>
      </c>
      <c r="BA135" s="28">
        <f t="shared" si="92"/>
        <v>-4.08</v>
      </c>
      <c r="BB135" s="47">
        <v>1484100</v>
      </c>
      <c r="BC135" s="28">
        <f t="shared" si="93"/>
        <v>-5.35</v>
      </c>
      <c r="BD135" s="47">
        <v>1426850</v>
      </c>
      <c r="BE135" s="28">
        <f t="shared" si="94"/>
        <v>-3.8600000000000003</v>
      </c>
      <c r="BF135" s="47">
        <v>1436350</v>
      </c>
      <c r="BG135" s="28">
        <f t="shared" si="95"/>
        <v>0.67</v>
      </c>
      <c r="BH135" s="47">
        <v>1438950</v>
      </c>
      <c r="BI135" s="28">
        <f t="shared" si="96"/>
        <v>0.18</v>
      </c>
      <c r="BJ135" s="89">
        <v>1532200</v>
      </c>
      <c r="BK135" s="28">
        <f>ROUND((BJ135-BH135)/BH135,4)*100</f>
        <v>6.4799999999999995</v>
      </c>
      <c r="BL135" s="47">
        <v>1575000</v>
      </c>
      <c r="BM135" s="28">
        <f>ROUND((BL135-BJ135)/BJ135,4)*100</f>
        <v>2.79</v>
      </c>
      <c r="BN135" s="39"/>
      <c r="BO135" s="39"/>
      <c r="BP135" s="89"/>
      <c r="BQ135" s="28"/>
      <c r="BR135" s="28"/>
      <c r="BS135" s="28"/>
      <c r="BT135" s="28"/>
      <c r="BU135" s="28"/>
      <c r="BV135" s="48"/>
      <c r="BW135" s="42"/>
      <c r="BX135" s="45"/>
      <c r="BY135" s="49"/>
      <c r="BZ135" s="42"/>
      <c r="CA135" s="49"/>
      <c r="CB135" s="49"/>
      <c r="CC135" s="50"/>
      <c r="CD135" s="51"/>
      <c r="CE135" s="50"/>
      <c r="CF135" s="42"/>
      <c r="CP135" s="32"/>
      <c r="CQ135" s="54">
        <v>1623400000</v>
      </c>
      <c r="CR135" s="53">
        <v>1670600000</v>
      </c>
      <c r="DB135" s="32"/>
      <c r="DC135" s="42"/>
    </row>
    <row r="136" spans="1:107">
      <c r="A136" s="11"/>
      <c r="B136" s="33"/>
      <c r="C136" s="29"/>
      <c r="D136" s="29"/>
      <c r="E136" s="28"/>
      <c r="F136" s="29"/>
      <c r="G136" s="28"/>
      <c r="H136" s="29"/>
      <c r="I136" s="28"/>
      <c r="J136" s="29"/>
      <c r="K136" s="28"/>
      <c r="L136" s="29"/>
      <c r="M136" s="28"/>
      <c r="N136" s="29"/>
      <c r="O136" s="28"/>
      <c r="P136" s="39"/>
      <c r="Q136" s="28"/>
      <c r="R136" s="39"/>
      <c r="S136" s="28"/>
      <c r="T136" s="39"/>
      <c r="U136" s="28"/>
      <c r="V136" s="39"/>
      <c r="W136" s="28"/>
      <c r="X136" s="39"/>
      <c r="Z136" s="39"/>
      <c r="AB136" s="39"/>
      <c r="AD136" s="39"/>
      <c r="AF136" s="39"/>
      <c r="AH136" s="47"/>
      <c r="AJ136" s="47"/>
      <c r="AL136" s="47"/>
      <c r="AN136" s="47"/>
      <c r="AP136" s="47"/>
      <c r="AR136" s="47"/>
      <c r="AT136" s="47"/>
      <c r="AV136" s="47"/>
      <c r="AX136" s="47"/>
      <c r="AZ136" s="47"/>
      <c r="BB136" s="47"/>
      <c r="BD136" s="47"/>
      <c r="BF136" s="47"/>
      <c r="BH136" s="47"/>
      <c r="BJ136" s="89"/>
      <c r="BL136" s="47"/>
      <c r="BN136" s="39"/>
      <c r="BO136" s="39"/>
      <c r="BP136" s="89"/>
      <c r="BQ136" s="28"/>
      <c r="BR136" s="28"/>
      <c r="BS136" s="28"/>
      <c r="BT136" s="28"/>
      <c r="BU136" s="28"/>
      <c r="BV136" s="48"/>
      <c r="BW136" s="42"/>
      <c r="BX136" s="45"/>
      <c r="BY136" s="49"/>
      <c r="BZ136" s="42"/>
      <c r="CA136" s="49"/>
      <c r="CB136" s="49"/>
      <c r="CC136" s="55"/>
      <c r="CD136" s="42"/>
      <c r="CE136" s="56"/>
      <c r="CF136" s="42"/>
      <c r="CP136" s="32"/>
      <c r="CQ136" s="31"/>
      <c r="CR136" s="53"/>
      <c r="DB136" s="32"/>
      <c r="DC136" s="42"/>
    </row>
    <row r="137" spans="1:107">
      <c r="A137" s="11"/>
      <c r="B137" s="41" t="s">
        <v>93</v>
      </c>
      <c r="C137" s="39">
        <f>SUM(C108:C135)</f>
        <v>6931050</v>
      </c>
      <c r="D137" s="39">
        <f>SUM(D108:D135)</f>
        <v>8097600</v>
      </c>
      <c r="E137" s="28">
        <f>ROUND((D137-C137)/C137,4)*100</f>
        <v>16.830000000000002</v>
      </c>
      <c r="F137" s="39">
        <f>SUM(F108:F135)</f>
        <v>9796350</v>
      </c>
      <c r="G137" s="28">
        <f>ROUND((F137-D137)/D137,4)*100</f>
        <v>20.979999999999997</v>
      </c>
      <c r="H137" s="39">
        <f>SUM(H108:H135)</f>
        <v>12034450</v>
      </c>
      <c r="I137" s="28">
        <f>ROUND((H137-F137)/F137,4)*100</f>
        <v>22.85</v>
      </c>
      <c r="J137" s="39">
        <f>SUM(J108:J135)</f>
        <v>14844500</v>
      </c>
      <c r="K137" s="28">
        <f>ROUND((J137-H137)/H137,4)*100</f>
        <v>23.35</v>
      </c>
      <c r="L137" s="39">
        <f>SUM(L108:L135)</f>
        <v>16175050</v>
      </c>
      <c r="M137" s="28">
        <f>ROUND((L137-J137)/J137,4)*100</f>
        <v>8.9599999999999991</v>
      </c>
      <c r="N137" s="39">
        <f>SUM(N108:N135)</f>
        <v>16478600</v>
      </c>
      <c r="O137" s="28">
        <f>ROUND((N137-L137)/L137,4)*100</f>
        <v>1.8800000000000001</v>
      </c>
      <c r="P137" s="39">
        <f>SUM(P108:P135)</f>
        <v>15614300</v>
      </c>
      <c r="Q137" s="28">
        <f>ROUND((P137-N137)/N137,4)*100</f>
        <v>-5.24</v>
      </c>
      <c r="R137" s="39">
        <f>SUM(R108:R135)</f>
        <v>14959800</v>
      </c>
      <c r="S137" s="28">
        <f>ROUND((R137-P137)/P137,4)*100</f>
        <v>-4.1900000000000004</v>
      </c>
      <c r="T137" s="39">
        <f>SUM(T108:T135)</f>
        <v>14773150</v>
      </c>
      <c r="U137" s="28">
        <f>ROUND((T137-R137)/R137,4)*100</f>
        <v>-1.25</v>
      </c>
      <c r="V137" s="39">
        <f>SUM(V108:V135)</f>
        <v>14902350</v>
      </c>
      <c r="W137" s="28">
        <f>ROUND((V137-T137)/T137,4)*100</f>
        <v>0.86999999999999988</v>
      </c>
      <c r="X137" s="39">
        <f>SUM(X108:X135)</f>
        <v>15200650</v>
      </c>
      <c r="Y137" s="28">
        <f>ROUND((X137-V137)/V137,4)*100</f>
        <v>2</v>
      </c>
      <c r="Z137" s="39">
        <f>SUM(Z108:Z135)</f>
        <v>15771650</v>
      </c>
      <c r="AA137" s="28">
        <f>ROUND((Z137-X137)/X137,4)*100</f>
        <v>3.7600000000000002</v>
      </c>
      <c r="AB137" s="39">
        <f>SUM(AB108:AB135)</f>
        <v>16460400</v>
      </c>
      <c r="AC137" s="28">
        <f>ROUND((AB137-Z137)/Z137,4)*100</f>
        <v>4.37</v>
      </c>
      <c r="AD137" s="39">
        <f>SUM(AD108:AD135)</f>
        <v>17259900</v>
      </c>
      <c r="AE137" s="28">
        <f>ROUND((AD137-AB137)/AB137,4)*100</f>
        <v>4.8599999999999994</v>
      </c>
      <c r="AF137" s="39">
        <f>SUM(AF108:AF135)</f>
        <v>18603450</v>
      </c>
      <c r="AG137" s="28">
        <f>ROUND((AF137-AD137)/AD137,4)*100</f>
        <v>7.7799999999999994</v>
      </c>
      <c r="AH137" s="39">
        <f>SUM(AH108:AH135)</f>
        <v>20644000</v>
      </c>
      <c r="AI137" s="28">
        <f>ROUND((AH137-AF137)/AF137,4)*100</f>
        <v>10.97</v>
      </c>
      <c r="AJ137" s="39">
        <v>23513650</v>
      </c>
      <c r="AK137" s="28">
        <f>ROUND((AJ137-AH137)/AH137,4)*100</f>
        <v>13.900000000000002</v>
      </c>
      <c r="AL137" s="47">
        <v>26458600</v>
      </c>
      <c r="AM137" s="28">
        <f>ROUND((AL137-AJ137)/AJ137,4)*100</f>
        <v>12.520000000000001</v>
      </c>
      <c r="AN137" s="47">
        <v>30301350</v>
      </c>
      <c r="AO137" s="28">
        <f>ROUND((AN137-AL137)/AL137,4)*100</f>
        <v>14.52</v>
      </c>
      <c r="AP137" s="47">
        <v>34366000</v>
      </c>
      <c r="AQ137" s="28">
        <f t="shared" si="66"/>
        <v>13.41</v>
      </c>
      <c r="AR137" s="47">
        <v>38041800</v>
      </c>
      <c r="AS137" s="28">
        <f>ROUND((AR137-AP137)/AP137,4)*100</f>
        <v>10.7</v>
      </c>
      <c r="AT137" s="47">
        <v>41557850</v>
      </c>
      <c r="AU137" s="28">
        <f>ROUND((AT137-AR137)/AR137,4)*100</f>
        <v>9.24</v>
      </c>
      <c r="AV137" s="47">
        <v>41918400</v>
      </c>
      <c r="AW137" s="28">
        <f>ROUND((AV137-AT137)/AT137,4)*100</f>
        <v>0.86999999999999988</v>
      </c>
      <c r="AX137" s="47">
        <f>SUM(AX108:AX135)</f>
        <v>41772500</v>
      </c>
      <c r="AY137" s="28">
        <f>ROUND((AX137-AV137)/AV137,4)*100</f>
        <v>-0.35000000000000003</v>
      </c>
      <c r="AZ137" s="47">
        <f>SUM(AZ108:AZ135)</f>
        <v>40729950</v>
      </c>
      <c r="BA137" s="28">
        <f>ROUND((AZ137-AX137)/AX137,4)*100</f>
        <v>-2.5</v>
      </c>
      <c r="BB137" s="47">
        <f>SUM(BB108:BB135)</f>
        <v>39497000</v>
      </c>
      <c r="BC137" s="28">
        <f>ROUND((BB137-AZ137)/AZ137,4)*100</f>
        <v>-3.0300000000000002</v>
      </c>
      <c r="BD137" s="47">
        <f>SUM(BD108:BD135)</f>
        <v>38690850</v>
      </c>
      <c r="BE137" s="28">
        <f>ROUND((BD137-BB137)/BB137,4)*100</f>
        <v>-2.04</v>
      </c>
      <c r="BF137" s="47">
        <f>SUM(BF108:BF135)</f>
        <v>38619800</v>
      </c>
      <c r="BG137" s="28">
        <f>ROUND((BF137-BD137)/BD137,4)*100</f>
        <v>-0.18</v>
      </c>
      <c r="BH137" s="47">
        <f>SUM(BH108:BH135)</f>
        <v>39379600</v>
      </c>
      <c r="BI137" s="28">
        <f>ROUND((BH137-BF137)/BF137,4)*100</f>
        <v>1.97</v>
      </c>
      <c r="BJ137" s="47">
        <f>SUM(BJ108:BJ135)</f>
        <v>40806800</v>
      </c>
      <c r="BK137" s="28">
        <f>ROUND((BJ137-BH137)/BH137,4)*100</f>
        <v>3.62</v>
      </c>
      <c r="BL137" s="47">
        <f>SUM(BL108:BL135)</f>
        <v>42139850</v>
      </c>
      <c r="BM137" s="28">
        <f>ROUND((BL137-BJ137)/BJ137,4)*100</f>
        <v>3.27</v>
      </c>
      <c r="BN137" s="39"/>
      <c r="BO137" s="39"/>
      <c r="BP137" s="89"/>
      <c r="BQ137" s="28"/>
      <c r="BR137" s="28"/>
      <c r="BS137" s="28"/>
      <c r="BT137" s="28"/>
      <c r="BU137" s="28"/>
      <c r="BV137" s="48"/>
      <c r="BW137" s="42"/>
      <c r="BX137" s="45"/>
      <c r="BY137" s="49"/>
      <c r="BZ137" s="42"/>
      <c r="CA137" s="49"/>
      <c r="CB137" s="49"/>
      <c r="CC137" s="42"/>
      <c r="CD137" s="42"/>
      <c r="CE137" s="42"/>
      <c r="CF137" s="42"/>
      <c r="CP137" s="32"/>
      <c r="CQ137" s="52">
        <f>SUM(CQ108:CQ135)</f>
        <v>41557850000</v>
      </c>
      <c r="CR137" s="53">
        <f>SUM(CR108:CR135)</f>
        <v>41918400000</v>
      </c>
      <c r="DB137" s="32"/>
      <c r="DC137" s="42"/>
    </row>
    <row r="138" spans="1:107" ht="12.75">
      <c r="A138" s="11"/>
      <c r="B138" s="33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Z138" s="39"/>
      <c r="AB138" s="39"/>
      <c r="AD138" s="39"/>
      <c r="AF138" s="39"/>
      <c r="AH138" s="47"/>
      <c r="AJ138" s="47"/>
      <c r="AL138" s="47"/>
      <c r="AN138" s="47"/>
      <c r="AP138" s="47"/>
      <c r="AR138" s="47"/>
      <c r="AT138" s="47"/>
      <c r="AV138" s="47"/>
      <c r="AX138" s="47"/>
      <c r="AZ138" s="47"/>
      <c r="BB138" s="47"/>
      <c r="BD138" s="47"/>
      <c r="BF138" s="47"/>
      <c r="BH138" s="47"/>
      <c r="BJ138" s="89"/>
      <c r="BL138" s="47"/>
      <c r="BN138" s="39"/>
      <c r="BO138" s="39"/>
      <c r="BP138" s="89"/>
      <c r="BQ138" s="28"/>
      <c r="BR138" s="28"/>
      <c r="BS138" s="28"/>
      <c r="BT138" s="28"/>
      <c r="BU138" s="28"/>
      <c r="BV138" s="48"/>
      <c r="BW138" s="42"/>
      <c r="BX138" s="45"/>
      <c r="BY138" s="49"/>
      <c r="BZ138" s="42"/>
      <c r="CA138" s="49"/>
      <c r="CB138" s="49"/>
      <c r="CC138" s="55"/>
      <c r="CD138" s="42"/>
      <c r="CE138" s="56"/>
      <c r="CF138" s="42"/>
      <c r="CP138" s="32"/>
      <c r="DB138" s="32"/>
      <c r="DC138" s="42"/>
    </row>
    <row r="139" spans="1:107">
      <c r="A139" s="11"/>
      <c r="B139" s="33"/>
      <c r="C139" s="39"/>
      <c r="D139" s="3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9"/>
      <c r="S139" s="29"/>
      <c r="T139" s="39"/>
      <c r="U139" s="29"/>
      <c r="V139" s="39"/>
      <c r="W139" s="29"/>
      <c r="X139" s="39"/>
      <c r="Z139" s="39"/>
      <c r="AB139" s="39"/>
      <c r="AD139" s="39"/>
      <c r="AF139" s="39"/>
      <c r="AH139" s="47"/>
      <c r="AJ139" s="47"/>
      <c r="AL139" s="47"/>
      <c r="AN139" s="47"/>
      <c r="AP139" s="47"/>
      <c r="AR139" s="47"/>
      <c r="AT139" s="47"/>
      <c r="AV139" s="47"/>
      <c r="AX139" s="47"/>
      <c r="AZ139" s="47"/>
      <c r="BB139" s="47"/>
      <c r="BD139" s="47"/>
      <c r="BF139" s="47"/>
      <c r="BH139" s="47"/>
      <c r="BJ139" s="89"/>
      <c r="BL139" s="47"/>
      <c r="BN139" s="46"/>
      <c r="BO139" s="46"/>
      <c r="BP139" s="94"/>
      <c r="BQ139" s="28"/>
      <c r="BR139" s="28"/>
      <c r="BS139" s="28"/>
      <c r="BT139" s="28"/>
      <c r="BU139" s="28"/>
      <c r="BV139" s="48"/>
      <c r="BW139" s="42"/>
      <c r="BX139" s="45"/>
      <c r="BY139" s="1"/>
      <c r="BZ139" s="1"/>
      <c r="CA139" s="67"/>
      <c r="CB139" s="1"/>
      <c r="CC139" s="1"/>
      <c r="CD139" s="1"/>
      <c r="CE139" s="1"/>
      <c r="CF139" s="1"/>
      <c r="CP139" s="32"/>
      <c r="CQ139" s="31"/>
      <c r="CR139" s="53"/>
      <c r="DB139" s="32"/>
      <c r="DC139" s="42"/>
    </row>
    <row r="140" spans="1:107">
      <c r="A140" s="11"/>
      <c r="B140" s="41" t="s">
        <v>123</v>
      </c>
      <c r="C140" s="39"/>
      <c r="D140" s="3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66" t="s">
        <v>20</v>
      </c>
      <c r="S140" s="29"/>
      <c r="T140" s="66" t="s">
        <v>20</v>
      </c>
      <c r="U140" s="29"/>
      <c r="V140" s="66" t="s">
        <v>20</v>
      </c>
      <c r="W140" s="29"/>
      <c r="X140" s="66" t="s">
        <v>20</v>
      </c>
      <c r="Z140" s="39"/>
      <c r="AB140" s="39"/>
      <c r="AD140" s="39"/>
      <c r="AF140" s="39"/>
      <c r="AH140" s="47"/>
      <c r="AJ140" s="47"/>
      <c r="AL140" s="47"/>
      <c r="AN140" s="47"/>
      <c r="AP140" s="47"/>
      <c r="AR140" s="47"/>
      <c r="AT140" s="47"/>
      <c r="AV140" s="47"/>
      <c r="AX140" s="47"/>
      <c r="AZ140" s="47"/>
      <c r="BB140" s="47"/>
      <c r="BD140" s="47"/>
      <c r="BF140" s="47"/>
      <c r="BH140" s="47"/>
      <c r="BJ140" s="89"/>
      <c r="BL140" s="47"/>
      <c r="BN140" s="39"/>
      <c r="BO140" s="39"/>
      <c r="BP140" s="89"/>
      <c r="BQ140" s="28"/>
      <c r="BR140" s="28"/>
      <c r="BS140" s="28"/>
      <c r="BT140" s="28"/>
      <c r="BU140" s="28"/>
      <c r="BV140" s="48"/>
      <c r="BW140" s="42"/>
      <c r="BX140" s="45"/>
      <c r="BY140" s="49"/>
      <c r="BZ140" s="42"/>
      <c r="CA140" s="49"/>
      <c r="CB140" s="49"/>
      <c r="CC140" s="55"/>
      <c r="CD140" s="42"/>
      <c r="CE140" s="56"/>
      <c r="CF140" s="42"/>
      <c r="CP140" s="32"/>
      <c r="CQ140" s="31"/>
      <c r="CR140" s="68">
        <f>COUNTA(CR108:CR135)</f>
        <v>28</v>
      </c>
      <c r="DB140" s="32"/>
      <c r="DC140" s="42"/>
    </row>
    <row r="141" spans="1:107">
      <c r="A141" s="11"/>
      <c r="B141" s="33"/>
      <c r="C141" s="39"/>
      <c r="D141" s="3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9"/>
      <c r="S141" s="29"/>
      <c r="T141" s="39"/>
      <c r="U141" s="29"/>
      <c r="V141" s="39"/>
      <c r="W141" s="29"/>
      <c r="X141" s="39"/>
      <c r="Z141" s="39"/>
      <c r="AB141" s="39"/>
      <c r="AD141" s="39"/>
      <c r="AF141" s="39"/>
      <c r="AH141" s="47"/>
      <c r="AJ141" s="47"/>
      <c r="AL141" s="47"/>
      <c r="AN141" s="47"/>
      <c r="AP141" s="47"/>
      <c r="AR141" s="47"/>
      <c r="AT141" s="47"/>
      <c r="AV141" s="47"/>
      <c r="AX141" s="47"/>
      <c r="AZ141" s="47"/>
      <c r="BB141" s="47"/>
      <c r="BD141" s="47"/>
      <c r="BF141" s="47"/>
      <c r="BH141" s="47"/>
      <c r="BJ141" s="89"/>
      <c r="BL141" s="47"/>
      <c r="BN141" s="39"/>
      <c r="BO141" s="39"/>
      <c r="BP141" s="89"/>
      <c r="BQ141" s="28"/>
      <c r="BR141" s="28"/>
      <c r="BS141" s="28"/>
      <c r="BT141" s="28"/>
      <c r="BU141" s="28"/>
      <c r="BV141" s="48"/>
      <c r="BW141" s="42"/>
      <c r="BX141" s="45"/>
      <c r="BY141" s="49"/>
      <c r="BZ141" s="42"/>
      <c r="CA141" s="49"/>
      <c r="CB141" s="49"/>
      <c r="CC141" s="55"/>
      <c r="CD141" s="42"/>
      <c r="CE141" s="56"/>
      <c r="CF141" s="42"/>
      <c r="CP141" s="32"/>
      <c r="CQ141" s="31"/>
      <c r="CR141" s="53"/>
      <c r="DB141" s="32"/>
      <c r="DC141" s="42"/>
    </row>
    <row r="142" spans="1:107">
      <c r="A142" s="11"/>
      <c r="B142" s="33"/>
      <c r="C142" s="39"/>
      <c r="D142" s="39"/>
      <c r="E142" s="29"/>
      <c r="F142" s="39"/>
      <c r="G142" s="29"/>
      <c r="H142" s="39"/>
      <c r="I142" s="29"/>
      <c r="J142" s="39"/>
      <c r="K142" s="29"/>
      <c r="L142" s="39"/>
      <c r="M142" s="30"/>
      <c r="N142" s="29"/>
      <c r="O142" s="29"/>
      <c r="P142" s="29"/>
      <c r="Q142" s="29"/>
      <c r="R142" s="39"/>
      <c r="S142" s="29"/>
      <c r="T142" s="39"/>
      <c r="U142" s="29"/>
      <c r="V142" s="39"/>
      <c r="W142" s="29"/>
      <c r="X142" s="39"/>
      <c r="Z142" s="39"/>
      <c r="AB142" s="39"/>
      <c r="AD142" s="39"/>
      <c r="AF142" s="39"/>
      <c r="AH142" s="47"/>
      <c r="AJ142" s="47"/>
      <c r="AL142" s="47"/>
      <c r="AN142" s="47"/>
      <c r="AP142" s="47"/>
      <c r="AR142" s="47"/>
      <c r="AT142" s="47"/>
      <c r="AV142" s="47"/>
      <c r="AX142" s="47"/>
      <c r="AZ142" s="47"/>
      <c r="BB142" s="47"/>
      <c r="BD142" s="47"/>
      <c r="BF142" s="47"/>
      <c r="BH142" s="47"/>
      <c r="BJ142" s="89"/>
      <c r="BL142" s="47"/>
      <c r="BN142" s="39"/>
      <c r="BO142" s="39"/>
      <c r="BP142" s="89"/>
      <c r="BQ142" s="28"/>
      <c r="BR142" s="28"/>
      <c r="BS142" s="28"/>
      <c r="BT142" s="28"/>
      <c r="BU142" s="28"/>
      <c r="BV142" s="48"/>
      <c r="BW142" s="42"/>
      <c r="BX142" s="45"/>
      <c r="BY142" s="49"/>
      <c r="BZ142" s="42"/>
      <c r="CA142" s="49"/>
      <c r="CB142" s="49"/>
      <c r="CC142" s="55"/>
      <c r="CD142" s="42"/>
      <c r="CE142" s="56"/>
      <c r="CF142" s="42"/>
      <c r="CP142" s="32"/>
      <c r="CQ142" s="31"/>
      <c r="CR142" s="53"/>
      <c r="DB142" s="32"/>
      <c r="DC142" s="42"/>
    </row>
    <row r="143" spans="1:107">
      <c r="A143" s="11"/>
      <c r="B143" s="41" t="s">
        <v>124</v>
      </c>
      <c r="C143" s="39">
        <v>8850</v>
      </c>
      <c r="D143" s="39">
        <v>9200</v>
      </c>
      <c r="E143" s="28">
        <f t="shared" ref="E143:E164" si="113">ROUND((D143-C143)/C143,4)*100</f>
        <v>3.95</v>
      </c>
      <c r="F143" s="39">
        <v>10200</v>
      </c>
      <c r="G143" s="28">
        <f t="shared" ref="G143:G164" si="114">ROUND((F143-D143)/D143,4)*100</f>
        <v>10.870000000000001</v>
      </c>
      <c r="H143" s="39">
        <v>11400</v>
      </c>
      <c r="I143" s="28">
        <f t="shared" ref="I143:I164" si="115">ROUND((H143-F143)/F143,4)*100</f>
        <v>11.76</v>
      </c>
      <c r="J143" s="39">
        <v>13400</v>
      </c>
      <c r="K143" s="28">
        <f t="shared" ref="K143:K164" si="116">ROUND((J143-H143)/H143,4)*100</f>
        <v>17.54</v>
      </c>
      <c r="L143" s="39">
        <v>15000</v>
      </c>
      <c r="M143" s="28">
        <f t="shared" ref="M143:M164" si="117">ROUND((L143-J143)/J143,4)*100</f>
        <v>11.940000000000001</v>
      </c>
      <c r="N143" s="39">
        <v>16750</v>
      </c>
      <c r="O143" s="28">
        <f t="shared" ref="O143:O164" si="118">ROUND((N143-L143)/L143,4)*100</f>
        <v>11.67</v>
      </c>
      <c r="P143" s="39">
        <v>16450</v>
      </c>
      <c r="Q143" s="28">
        <f t="shared" ref="Q143:Q164" si="119">ROUND((P143-N143)/N143,4)*100</f>
        <v>-1.79</v>
      </c>
      <c r="R143" s="39">
        <v>17000</v>
      </c>
      <c r="S143" s="28">
        <f t="shared" ref="S143:S164" si="120">ROUND((R143-P143)/P143,4)*100</f>
        <v>3.34</v>
      </c>
      <c r="T143" s="39">
        <v>17200</v>
      </c>
      <c r="U143" s="28">
        <f t="shared" ref="U143:U164" si="121">ROUND((T143-R143)/R143,4)*100</f>
        <v>1.18</v>
      </c>
      <c r="V143" s="39">
        <v>18150</v>
      </c>
      <c r="W143" s="28">
        <f t="shared" ref="W143:W164" si="122">ROUND((V143-T143)/T143,4)*100</f>
        <v>5.52</v>
      </c>
      <c r="X143" s="46">
        <v>18550</v>
      </c>
      <c r="Y143" s="28">
        <f t="shared" ref="Y143:Y164" si="123">ROUND((X143-V143)/V143,4)*100</f>
        <v>2.1999999999999997</v>
      </c>
      <c r="Z143" s="39">
        <v>19300</v>
      </c>
      <c r="AA143" s="28">
        <f t="shared" ref="AA143:AA164" si="124">ROUND((Z143-X143)/X143,4)*100</f>
        <v>4.04</v>
      </c>
      <c r="AB143" s="39">
        <v>19300</v>
      </c>
      <c r="AC143" s="28">
        <f t="shared" ref="AC143:AG158" si="125">ROUND((AB143-Z143)/Z143,4)*100</f>
        <v>0</v>
      </c>
      <c r="AD143" s="39">
        <v>19700</v>
      </c>
      <c r="AE143" s="28">
        <f t="shared" si="125"/>
        <v>2.0699999999999998</v>
      </c>
      <c r="AF143" s="39">
        <v>20700</v>
      </c>
      <c r="AG143" s="28">
        <f t="shared" si="125"/>
        <v>5.08</v>
      </c>
      <c r="AH143" s="47">
        <v>20600</v>
      </c>
      <c r="AI143" s="28">
        <f t="shared" ref="AI143:AI164" si="126">ROUND((AH143-AF143)/AF143,4)*100</f>
        <v>-0.48</v>
      </c>
      <c r="AJ143" s="47">
        <v>23100</v>
      </c>
      <c r="AK143" s="28">
        <f t="shared" ref="AK143:AK164" si="127">ROUND((AJ143-AH143)/AH143,4)*100</f>
        <v>12.139999999999999</v>
      </c>
      <c r="AL143" s="47">
        <v>24800</v>
      </c>
      <c r="AM143" s="28">
        <f t="shared" ref="AM143:AM153" si="128">ROUND((AL143-AJ143)/AJ143,4)*100</f>
        <v>7.3599999999999994</v>
      </c>
      <c r="AN143" s="47">
        <v>25950</v>
      </c>
      <c r="AO143" s="28">
        <f>ROUND((AN143-AL143)/AL143,4)*100</f>
        <v>4.6399999999999997</v>
      </c>
      <c r="AP143" s="47">
        <v>26900</v>
      </c>
      <c r="AQ143" s="28">
        <f t="shared" ref="AQ143:AQ164" si="129">ROUND((AP143-AN143)/AN143,4)*100</f>
        <v>3.66</v>
      </c>
      <c r="AR143" s="47">
        <v>28750</v>
      </c>
      <c r="AS143" s="28">
        <f t="shared" ref="AS143:AS164" si="130">ROUND((AR143-AP143)/AP143,4)*100</f>
        <v>6.88</v>
      </c>
      <c r="AT143" s="47">
        <v>33450</v>
      </c>
      <c r="AU143" s="28">
        <f t="shared" ref="AU143:AU172" si="131">ROUND((AT143-AR143)/AR143,4)*100</f>
        <v>16.350000000000001</v>
      </c>
      <c r="AV143" s="47">
        <v>35500</v>
      </c>
      <c r="AW143" s="28">
        <f t="shared" ref="AW143:AY158" si="132">ROUND((AV143-AT143)/AT143,4)*100</f>
        <v>6.13</v>
      </c>
      <c r="AX143" s="47">
        <v>37200</v>
      </c>
      <c r="AY143" s="28">
        <f t="shared" si="132"/>
        <v>4.79</v>
      </c>
      <c r="AZ143" s="47">
        <v>39350</v>
      </c>
      <c r="BA143" s="28">
        <f t="shared" ref="BA143:BA153" si="133">ROUND((AZ143-AX143)/AX143,4)*100</f>
        <v>5.7799999999999994</v>
      </c>
      <c r="BB143" s="47">
        <v>39950</v>
      </c>
      <c r="BC143" s="28">
        <f t="shared" ref="BC143:BC153" si="134">ROUND((BB143-AZ143)/AZ143,4)*100</f>
        <v>1.52</v>
      </c>
      <c r="BD143" s="47">
        <v>40350</v>
      </c>
      <c r="BE143" s="28">
        <f t="shared" ref="BE143:BE153" si="135">ROUND((BD143-BB143)/BB143,4)*100</f>
        <v>1</v>
      </c>
      <c r="BF143" s="47">
        <v>40200</v>
      </c>
      <c r="BG143" s="28">
        <f t="shared" ref="BG143:BG153" si="136">ROUND((BF143-BD143)/BD143,4)*100</f>
        <v>-0.37</v>
      </c>
      <c r="BH143" s="47">
        <v>38350</v>
      </c>
      <c r="BI143" s="28">
        <f t="shared" ref="BI143:BM158" si="137">ROUND((BH143-BF143)/BF143,4)*100</f>
        <v>-4.5999999999999996</v>
      </c>
      <c r="BJ143" s="89">
        <v>38950</v>
      </c>
      <c r="BK143" s="28">
        <f t="shared" si="137"/>
        <v>1.5599999999999998</v>
      </c>
      <c r="BL143" s="47">
        <v>39800</v>
      </c>
      <c r="BM143" s="28">
        <f t="shared" si="137"/>
        <v>2.1800000000000002</v>
      </c>
      <c r="BN143" s="39"/>
      <c r="BO143" s="39"/>
      <c r="BP143" s="89"/>
      <c r="BQ143" s="28"/>
      <c r="BR143" s="28"/>
      <c r="BS143" s="28"/>
      <c r="BT143" s="28"/>
      <c r="BU143" s="28"/>
      <c r="BV143" s="48"/>
      <c r="BW143" s="42"/>
      <c r="BX143" s="45"/>
      <c r="BY143" s="49"/>
      <c r="BZ143" s="42"/>
      <c r="CA143" s="49"/>
      <c r="CB143" s="49"/>
      <c r="CC143" s="50"/>
      <c r="CD143" s="51"/>
      <c r="CE143" s="50"/>
      <c r="CF143" s="42"/>
      <c r="CP143" s="32"/>
      <c r="CQ143" s="54">
        <v>33450000</v>
      </c>
      <c r="CR143" s="53">
        <v>35500000</v>
      </c>
      <c r="DB143" s="32"/>
      <c r="DC143" s="42"/>
    </row>
    <row r="144" spans="1:107">
      <c r="A144" s="11"/>
      <c r="B144" s="41" t="s">
        <v>125</v>
      </c>
      <c r="C144" s="39">
        <v>77050</v>
      </c>
      <c r="D144" s="39">
        <v>97600</v>
      </c>
      <c r="E144" s="28">
        <f t="shared" si="113"/>
        <v>26.669999999999998</v>
      </c>
      <c r="F144" s="39">
        <v>131550</v>
      </c>
      <c r="G144" s="28">
        <f t="shared" si="114"/>
        <v>34.78</v>
      </c>
      <c r="H144" s="39">
        <v>162350</v>
      </c>
      <c r="I144" s="28">
        <f t="shared" si="115"/>
        <v>23.41</v>
      </c>
      <c r="J144" s="39">
        <v>181550</v>
      </c>
      <c r="K144" s="28">
        <f t="shared" si="116"/>
        <v>11.83</v>
      </c>
      <c r="L144" s="39">
        <v>195100</v>
      </c>
      <c r="M144" s="28">
        <f t="shared" si="117"/>
        <v>7.46</v>
      </c>
      <c r="N144" s="39">
        <v>203200</v>
      </c>
      <c r="O144" s="28">
        <f t="shared" si="118"/>
        <v>4.1500000000000004</v>
      </c>
      <c r="P144" s="39">
        <v>194750</v>
      </c>
      <c r="Q144" s="28">
        <f t="shared" si="119"/>
        <v>-4.16</v>
      </c>
      <c r="R144" s="39">
        <v>179600</v>
      </c>
      <c r="S144" s="28">
        <f t="shared" si="120"/>
        <v>-7.7799999999999994</v>
      </c>
      <c r="T144" s="39">
        <v>173550</v>
      </c>
      <c r="U144" s="28">
        <f t="shared" si="121"/>
        <v>-3.37</v>
      </c>
      <c r="V144" s="39">
        <v>186200</v>
      </c>
      <c r="W144" s="28">
        <f t="shared" si="122"/>
        <v>7.2900000000000009</v>
      </c>
      <c r="X144" s="46">
        <v>189250</v>
      </c>
      <c r="Y144" s="28">
        <f t="shared" si="123"/>
        <v>1.6400000000000001</v>
      </c>
      <c r="Z144" s="39">
        <v>193650</v>
      </c>
      <c r="AA144" s="28">
        <f t="shared" si="124"/>
        <v>2.3199999999999998</v>
      </c>
      <c r="AB144" s="39">
        <v>197700</v>
      </c>
      <c r="AC144" s="28">
        <f t="shared" si="125"/>
        <v>2.09</v>
      </c>
      <c r="AD144" s="39">
        <v>207650</v>
      </c>
      <c r="AE144" s="28">
        <f t="shared" si="125"/>
        <v>5.0299999999999994</v>
      </c>
      <c r="AF144" s="39">
        <v>224700</v>
      </c>
      <c r="AG144" s="28">
        <f t="shared" si="125"/>
        <v>8.2100000000000009</v>
      </c>
      <c r="AH144" s="47">
        <v>243100</v>
      </c>
      <c r="AI144" s="28">
        <f t="shared" si="126"/>
        <v>8.19</v>
      </c>
      <c r="AJ144" s="47">
        <v>268400</v>
      </c>
      <c r="AK144" s="28">
        <f t="shared" si="127"/>
        <v>10.41</v>
      </c>
      <c r="AL144" s="47">
        <v>294200</v>
      </c>
      <c r="AM144" s="28">
        <f t="shared" si="128"/>
        <v>9.6100000000000012</v>
      </c>
      <c r="AN144" s="47">
        <v>332450</v>
      </c>
      <c r="AO144" s="28">
        <f>ROUND((AN144-AL144)/AL144,4)*100</f>
        <v>13</v>
      </c>
      <c r="AP144" s="47">
        <v>393050</v>
      </c>
      <c r="AQ144" s="28">
        <f t="shared" si="129"/>
        <v>18.23</v>
      </c>
      <c r="AR144" s="47">
        <v>443850</v>
      </c>
      <c r="AS144" s="28">
        <f t="shared" si="130"/>
        <v>12.920000000000002</v>
      </c>
      <c r="AT144" s="47">
        <v>546300</v>
      </c>
      <c r="AU144" s="28">
        <f t="shared" si="131"/>
        <v>23.080000000000002</v>
      </c>
      <c r="AV144" s="47">
        <v>573900</v>
      </c>
      <c r="AW144" s="28">
        <f t="shared" si="132"/>
        <v>5.0500000000000007</v>
      </c>
      <c r="AX144" s="47">
        <v>604400</v>
      </c>
      <c r="AY144" s="28">
        <f t="shared" si="132"/>
        <v>5.3100000000000005</v>
      </c>
      <c r="AZ144" s="47">
        <v>598200</v>
      </c>
      <c r="BA144" s="28">
        <f t="shared" si="133"/>
        <v>-1.03</v>
      </c>
      <c r="BB144" s="47">
        <v>571900</v>
      </c>
      <c r="BC144" s="28">
        <f t="shared" si="134"/>
        <v>-4.3999999999999995</v>
      </c>
      <c r="BD144" s="47">
        <v>554500</v>
      </c>
      <c r="BE144" s="28">
        <f t="shared" si="135"/>
        <v>-3.04</v>
      </c>
      <c r="BF144" s="47">
        <v>559850</v>
      </c>
      <c r="BG144" s="28">
        <f t="shared" si="136"/>
        <v>0.96</v>
      </c>
      <c r="BH144" s="47">
        <v>567650</v>
      </c>
      <c r="BI144" s="28">
        <f t="shared" si="137"/>
        <v>1.39</v>
      </c>
      <c r="BJ144" s="89">
        <v>574300</v>
      </c>
      <c r="BK144" s="28">
        <f t="shared" si="137"/>
        <v>1.17</v>
      </c>
      <c r="BL144" s="47">
        <v>583950</v>
      </c>
      <c r="BM144" s="28">
        <f t="shared" si="137"/>
        <v>1.68</v>
      </c>
      <c r="BN144" s="39"/>
      <c r="BO144" s="39"/>
      <c r="BP144" s="89"/>
      <c r="BQ144" s="28"/>
      <c r="BR144" s="28"/>
      <c r="BS144" s="28"/>
      <c r="BT144" s="28"/>
      <c r="BU144" s="28"/>
      <c r="BV144" s="48"/>
      <c r="BW144" s="42"/>
      <c r="BX144" s="45"/>
      <c r="BY144" s="49"/>
      <c r="BZ144" s="42"/>
      <c r="CA144" s="49"/>
      <c r="CB144" s="49"/>
      <c r="CC144" s="50"/>
      <c r="CD144" s="51"/>
      <c r="CE144" s="50"/>
      <c r="CF144" s="42"/>
      <c r="CP144" s="32"/>
      <c r="CQ144" s="54">
        <v>546300000</v>
      </c>
      <c r="CR144" s="53">
        <v>573900000</v>
      </c>
      <c r="DB144" s="32"/>
      <c r="DC144" s="42"/>
    </row>
    <row r="145" spans="1:107">
      <c r="A145" s="11"/>
      <c r="B145" s="41" t="s">
        <v>126</v>
      </c>
      <c r="C145" s="39">
        <v>5250</v>
      </c>
      <c r="D145" s="39">
        <v>5800</v>
      </c>
      <c r="E145" s="28">
        <f t="shared" si="113"/>
        <v>10.48</v>
      </c>
      <c r="F145" s="39">
        <v>6200</v>
      </c>
      <c r="G145" s="28">
        <f t="shared" si="114"/>
        <v>6.9</v>
      </c>
      <c r="H145" s="39">
        <v>6950</v>
      </c>
      <c r="I145" s="28">
        <f t="shared" si="115"/>
        <v>12.1</v>
      </c>
      <c r="J145" s="39">
        <v>7550</v>
      </c>
      <c r="K145" s="28">
        <f t="shared" si="116"/>
        <v>8.6300000000000008</v>
      </c>
      <c r="L145" s="39">
        <v>8200</v>
      </c>
      <c r="M145" s="28">
        <f t="shared" si="117"/>
        <v>8.61</v>
      </c>
      <c r="N145" s="39">
        <v>8950</v>
      </c>
      <c r="O145" s="28">
        <f t="shared" si="118"/>
        <v>9.15</v>
      </c>
      <c r="P145" s="39">
        <v>9900</v>
      </c>
      <c r="Q145" s="28">
        <f t="shared" si="119"/>
        <v>10.61</v>
      </c>
      <c r="R145" s="39">
        <v>10350</v>
      </c>
      <c r="S145" s="28">
        <f t="shared" si="120"/>
        <v>4.55</v>
      </c>
      <c r="T145" s="39">
        <v>10700</v>
      </c>
      <c r="U145" s="28">
        <f t="shared" si="121"/>
        <v>3.38</v>
      </c>
      <c r="V145" s="39">
        <v>11450</v>
      </c>
      <c r="W145" s="28">
        <f t="shared" si="122"/>
        <v>7.01</v>
      </c>
      <c r="X145" s="46">
        <v>12300</v>
      </c>
      <c r="Y145" s="28">
        <f t="shared" si="123"/>
        <v>7.42</v>
      </c>
      <c r="Z145" s="39">
        <v>12900</v>
      </c>
      <c r="AA145" s="28">
        <f t="shared" si="124"/>
        <v>4.88</v>
      </c>
      <c r="AB145" s="39">
        <v>12950</v>
      </c>
      <c r="AC145" s="28">
        <f t="shared" si="125"/>
        <v>0.38999999999999996</v>
      </c>
      <c r="AD145" s="39">
        <v>13200</v>
      </c>
      <c r="AE145" s="28">
        <f t="shared" si="125"/>
        <v>1.9300000000000002</v>
      </c>
      <c r="AF145" s="39">
        <v>13600</v>
      </c>
      <c r="AG145" s="28">
        <f t="shared" si="125"/>
        <v>3.0300000000000002</v>
      </c>
      <c r="AH145" s="47">
        <v>14050</v>
      </c>
      <c r="AI145" s="28">
        <f t="shared" si="126"/>
        <v>3.3099999999999996</v>
      </c>
      <c r="AJ145" s="47">
        <v>14700</v>
      </c>
      <c r="AK145" s="28">
        <f t="shared" si="127"/>
        <v>4.63</v>
      </c>
      <c r="AL145" s="47">
        <v>15800</v>
      </c>
      <c r="AM145" s="28">
        <f t="shared" si="128"/>
        <v>7.48</v>
      </c>
      <c r="AN145" s="47">
        <v>17700</v>
      </c>
      <c r="AO145" s="28">
        <f>ROUND((AN145-AL145)/AL145,4)*100</f>
        <v>12.030000000000001</v>
      </c>
      <c r="AP145" s="47">
        <v>20050</v>
      </c>
      <c r="AQ145" s="28">
        <f t="shared" si="129"/>
        <v>13.28</v>
      </c>
      <c r="AR145" s="47">
        <v>21300</v>
      </c>
      <c r="AS145" s="28">
        <f t="shared" si="130"/>
        <v>6.23</v>
      </c>
      <c r="AT145" s="47">
        <v>24050</v>
      </c>
      <c r="AU145" s="28">
        <f t="shared" si="131"/>
        <v>12.91</v>
      </c>
      <c r="AV145" s="47">
        <v>26400</v>
      </c>
      <c r="AW145" s="28">
        <f t="shared" si="132"/>
        <v>9.77</v>
      </c>
      <c r="AX145" s="47">
        <v>28850</v>
      </c>
      <c r="AY145" s="28">
        <f t="shared" si="132"/>
        <v>9.2799999999999994</v>
      </c>
      <c r="AZ145" s="47">
        <v>30400</v>
      </c>
      <c r="BA145" s="28">
        <f t="shared" si="133"/>
        <v>5.37</v>
      </c>
      <c r="BB145" s="47">
        <v>31250</v>
      </c>
      <c r="BC145" s="28">
        <f t="shared" si="134"/>
        <v>2.8000000000000003</v>
      </c>
      <c r="BD145" s="47">
        <v>31450</v>
      </c>
      <c r="BE145" s="28">
        <f t="shared" si="135"/>
        <v>0.64</v>
      </c>
      <c r="BF145" s="47">
        <v>31450</v>
      </c>
      <c r="BG145" s="28">
        <f t="shared" si="136"/>
        <v>0</v>
      </c>
      <c r="BH145" s="47">
        <v>30600</v>
      </c>
      <c r="BI145" s="28">
        <f t="shared" si="137"/>
        <v>-2.7</v>
      </c>
      <c r="BJ145" s="89">
        <v>30550</v>
      </c>
      <c r="BK145" s="28">
        <f t="shared" si="137"/>
        <v>-0.16</v>
      </c>
      <c r="BL145" s="47">
        <v>43800</v>
      </c>
      <c r="BM145" s="28">
        <f t="shared" si="137"/>
        <v>43.37</v>
      </c>
      <c r="BN145" s="39"/>
      <c r="BO145" s="39"/>
      <c r="BP145" s="89"/>
      <c r="BQ145" s="28"/>
      <c r="BR145" s="28"/>
      <c r="BS145" s="28"/>
      <c r="BT145" s="28"/>
      <c r="BU145" s="28"/>
      <c r="BV145" s="48"/>
      <c r="BW145" s="42"/>
      <c r="BX145" s="45"/>
      <c r="BY145" s="49"/>
      <c r="BZ145" s="42"/>
      <c r="CA145" s="49"/>
      <c r="CB145" s="49"/>
      <c r="CC145" s="50"/>
      <c r="CD145" s="51"/>
      <c r="CE145" s="50"/>
      <c r="CF145" s="42"/>
      <c r="CP145" s="32"/>
      <c r="CQ145" s="54">
        <v>24050000</v>
      </c>
      <c r="CR145" s="53">
        <v>26400000</v>
      </c>
      <c r="DB145" s="32"/>
      <c r="DC145" s="42"/>
    </row>
    <row r="146" spans="1:107">
      <c r="A146" s="11"/>
      <c r="B146" s="41" t="s">
        <v>127</v>
      </c>
      <c r="C146" s="39">
        <v>15400</v>
      </c>
      <c r="D146" s="39">
        <v>16300</v>
      </c>
      <c r="E146" s="28">
        <f t="shared" si="113"/>
        <v>5.84</v>
      </c>
      <c r="F146" s="39">
        <v>17350</v>
      </c>
      <c r="G146" s="28">
        <f t="shared" si="114"/>
        <v>6.4399999999999995</v>
      </c>
      <c r="H146" s="39">
        <v>20400</v>
      </c>
      <c r="I146" s="28">
        <f t="shared" si="115"/>
        <v>17.580000000000002</v>
      </c>
      <c r="J146" s="39">
        <v>26200</v>
      </c>
      <c r="K146" s="28">
        <f t="shared" si="116"/>
        <v>28.43</v>
      </c>
      <c r="L146" s="39">
        <v>30450</v>
      </c>
      <c r="M146" s="28">
        <f t="shared" si="117"/>
        <v>16.220000000000002</v>
      </c>
      <c r="N146" s="39">
        <v>36550</v>
      </c>
      <c r="O146" s="28">
        <f t="shared" si="118"/>
        <v>20.03</v>
      </c>
      <c r="P146" s="39">
        <v>35150</v>
      </c>
      <c r="Q146" s="28">
        <f t="shared" si="119"/>
        <v>-3.83</v>
      </c>
      <c r="R146" s="39">
        <v>34900</v>
      </c>
      <c r="S146" s="28">
        <f t="shared" si="120"/>
        <v>-0.71000000000000008</v>
      </c>
      <c r="T146" s="39">
        <v>37200</v>
      </c>
      <c r="U146" s="28">
        <f t="shared" si="121"/>
        <v>6.59</v>
      </c>
      <c r="V146" s="39">
        <v>38550</v>
      </c>
      <c r="W146" s="28">
        <f t="shared" si="122"/>
        <v>3.63</v>
      </c>
      <c r="X146" s="46">
        <v>39800</v>
      </c>
      <c r="Y146" s="28">
        <f t="shared" si="123"/>
        <v>3.2399999999999998</v>
      </c>
      <c r="Z146" s="39">
        <v>39550</v>
      </c>
      <c r="AA146" s="28">
        <f t="shared" si="124"/>
        <v>-0.63</v>
      </c>
      <c r="AB146" s="39">
        <v>40350</v>
      </c>
      <c r="AC146" s="28">
        <f t="shared" si="125"/>
        <v>2.02</v>
      </c>
      <c r="AD146" s="39">
        <v>41300</v>
      </c>
      <c r="AE146" s="28">
        <f t="shared" si="125"/>
        <v>2.35</v>
      </c>
      <c r="AF146" s="39">
        <v>42350</v>
      </c>
      <c r="AG146" s="28">
        <f t="shared" si="125"/>
        <v>2.54</v>
      </c>
      <c r="AH146" s="47">
        <v>43350</v>
      </c>
      <c r="AI146" s="28">
        <f t="shared" si="126"/>
        <v>2.36</v>
      </c>
      <c r="AJ146" s="47">
        <v>46000</v>
      </c>
      <c r="AK146" s="28">
        <f t="shared" si="127"/>
        <v>6.11</v>
      </c>
      <c r="AL146" s="47">
        <v>50000</v>
      </c>
      <c r="AM146" s="28">
        <f t="shared" si="128"/>
        <v>8.6999999999999993</v>
      </c>
      <c r="AN146" s="47">
        <v>54350</v>
      </c>
      <c r="AO146" s="28">
        <f>ROUND((AN146-AL146)/AL146,4)*100</f>
        <v>8.6999999999999993</v>
      </c>
      <c r="AP146" s="47">
        <v>59400</v>
      </c>
      <c r="AQ146" s="28">
        <f t="shared" si="129"/>
        <v>9.2899999999999991</v>
      </c>
      <c r="AR146" s="47">
        <v>63750</v>
      </c>
      <c r="AS146" s="28">
        <f t="shared" si="130"/>
        <v>7.32</v>
      </c>
      <c r="AT146" s="47">
        <v>70550</v>
      </c>
      <c r="AU146" s="28">
        <f t="shared" si="131"/>
        <v>10.67</v>
      </c>
      <c r="AV146" s="47">
        <v>78650</v>
      </c>
      <c r="AW146" s="28">
        <f t="shared" si="132"/>
        <v>11.48</v>
      </c>
      <c r="AX146" s="47">
        <v>83600</v>
      </c>
      <c r="AY146" s="28">
        <f t="shared" si="132"/>
        <v>6.29</v>
      </c>
      <c r="AZ146" s="47">
        <v>87600</v>
      </c>
      <c r="BA146" s="28">
        <f t="shared" si="133"/>
        <v>4.78</v>
      </c>
      <c r="BB146" s="47">
        <v>90500</v>
      </c>
      <c r="BC146" s="28">
        <f t="shared" si="134"/>
        <v>3.3099999999999996</v>
      </c>
      <c r="BD146" s="47">
        <v>89600</v>
      </c>
      <c r="BE146" s="28">
        <f t="shared" si="135"/>
        <v>-0.9900000000000001</v>
      </c>
      <c r="BF146" s="47">
        <v>88950</v>
      </c>
      <c r="BG146" s="28">
        <f t="shared" si="136"/>
        <v>-0.73</v>
      </c>
      <c r="BH146" s="47">
        <v>91050</v>
      </c>
      <c r="BI146" s="28">
        <f t="shared" si="137"/>
        <v>2.36</v>
      </c>
      <c r="BJ146" s="89">
        <v>98500</v>
      </c>
      <c r="BK146" s="28">
        <f t="shared" si="137"/>
        <v>8.18</v>
      </c>
      <c r="BL146" s="47">
        <v>100450</v>
      </c>
      <c r="BM146" s="28">
        <f t="shared" si="137"/>
        <v>1.9800000000000002</v>
      </c>
      <c r="BN146" s="39"/>
      <c r="BO146" s="39"/>
      <c r="BP146" s="89"/>
      <c r="BQ146" s="28"/>
      <c r="BR146" s="28"/>
      <c r="BS146" s="28"/>
      <c r="BT146" s="28"/>
      <c r="BU146" s="28"/>
      <c r="BV146" s="48"/>
      <c r="BW146" s="42"/>
      <c r="BX146" s="45"/>
      <c r="BY146" s="49"/>
      <c r="BZ146" s="42"/>
      <c r="CA146" s="49"/>
      <c r="CB146" s="49"/>
      <c r="CC146" s="50"/>
      <c r="CD146" s="51"/>
      <c r="CE146" s="50"/>
      <c r="CF146" s="42"/>
      <c r="CP146" s="32"/>
      <c r="CQ146" s="54">
        <v>70550000</v>
      </c>
      <c r="CR146" s="53">
        <v>78650000</v>
      </c>
      <c r="DB146" s="32"/>
      <c r="DC146" s="42"/>
    </row>
    <row r="147" spans="1:107">
      <c r="A147" s="11"/>
      <c r="B147" s="41" t="s">
        <v>520</v>
      </c>
      <c r="C147" s="39">
        <v>5900</v>
      </c>
      <c r="D147" s="39">
        <v>6000</v>
      </c>
      <c r="E147" s="28">
        <f t="shared" si="113"/>
        <v>1.69</v>
      </c>
      <c r="F147" s="39">
        <v>6300</v>
      </c>
      <c r="G147" s="28">
        <f t="shared" si="114"/>
        <v>5</v>
      </c>
      <c r="H147" s="39">
        <v>7200</v>
      </c>
      <c r="I147" s="28">
        <f t="shared" si="115"/>
        <v>14.29</v>
      </c>
      <c r="J147" s="39">
        <v>9100</v>
      </c>
      <c r="K147" s="28">
        <f t="shared" si="116"/>
        <v>26.39</v>
      </c>
      <c r="L147" s="39">
        <v>11300</v>
      </c>
      <c r="M147" s="28">
        <f t="shared" si="117"/>
        <v>24.18</v>
      </c>
      <c r="N147" s="39">
        <v>12200</v>
      </c>
      <c r="O147" s="28">
        <f t="shared" si="118"/>
        <v>7.9600000000000009</v>
      </c>
      <c r="P147" s="39">
        <v>11250</v>
      </c>
      <c r="Q147" s="28">
        <f t="shared" si="119"/>
        <v>-7.79</v>
      </c>
      <c r="R147" s="39">
        <v>11750</v>
      </c>
      <c r="S147" s="28">
        <f t="shared" si="120"/>
        <v>4.4400000000000004</v>
      </c>
      <c r="T147" s="39">
        <v>11950</v>
      </c>
      <c r="U147" s="28">
        <f t="shared" si="121"/>
        <v>1.7000000000000002</v>
      </c>
      <c r="V147" s="39">
        <v>11250</v>
      </c>
      <c r="W147" s="28">
        <f t="shared" si="122"/>
        <v>-5.86</v>
      </c>
      <c r="X147" s="46">
        <v>11300</v>
      </c>
      <c r="Y147" s="28">
        <f t="shared" si="123"/>
        <v>0.44</v>
      </c>
      <c r="Z147" s="39">
        <v>11950</v>
      </c>
      <c r="AA147" s="28">
        <f t="shared" si="124"/>
        <v>5.75</v>
      </c>
      <c r="AB147" s="39">
        <v>13100</v>
      </c>
      <c r="AC147" s="28">
        <f t="shared" si="125"/>
        <v>9.6199999999999992</v>
      </c>
      <c r="AD147" s="39">
        <v>12800</v>
      </c>
      <c r="AE147" s="28">
        <f t="shared" si="125"/>
        <v>-2.29</v>
      </c>
      <c r="AF147" s="39">
        <v>13400</v>
      </c>
      <c r="AG147" s="28">
        <f t="shared" si="125"/>
        <v>4.6899999999999995</v>
      </c>
      <c r="AH147" s="47">
        <v>14000</v>
      </c>
      <c r="AI147" s="28">
        <f t="shared" si="126"/>
        <v>4.4799999999999995</v>
      </c>
      <c r="AJ147" s="47">
        <v>14650</v>
      </c>
      <c r="AK147" s="28">
        <f t="shared" si="127"/>
        <v>4.6399999999999997</v>
      </c>
      <c r="AL147" s="47">
        <v>16050</v>
      </c>
      <c r="AM147" s="28">
        <f t="shared" si="128"/>
        <v>9.56</v>
      </c>
      <c r="AN147" s="47">
        <v>18100</v>
      </c>
      <c r="AO147" s="28">
        <f>ROUND((AN147-AL147)/AL147,4)*100</f>
        <v>12.770000000000001</v>
      </c>
      <c r="AP147" s="47">
        <v>19700</v>
      </c>
      <c r="AQ147" s="28">
        <f t="shared" si="129"/>
        <v>8.84</v>
      </c>
      <c r="AR147" s="47">
        <v>20400</v>
      </c>
      <c r="AS147" s="28">
        <f t="shared" si="130"/>
        <v>3.55</v>
      </c>
      <c r="AT147" s="47">
        <v>26300</v>
      </c>
      <c r="AU147" s="28">
        <f t="shared" si="131"/>
        <v>28.92</v>
      </c>
      <c r="AV147" s="47">
        <v>29650</v>
      </c>
      <c r="AW147" s="28">
        <f t="shared" si="132"/>
        <v>12.740000000000002</v>
      </c>
      <c r="AX147" s="47">
        <v>33650</v>
      </c>
      <c r="AY147" s="28">
        <f t="shared" si="132"/>
        <v>13.489999999999998</v>
      </c>
      <c r="AZ147" s="47">
        <v>34700</v>
      </c>
      <c r="BA147" s="28">
        <f t="shared" si="133"/>
        <v>3.1199999999999997</v>
      </c>
      <c r="BB147" s="47">
        <v>38800</v>
      </c>
      <c r="BC147" s="28">
        <f t="shared" si="134"/>
        <v>11.82</v>
      </c>
      <c r="BD147" s="47">
        <v>38700</v>
      </c>
      <c r="BE147" s="28">
        <f t="shared" si="135"/>
        <v>-0.26</v>
      </c>
      <c r="BF147" s="47">
        <v>38500</v>
      </c>
      <c r="BG147" s="28">
        <f t="shared" si="136"/>
        <v>-0.52</v>
      </c>
      <c r="BH147" s="47">
        <v>37700</v>
      </c>
      <c r="BI147" s="28">
        <f t="shared" si="137"/>
        <v>-2.08</v>
      </c>
      <c r="BJ147" s="89">
        <v>38000</v>
      </c>
      <c r="BK147" s="28">
        <f t="shared" si="137"/>
        <v>0.8</v>
      </c>
      <c r="BL147" s="47">
        <v>38950</v>
      </c>
      <c r="BM147" s="28">
        <f t="shared" si="137"/>
        <v>2.5</v>
      </c>
      <c r="BN147" s="39"/>
      <c r="BO147" s="39"/>
      <c r="BP147" s="89"/>
      <c r="BQ147" s="28"/>
      <c r="BR147" s="28"/>
      <c r="BS147" s="28"/>
      <c r="BT147" s="28"/>
      <c r="BU147" s="28"/>
      <c r="BV147" s="48"/>
      <c r="BW147" s="42"/>
      <c r="BX147" s="45"/>
      <c r="BY147" s="49"/>
      <c r="BZ147" s="42"/>
      <c r="CA147" s="49"/>
      <c r="CB147" s="49"/>
      <c r="CC147" s="50"/>
      <c r="CD147" s="51"/>
      <c r="CE147" s="50"/>
      <c r="CF147" s="42"/>
      <c r="CP147" s="32"/>
      <c r="CQ147" s="54">
        <v>26300000</v>
      </c>
      <c r="CR147" s="53">
        <v>29650000</v>
      </c>
      <c r="DB147" s="32"/>
      <c r="DC147" s="42"/>
    </row>
    <row r="148" spans="1:107">
      <c r="A148" s="11"/>
      <c r="B148" s="41" t="s">
        <v>521</v>
      </c>
      <c r="C148" s="39">
        <v>7950</v>
      </c>
      <c r="D148" s="39">
        <v>8600</v>
      </c>
      <c r="E148" s="28">
        <f t="shared" si="113"/>
        <v>8.18</v>
      </c>
      <c r="F148" s="39">
        <v>10750</v>
      </c>
      <c r="G148" s="28">
        <f t="shared" si="114"/>
        <v>25</v>
      </c>
      <c r="H148" s="39">
        <v>14400</v>
      </c>
      <c r="I148" s="28">
        <f t="shared" si="115"/>
        <v>33.950000000000003</v>
      </c>
      <c r="J148" s="39">
        <v>23600</v>
      </c>
      <c r="K148" s="28">
        <f t="shared" si="116"/>
        <v>63.89</v>
      </c>
      <c r="L148" s="39">
        <v>26550</v>
      </c>
      <c r="M148" s="28">
        <f t="shared" si="117"/>
        <v>12.5</v>
      </c>
      <c r="N148" s="39">
        <v>29350</v>
      </c>
      <c r="O148" s="28">
        <f t="shared" si="118"/>
        <v>10.549999999999999</v>
      </c>
      <c r="P148" s="39">
        <v>30800</v>
      </c>
      <c r="Q148" s="28">
        <f t="shared" si="119"/>
        <v>4.9399999999999995</v>
      </c>
      <c r="R148" s="39">
        <v>30550</v>
      </c>
      <c r="S148" s="28">
        <f t="shared" si="120"/>
        <v>-0.80999999999999994</v>
      </c>
      <c r="T148" s="39">
        <v>30950</v>
      </c>
      <c r="U148" s="28">
        <f t="shared" si="121"/>
        <v>1.31</v>
      </c>
      <c r="V148" s="39">
        <v>32250</v>
      </c>
      <c r="W148" s="28">
        <f t="shared" si="122"/>
        <v>4.2</v>
      </c>
      <c r="X148" s="46">
        <v>34100</v>
      </c>
      <c r="Y148" s="28">
        <f t="shared" si="123"/>
        <v>5.74</v>
      </c>
      <c r="Z148" s="39">
        <v>34800</v>
      </c>
      <c r="AA148" s="28">
        <f t="shared" si="124"/>
        <v>2.0500000000000003</v>
      </c>
      <c r="AB148" s="39">
        <v>37400</v>
      </c>
      <c r="AC148" s="28">
        <f t="shared" si="125"/>
        <v>7.4700000000000006</v>
      </c>
      <c r="AD148" s="39">
        <v>40450</v>
      </c>
      <c r="AE148" s="28">
        <f t="shared" si="125"/>
        <v>8.16</v>
      </c>
      <c r="AF148" s="39">
        <v>42150</v>
      </c>
      <c r="AG148" s="28">
        <f t="shared" si="125"/>
        <v>4.2</v>
      </c>
      <c r="AH148" s="47">
        <v>45450</v>
      </c>
      <c r="AI148" s="28">
        <f t="shared" si="126"/>
        <v>7.8299999999999992</v>
      </c>
      <c r="AJ148" s="47">
        <v>48300</v>
      </c>
      <c r="AK148" s="28">
        <f t="shared" si="127"/>
        <v>6.2700000000000005</v>
      </c>
      <c r="AL148" s="47">
        <v>55950</v>
      </c>
      <c r="AM148" s="28">
        <f t="shared" si="128"/>
        <v>15.840000000000002</v>
      </c>
      <c r="AN148" s="47">
        <v>60650</v>
      </c>
      <c r="AO148" s="28">
        <f t="shared" ref="AO148:AO166" si="138">ROUND((AN148-AL148)/AL148,4)*100</f>
        <v>8.4</v>
      </c>
      <c r="AP148" s="47">
        <v>82950</v>
      </c>
      <c r="AQ148" s="28">
        <f t="shared" si="129"/>
        <v>36.770000000000003</v>
      </c>
      <c r="AR148" s="47">
        <v>101950</v>
      </c>
      <c r="AS148" s="28">
        <f t="shared" si="130"/>
        <v>22.91</v>
      </c>
      <c r="AT148" s="47">
        <v>113350</v>
      </c>
      <c r="AU148" s="28">
        <f t="shared" si="131"/>
        <v>11.18</v>
      </c>
      <c r="AV148" s="47">
        <v>123900</v>
      </c>
      <c r="AW148" s="28">
        <f t="shared" si="132"/>
        <v>9.31</v>
      </c>
      <c r="AX148" s="47">
        <v>125100</v>
      </c>
      <c r="AY148" s="28">
        <f t="shared" si="132"/>
        <v>0.97</v>
      </c>
      <c r="AZ148" s="47">
        <v>115250</v>
      </c>
      <c r="BA148" s="28">
        <f t="shared" si="133"/>
        <v>-7.870000000000001</v>
      </c>
      <c r="BB148" s="47">
        <v>125200</v>
      </c>
      <c r="BC148" s="28">
        <f t="shared" si="134"/>
        <v>8.6300000000000008</v>
      </c>
      <c r="BD148" s="47">
        <v>129200</v>
      </c>
      <c r="BE148" s="28">
        <f t="shared" si="135"/>
        <v>3.19</v>
      </c>
      <c r="BF148" s="47">
        <v>128550</v>
      </c>
      <c r="BG148" s="28">
        <f t="shared" si="136"/>
        <v>-0.5</v>
      </c>
      <c r="BH148" s="47">
        <v>128800</v>
      </c>
      <c r="BI148" s="28">
        <f t="shared" si="137"/>
        <v>0.19</v>
      </c>
      <c r="BJ148" s="89">
        <v>125800</v>
      </c>
      <c r="BK148" s="28">
        <f t="shared" si="137"/>
        <v>-2.33</v>
      </c>
      <c r="BL148" s="47">
        <v>128950</v>
      </c>
      <c r="BM148" s="28">
        <f t="shared" si="137"/>
        <v>2.5</v>
      </c>
      <c r="BN148" s="39"/>
      <c r="BO148" s="39"/>
      <c r="BP148" s="89"/>
      <c r="BQ148" s="28"/>
      <c r="BR148" s="28"/>
      <c r="BS148" s="28"/>
      <c r="BT148" s="28"/>
      <c r="BU148" s="28"/>
      <c r="BV148" s="48"/>
      <c r="BW148" s="42"/>
      <c r="BX148" s="45"/>
      <c r="BY148" s="49"/>
      <c r="BZ148" s="42"/>
      <c r="CA148" s="49"/>
      <c r="CB148" s="49"/>
      <c r="CC148" s="50"/>
      <c r="CD148" s="51"/>
      <c r="CE148" s="50"/>
      <c r="CF148" s="42"/>
      <c r="CP148" s="32"/>
      <c r="CQ148" s="58">
        <v>113350000</v>
      </c>
      <c r="CR148" s="53">
        <v>123900000</v>
      </c>
      <c r="DB148" s="32"/>
      <c r="DC148" s="42"/>
    </row>
    <row r="149" spans="1:107">
      <c r="A149" s="11"/>
      <c r="B149" s="41" t="s">
        <v>128</v>
      </c>
      <c r="C149" s="39">
        <v>16950</v>
      </c>
      <c r="D149" s="39">
        <v>18200</v>
      </c>
      <c r="E149" s="28">
        <f t="shared" si="113"/>
        <v>7.37</v>
      </c>
      <c r="F149" s="39">
        <v>20050</v>
      </c>
      <c r="G149" s="28">
        <f t="shared" si="114"/>
        <v>10.16</v>
      </c>
      <c r="H149" s="39">
        <v>23050</v>
      </c>
      <c r="I149" s="28">
        <f t="shared" si="115"/>
        <v>14.96</v>
      </c>
      <c r="J149" s="39">
        <v>28500</v>
      </c>
      <c r="K149" s="28">
        <f t="shared" si="116"/>
        <v>23.64</v>
      </c>
      <c r="L149" s="39">
        <v>62600</v>
      </c>
      <c r="M149" s="28">
        <f t="shared" si="117"/>
        <v>119.64999999999999</v>
      </c>
      <c r="N149" s="39">
        <v>77200</v>
      </c>
      <c r="O149" s="28">
        <f t="shared" si="118"/>
        <v>23.32</v>
      </c>
      <c r="P149" s="39">
        <v>85000</v>
      </c>
      <c r="Q149" s="28">
        <f t="shared" si="119"/>
        <v>10.100000000000001</v>
      </c>
      <c r="R149" s="39">
        <v>86300</v>
      </c>
      <c r="S149" s="28">
        <f t="shared" si="120"/>
        <v>1.53</v>
      </c>
      <c r="T149" s="39">
        <v>85100</v>
      </c>
      <c r="U149" s="28">
        <f t="shared" si="121"/>
        <v>-1.39</v>
      </c>
      <c r="V149" s="39">
        <v>85350</v>
      </c>
      <c r="W149" s="28">
        <f t="shared" si="122"/>
        <v>0.28999999999999998</v>
      </c>
      <c r="X149" s="46">
        <v>85050</v>
      </c>
      <c r="Y149" s="28">
        <f t="shared" si="123"/>
        <v>-0.35000000000000003</v>
      </c>
      <c r="Z149" s="39">
        <v>87300</v>
      </c>
      <c r="AA149" s="28">
        <f t="shared" si="124"/>
        <v>2.65</v>
      </c>
      <c r="AB149" s="39">
        <v>87650</v>
      </c>
      <c r="AC149" s="28">
        <f t="shared" si="125"/>
        <v>0.4</v>
      </c>
      <c r="AD149" s="39">
        <v>69200</v>
      </c>
      <c r="AE149" s="28">
        <f t="shared" si="125"/>
        <v>-21.05</v>
      </c>
      <c r="AF149" s="39">
        <v>66350</v>
      </c>
      <c r="AG149" s="28">
        <f t="shared" si="125"/>
        <v>-4.12</v>
      </c>
      <c r="AH149" s="47">
        <v>71250</v>
      </c>
      <c r="AI149" s="28">
        <f t="shared" si="126"/>
        <v>7.39</v>
      </c>
      <c r="AJ149" s="47">
        <v>72450</v>
      </c>
      <c r="AK149" s="28">
        <f t="shared" si="127"/>
        <v>1.68</v>
      </c>
      <c r="AL149" s="47">
        <v>81550</v>
      </c>
      <c r="AM149" s="28">
        <f t="shared" si="128"/>
        <v>12.559999999999999</v>
      </c>
      <c r="AN149" s="47">
        <v>85800</v>
      </c>
      <c r="AO149" s="28">
        <f t="shared" si="138"/>
        <v>5.21</v>
      </c>
      <c r="AP149" s="47">
        <v>93400</v>
      </c>
      <c r="AQ149" s="28">
        <f t="shared" si="129"/>
        <v>8.86</v>
      </c>
      <c r="AR149" s="47">
        <v>107950</v>
      </c>
      <c r="AS149" s="28">
        <f t="shared" si="130"/>
        <v>15.58</v>
      </c>
      <c r="AT149" s="47">
        <v>144650</v>
      </c>
      <c r="AU149" s="28">
        <f t="shared" si="131"/>
        <v>34</v>
      </c>
      <c r="AV149" s="47">
        <v>158450</v>
      </c>
      <c r="AW149" s="28">
        <f t="shared" si="132"/>
        <v>9.5399999999999991</v>
      </c>
      <c r="AX149" s="47">
        <v>166300</v>
      </c>
      <c r="AY149" s="28">
        <f t="shared" si="132"/>
        <v>4.95</v>
      </c>
      <c r="AZ149" s="47">
        <v>166600</v>
      </c>
      <c r="BA149" s="28">
        <f t="shared" si="133"/>
        <v>0.18</v>
      </c>
      <c r="BB149" s="47">
        <v>170300</v>
      </c>
      <c r="BC149" s="28">
        <f t="shared" si="134"/>
        <v>2.2200000000000002</v>
      </c>
      <c r="BD149" s="47">
        <v>165400</v>
      </c>
      <c r="BE149" s="28">
        <f t="shared" si="135"/>
        <v>-2.88</v>
      </c>
      <c r="BF149" s="47">
        <v>164200</v>
      </c>
      <c r="BG149" s="28">
        <f t="shared" si="136"/>
        <v>-0.73</v>
      </c>
      <c r="BH149" s="47">
        <v>159550</v>
      </c>
      <c r="BI149" s="28">
        <f t="shared" si="137"/>
        <v>-2.83</v>
      </c>
      <c r="BJ149" s="89">
        <v>161750</v>
      </c>
      <c r="BK149" s="28">
        <f t="shared" si="137"/>
        <v>1.38</v>
      </c>
      <c r="BL149" s="47">
        <v>164150</v>
      </c>
      <c r="BM149" s="28">
        <f t="shared" si="137"/>
        <v>1.48</v>
      </c>
      <c r="BN149" s="39"/>
      <c r="BO149" s="39"/>
      <c r="BP149" s="89"/>
      <c r="BQ149" s="28"/>
      <c r="BR149" s="28"/>
      <c r="BS149" s="28"/>
      <c r="BT149" s="28"/>
      <c r="BU149" s="28"/>
      <c r="BV149" s="48"/>
      <c r="BW149" s="42"/>
      <c r="BX149" s="45"/>
      <c r="BY149" s="49"/>
      <c r="BZ149" s="42"/>
      <c r="CA149" s="49"/>
      <c r="CB149" s="49"/>
      <c r="CC149" s="50"/>
      <c r="CD149" s="51"/>
      <c r="CE149" s="50"/>
      <c r="CF149" s="42"/>
      <c r="CP149" s="32"/>
      <c r="CQ149" s="58">
        <v>144650000</v>
      </c>
      <c r="CR149" s="53">
        <v>158450000</v>
      </c>
      <c r="DB149" s="32"/>
      <c r="DC149" s="42"/>
    </row>
    <row r="150" spans="1:107">
      <c r="A150" s="11"/>
      <c r="B150" s="41" t="s">
        <v>129</v>
      </c>
      <c r="C150" s="39">
        <v>107450</v>
      </c>
      <c r="D150" s="39">
        <v>109200</v>
      </c>
      <c r="E150" s="28">
        <f t="shared" si="113"/>
        <v>1.63</v>
      </c>
      <c r="F150" s="39">
        <v>121800</v>
      </c>
      <c r="G150" s="28">
        <f t="shared" si="114"/>
        <v>11.540000000000001</v>
      </c>
      <c r="H150" s="39">
        <v>130250</v>
      </c>
      <c r="I150" s="28">
        <f t="shared" si="115"/>
        <v>6.94</v>
      </c>
      <c r="J150" s="39">
        <v>168700</v>
      </c>
      <c r="K150" s="28">
        <f t="shared" si="116"/>
        <v>29.520000000000003</v>
      </c>
      <c r="L150" s="39">
        <v>201650</v>
      </c>
      <c r="M150" s="28">
        <f t="shared" si="117"/>
        <v>19.53</v>
      </c>
      <c r="N150" s="39">
        <v>221250</v>
      </c>
      <c r="O150" s="28">
        <f t="shared" si="118"/>
        <v>9.7199999999999989</v>
      </c>
      <c r="P150" s="39">
        <v>218800</v>
      </c>
      <c r="Q150" s="28">
        <f t="shared" si="119"/>
        <v>-1.1100000000000001</v>
      </c>
      <c r="R150" s="39">
        <v>219300</v>
      </c>
      <c r="S150" s="28">
        <f t="shared" si="120"/>
        <v>0.22999999999999998</v>
      </c>
      <c r="T150" s="39">
        <v>230800</v>
      </c>
      <c r="U150" s="28">
        <f t="shared" si="121"/>
        <v>5.24</v>
      </c>
      <c r="V150" s="39">
        <v>238550</v>
      </c>
      <c r="W150" s="28">
        <f t="shared" si="122"/>
        <v>3.36</v>
      </c>
      <c r="X150" s="46">
        <v>245150</v>
      </c>
      <c r="Y150" s="28">
        <f t="shared" si="123"/>
        <v>2.77</v>
      </c>
      <c r="Z150" s="39">
        <v>244400</v>
      </c>
      <c r="AA150" s="28">
        <f t="shared" si="124"/>
        <v>-0.31</v>
      </c>
      <c r="AB150" s="39">
        <v>248800</v>
      </c>
      <c r="AC150" s="28">
        <f t="shared" si="125"/>
        <v>1.7999999999999998</v>
      </c>
      <c r="AD150" s="39">
        <v>252900</v>
      </c>
      <c r="AE150" s="28">
        <f t="shared" si="125"/>
        <v>1.6500000000000001</v>
      </c>
      <c r="AF150" s="39">
        <v>257000</v>
      </c>
      <c r="AG150" s="28">
        <f t="shared" si="125"/>
        <v>1.6199999999999999</v>
      </c>
      <c r="AH150" s="47">
        <v>270500</v>
      </c>
      <c r="AI150" s="28">
        <f t="shared" si="126"/>
        <v>5.25</v>
      </c>
      <c r="AJ150" s="47">
        <v>277400</v>
      </c>
      <c r="AK150" s="28">
        <f t="shared" si="127"/>
        <v>2.5499999999999998</v>
      </c>
      <c r="AL150" s="47">
        <v>295450</v>
      </c>
      <c r="AM150" s="28">
        <f t="shared" si="128"/>
        <v>6.5100000000000007</v>
      </c>
      <c r="AN150" s="47">
        <v>318600</v>
      </c>
      <c r="AO150" s="28">
        <f t="shared" si="138"/>
        <v>7.84</v>
      </c>
      <c r="AP150" s="47">
        <v>348200</v>
      </c>
      <c r="AQ150" s="28">
        <f t="shared" si="129"/>
        <v>9.2899999999999991</v>
      </c>
      <c r="AR150" s="47">
        <v>388050</v>
      </c>
      <c r="AS150" s="28">
        <f t="shared" si="130"/>
        <v>11.44</v>
      </c>
      <c r="AT150" s="47">
        <v>430100</v>
      </c>
      <c r="AU150" s="28">
        <f t="shared" si="131"/>
        <v>10.84</v>
      </c>
      <c r="AV150" s="47">
        <v>455100</v>
      </c>
      <c r="AW150" s="28">
        <f t="shared" si="132"/>
        <v>5.81</v>
      </c>
      <c r="AX150" s="47">
        <v>464150</v>
      </c>
      <c r="AY150" s="28">
        <f t="shared" si="132"/>
        <v>1.9900000000000002</v>
      </c>
      <c r="AZ150" s="47">
        <v>463500</v>
      </c>
      <c r="BA150" s="28">
        <f t="shared" si="133"/>
        <v>-0.13999999999999999</v>
      </c>
      <c r="BB150" s="47">
        <v>456850</v>
      </c>
      <c r="BC150" s="28">
        <f t="shared" si="134"/>
        <v>-1.43</v>
      </c>
      <c r="BD150" s="47">
        <v>446000</v>
      </c>
      <c r="BE150" s="28">
        <f t="shared" si="135"/>
        <v>-2.37</v>
      </c>
      <c r="BF150" s="47">
        <v>432750</v>
      </c>
      <c r="BG150" s="28">
        <f t="shared" si="136"/>
        <v>-2.97</v>
      </c>
      <c r="BH150" s="47">
        <v>453250</v>
      </c>
      <c r="BI150" s="28">
        <f t="shared" si="137"/>
        <v>4.74</v>
      </c>
      <c r="BJ150" s="89">
        <v>448350</v>
      </c>
      <c r="BK150" s="28">
        <f t="shared" si="137"/>
        <v>-1.08</v>
      </c>
      <c r="BL150" s="47">
        <v>450450</v>
      </c>
      <c r="BM150" s="28">
        <f t="shared" si="137"/>
        <v>0.47000000000000003</v>
      </c>
      <c r="BN150" s="39"/>
      <c r="BO150" s="39"/>
      <c r="BP150" s="89"/>
      <c r="BQ150" s="28"/>
      <c r="BR150" s="28"/>
      <c r="BS150" s="28"/>
      <c r="BT150" s="28"/>
      <c r="BU150" s="28"/>
      <c r="BV150" s="48"/>
      <c r="BW150" s="42"/>
      <c r="BX150" s="45"/>
      <c r="BY150" s="49"/>
      <c r="BZ150" s="42"/>
      <c r="CA150" s="49"/>
      <c r="CB150" s="49"/>
      <c r="CC150" s="50"/>
      <c r="CD150" s="51"/>
      <c r="CE150" s="50"/>
      <c r="CF150" s="42"/>
      <c r="CP150" s="32"/>
      <c r="CQ150" s="54">
        <v>430100000</v>
      </c>
      <c r="CR150" s="53">
        <v>455100000</v>
      </c>
      <c r="DB150" s="32"/>
      <c r="DC150" s="42"/>
    </row>
    <row r="151" spans="1:107">
      <c r="A151" s="11"/>
      <c r="B151" s="41" t="s">
        <v>130</v>
      </c>
      <c r="C151" s="39">
        <v>12500</v>
      </c>
      <c r="D151" s="39">
        <v>13200</v>
      </c>
      <c r="E151" s="28">
        <f t="shared" si="113"/>
        <v>5.6000000000000005</v>
      </c>
      <c r="F151" s="39">
        <v>14700</v>
      </c>
      <c r="G151" s="28">
        <f t="shared" si="114"/>
        <v>11.360000000000001</v>
      </c>
      <c r="H151" s="39">
        <v>17850</v>
      </c>
      <c r="I151" s="28">
        <f t="shared" si="115"/>
        <v>21.43</v>
      </c>
      <c r="J151" s="39">
        <v>21200</v>
      </c>
      <c r="K151" s="28">
        <f t="shared" si="116"/>
        <v>18.77</v>
      </c>
      <c r="L151" s="39">
        <v>23450</v>
      </c>
      <c r="M151" s="28">
        <f t="shared" si="117"/>
        <v>10.61</v>
      </c>
      <c r="N151" s="39">
        <v>30850</v>
      </c>
      <c r="O151" s="28">
        <f t="shared" si="118"/>
        <v>31.56</v>
      </c>
      <c r="P151" s="39">
        <v>32300</v>
      </c>
      <c r="Q151" s="28">
        <f t="shared" si="119"/>
        <v>4.7</v>
      </c>
      <c r="R151" s="39">
        <v>33400</v>
      </c>
      <c r="S151" s="28">
        <f t="shared" si="120"/>
        <v>3.4099999999999997</v>
      </c>
      <c r="T151" s="39">
        <v>35050</v>
      </c>
      <c r="U151" s="28">
        <f t="shared" si="121"/>
        <v>4.9399999999999995</v>
      </c>
      <c r="V151" s="39">
        <v>35600</v>
      </c>
      <c r="W151" s="28">
        <f t="shared" si="122"/>
        <v>1.5699999999999998</v>
      </c>
      <c r="X151" s="46">
        <v>37500</v>
      </c>
      <c r="Y151" s="28">
        <f t="shared" si="123"/>
        <v>5.34</v>
      </c>
      <c r="Z151" s="39">
        <v>38250</v>
      </c>
      <c r="AA151" s="28">
        <f t="shared" si="124"/>
        <v>2</v>
      </c>
      <c r="AB151" s="39">
        <v>37900</v>
      </c>
      <c r="AC151" s="28">
        <f t="shared" si="125"/>
        <v>-0.91999999999999993</v>
      </c>
      <c r="AD151" s="39">
        <v>38100</v>
      </c>
      <c r="AE151" s="28">
        <f t="shared" si="125"/>
        <v>0.53</v>
      </c>
      <c r="AF151" s="39">
        <v>41750</v>
      </c>
      <c r="AG151" s="28">
        <f t="shared" si="125"/>
        <v>9.58</v>
      </c>
      <c r="AH151" s="47">
        <v>44650</v>
      </c>
      <c r="AI151" s="28">
        <f t="shared" si="126"/>
        <v>6.9500000000000011</v>
      </c>
      <c r="AJ151" s="47">
        <v>48400</v>
      </c>
      <c r="AK151" s="28">
        <f t="shared" si="127"/>
        <v>8.4</v>
      </c>
      <c r="AL151" s="47">
        <v>56100</v>
      </c>
      <c r="AM151" s="28">
        <f t="shared" si="128"/>
        <v>15.909999999999998</v>
      </c>
      <c r="AN151" s="47">
        <v>60400</v>
      </c>
      <c r="AO151" s="28">
        <f t="shared" si="138"/>
        <v>7.66</v>
      </c>
      <c r="AP151" s="47">
        <v>64900</v>
      </c>
      <c r="AQ151" s="28">
        <f t="shared" si="129"/>
        <v>7.4499999999999993</v>
      </c>
      <c r="AR151" s="47">
        <v>68050</v>
      </c>
      <c r="AS151" s="28">
        <f t="shared" si="130"/>
        <v>4.8500000000000005</v>
      </c>
      <c r="AT151" s="47">
        <v>74700</v>
      </c>
      <c r="AU151" s="28">
        <f t="shared" si="131"/>
        <v>9.77</v>
      </c>
      <c r="AV151" s="47">
        <v>80550</v>
      </c>
      <c r="AW151" s="28">
        <f t="shared" si="132"/>
        <v>7.8299999999999992</v>
      </c>
      <c r="AX151" s="47">
        <v>86300</v>
      </c>
      <c r="AY151" s="28">
        <f t="shared" si="132"/>
        <v>7.1400000000000006</v>
      </c>
      <c r="AZ151" s="47">
        <v>80650</v>
      </c>
      <c r="BA151" s="28">
        <f t="shared" si="133"/>
        <v>-6.5500000000000007</v>
      </c>
      <c r="BB151" s="47">
        <v>78050</v>
      </c>
      <c r="BC151" s="28">
        <f t="shared" si="134"/>
        <v>-3.2199999999999998</v>
      </c>
      <c r="BD151" s="47">
        <v>77250</v>
      </c>
      <c r="BE151" s="28">
        <f t="shared" si="135"/>
        <v>-1.02</v>
      </c>
      <c r="BF151" s="47">
        <v>76550</v>
      </c>
      <c r="BG151" s="28">
        <f t="shared" si="136"/>
        <v>-0.91</v>
      </c>
      <c r="BH151" s="47">
        <v>79200</v>
      </c>
      <c r="BI151" s="28">
        <f t="shared" si="137"/>
        <v>3.46</v>
      </c>
      <c r="BJ151" s="89">
        <v>87900</v>
      </c>
      <c r="BK151" s="28">
        <f t="shared" si="137"/>
        <v>10.979999999999999</v>
      </c>
      <c r="BL151" s="47">
        <v>86300</v>
      </c>
      <c r="BM151" s="28">
        <f t="shared" si="137"/>
        <v>-1.82</v>
      </c>
      <c r="BN151" s="39"/>
      <c r="BO151" s="39"/>
      <c r="BP151" s="89"/>
      <c r="BQ151" s="28"/>
      <c r="BR151" s="28"/>
      <c r="BS151" s="28"/>
      <c r="BT151" s="28"/>
      <c r="BU151" s="28"/>
      <c r="BV151" s="48"/>
      <c r="BW151" s="42"/>
      <c r="BX151" s="45"/>
      <c r="BY151" s="49"/>
      <c r="BZ151" s="42"/>
      <c r="CA151" s="49"/>
      <c r="CB151" s="49"/>
      <c r="CC151" s="50"/>
      <c r="CD151" s="51"/>
      <c r="CE151" s="50"/>
      <c r="CF151" s="42"/>
      <c r="CP151" s="32"/>
      <c r="CQ151" s="54">
        <v>74700000</v>
      </c>
      <c r="CR151" s="53">
        <v>80550000</v>
      </c>
      <c r="DB151" s="32"/>
      <c r="DC151" s="42"/>
    </row>
    <row r="152" spans="1:107">
      <c r="A152" s="11"/>
      <c r="B152" s="41" t="s">
        <v>131</v>
      </c>
      <c r="C152" s="39">
        <v>507150</v>
      </c>
      <c r="D152" s="39">
        <v>509950</v>
      </c>
      <c r="E152" s="28">
        <f t="shared" si="113"/>
        <v>0.54999999999999993</v>
      </c>
      <c r="F152" s="39">
        <v>486150</v>
      </c>
      <c r="G152" s="28">
        <f t="shared" si="114"/>
        <v>-4.67</v>
      </c>
      <c r="H152" s="39">
        <v>494700</v>
      </c>
      <c r="I152" s="28">
        <f t="shared" si="115"/>
        <v>1.76</v>
      </c>
      <c r="J152" s="39">
        <v>510900</v>
      </c>
      <c r="K152" s="28">
        <f t="shared" si="116"/>
        <v>3.27</v>
      </c>
      <c r="L152" s="39">
        <v>584550</v>
      </c>
      <c r="M152" s="28">
        <f t="shared" si="117"/>
        <v>14.42</v>
      </c>
      <c r="N152" s="39">
        <v>625450</v>
      </c>
      <c r="O152" s="28">
        <f t="shared" si="118"/>
        <v>7.0000000000000009</v>
      </c>
      <c r="P152" s="39">
        <v>610950</v>
      </c>
      <c r="Q152" s="28">
        <f t="shared" si="119"/>
        <v>-2.3199999999999998</v>
      </c>
      <c r="R152" s="39">
        <v>614900</v>
      </c>
      <c r="S152" s="28">
        <f t="shared" si="120"/>
        <v>0.65</v>
      </c>
      <c r="T152" s="39">
        <v>638800</v>
      </c>
      <c r="U152" s="28">
        <f t="shared" si="121"/>
        <v>3.8899999999999997</v>
      </c>
      <c r="V152" s="39">
        <v>641300</v>
      </c>
      <c r="W152" s="28">
        <f t="shared" si="122"/>
        <v>0.38999999999999996</v>
      </c>
      <c r="X152" s="46">
        <v>664450</v>
      </c>
      <c r="Y152" s="28">
        <f t="shared" si="123"/>
        <v>3.61</v>
      </c>
      <c r="Z152" s="39">
        <v>650350</v>
      </c>
      <c r="AA152" s="28">
        <f t="shared" si="124"/>
        <v>-2.12</v>
      </c>
      <c r="AB152" s="39">
        <v>721900</v>
      </c>
      <c r="AC152" s="28">
        <f t="shared" si="125"/>
        <v>11</v>
      </c>
      <c r="AD152" s="39">
        <v>700450</v>
      </c>
      <c r="AE152" s="28">
        <f t="shared" si="125"/>
        <v>-2.97</v>
      </c>
      <c r="AF152" s="39">
        <v>725700</v>
      </c>
      <c r="AG152" s="28">
        <f t="shared" si="125"/>
        <v>3.5999999999999996</v>
      </c>
      <c r="AH152" s="47">
        <v>738400</v>
      </c>
      <c r="AI152" s="28">
        <f t="shared" si="126"/>
        <v>1.7500000000000002</v>
      </c>
      <c r="AJ152" s="47">
        <v>753450</v>
      </c>
      <c r="AK152" s="28">
        <f t="shared" si="127"/>
        <v>2.04</v>
      </c>
      <c r="AL152" s="47">
        <v>794700</v>
      </c>
      <c r="AM152" s="28">
        <f t="shared" si="128"/>
        <v>5.47</v>
      </c>
      <c r="AN152" s="47">
        <v>816150</v>
      </c>
      <c r="AO152" s="28">
        <f t="shared" si="138"/>
        <v>2.7</v>
      </c>
      <c r="AP152" s="47">
        <v>850650</v>
      </c>
      <c r="AQ152" s="28">
        <f t="shared" si="129"/>
        <v>4.2299999999999995</v>
      </c>
      <c r="AR152" s="47">
        <v>822500</v>
      </c>
      <c r="AS152" s="28">
        <f t="shared" si="130"/>
        <v>-3.3099999999999996</v>
      </c>
      <c r="AT152" s="47">
        <v>930250</v>
      </c>
      <c r="AU152" s="28">
        <f t="shared" si="131"/>
        <v>13.100000000000001</v>
      </c>
      <c r="AV152" s="47">
        <v>939650</v>
      </c>
      <c r="AW152" s="28">
        <f t="shared" si="132"/>
        <v>1.01</v>
      </c>
      <c r="AX152" s="47">
        <v>959250</v>
      </c>
      <c r="AY152" s="28">
        <f t="shared" si="132"/>
        <v>2.09</v>
      </c>
      <c r="AZ152" s="47">
        <v>955500</v>
      </c>
      <c r="BA152" s="28">
        <f t="shared" si="133"/>
        <v>-0.38999999999999996</v>
      </c>
      <c r="BB152" s="47">
        <v>992650</v>
      </c>
      <c r="BC152" s="28">
        <f t="shared" si="134"/>
        <v>3.8899999999999997</v>
      </c>
      <c r="BD152" s="47">
        <v>1004550</v>
      </c>
      <c r="BE152" s="28">
        <f t="shared" si="135"/>
        <v>1.2</v>
      </c>
      <c r="BF152" s="47">
        <v>1018950</v>
      </c>
      <c r="BG152" s="28">
        <f t="shared" si="136"/>
        <v>1.43</v>
      </c>
      <c r="BH152" s="47">
        <v>801950</v>
      </c>
      <c r="BI152" s="28">
        <f t="shared" si="137"/>
        <v>-21.3</v>
      </c>
      <c r="BJ152" s="89">
        <v>864600</v>
      </c>
      <c r="BK152" s="28">
        <f t="shared" si="137"/>
        <v>7.8100000000000005</v>
      </c>
      <c r="BL152" s="47">
        <v>698250</v>
      </c>
      <c r="BM152" s="28">
        <f t="shared" si="137"/>
        <v>-19.239999999999998</v>
      </c>
      <c r="BN152" s="39"/>
      <c r="BO152" s="39"/>
      <c r="BP152" s="89"/>
      <c r="BQ152" s="28"/>
      <c r="BR152" s="28"/>
      <c r="BS152" s="28"/>
      <c r="BT152" s="28"/>
      <c r="BU152" s="28"/>
      <c r="BV152" s="48"/>
      <c r="BW152" s="42"/>
      <c r="BX152" s="45"/>
      <c r="BY152" s="49"/>
      <c r="BZ152" s="42"/>
      <c r="CA152" s="49"/>
      <c r="CB152" s="49"/>
      <c r="CC152" s="50"/>
      <c r="CD152" s="51"/>
      <c r="CE152" s="50"/>
      <c r="CF152" s="42"/>
      <c r="CP152" s="32"/>
      <c r="CQ152" s="54">
        <v>930250000</v>
      </c>
      <c r="CR152" s="53">
        <v>939650000</v>
      </c>
      <c r="DB152" s="32"/>
      <c r="DC152" s="42"/>
    </row>
    <row r="153" spans="1:107">
      <c r="A153" s="11"/>
      <c r="B153" s="41" t="s">
        <v>132</v>
      </c>
      <c r="C153" s="39">
        <v>20600</v>
      </c>
      <c r="D153" s="39">
        <v>22900</v>
      </c>
      <c r="E153" s="28">
        <f t="shared" si="113"/>
        <v>11.17</v>
      </c>
      <c r="F153" s="39">
        <v>24000</v>
      </c>
      <c r="G153" s="28">
        <f t="shared" si="114"/>
        <v>4.8</v>
      </c>
      <c r="H153" s="39">
        <v>28150</v>
      </c>
      <c r="I153" s="28">
        <f t="shared" si="115"/>
        <v>17.29</v>
      </c>
      <c r="J153" s="39">
        <v>32800</v>
      </c>
      <c r="K153" s="28">
        <f t="shared" si="116"/>
        <v>16.520000000000003</v>
      </c>
      <c r="L153" s="39">
        <v>39300</v>
      </c>
      <c r="M153" s="28">
        <f t="shared" si="117"/>
        <v>19.82</v>
      </c>
      <c r="N153" s="39">
        <v>42700</v>
      </c>
      <c r="O153" s="28">
        <f t="shared" si="118"/>
        <v>8.6499999999999986</v>
      </c>
      <c r="P153" s="39">
        <v>47950</v>
      </c>
      <c r="Q153" s="28">
        <f t="shared" si="119"/>
        <v>12.3</v>
      </c>
      <c r="R153" s="39">
        <v>44750</v>
      </c>
      <c r="S153" s="28">
        <f t="shared" si="120"/>
        <v>-6.67</v>
      </c>
      <c r="T153" s="39">
        <v>44500</v>
      </c>
      <c r="U153" s="28">
        <f t="shared" si="121"/>
        <v>-0.55999999999999994</v>
      </c>
      <c r="V153" s="39">
        <v>47500</v>
      </c>
      <c r="W153" s="28">
        <f t="shared" si="122"/>
        <v>6.74</v>
      </c>
      <c r="X153" s="46">
        <v>48950</v>
      </c>
      <c r="Y153" s="28">
        <f t="shared" si="123"/>
        <v>3.05</v>
      </c>
      <c r="Z153" s="39">
        <v>49300</v>
      </c>
      <c r="AA153" s="28">
        <f t="shared" si="124"/>
        <v>0.72</v>
      </c>
      <c r="AB153" s="39">
        <v>50800</v>
      </c>
      <c r="AC153" s="28">
        <f t="shared" si="125"/>
        <v>3.04</v>
      </c>
      <c r="AD153" s="39">
        <v>53950</v>
      </c>
      <c r="AE153" s="28">
        <f t="shared" si="125"/>
        <v>6.2</v>
      </c>
      <c r="AF153" s="39">
        <v>53250</v>
      </c>
      <c r="AG153" s="28">
        <f t="shared" si="125"/>
        <v>-1.3</v>
      </c>
      <c r="AH153" s="47">
        <v>53150</v>
      </c>
      <c r="AI153" s="28">
        <f t="shared" si="126"/>
        <v>-0.19</v>
      </c>
      <c r="AJ153" s="47">
        <v>55450</v>
      </c>
      <c r="AK153" s="28">
        <f t="shared" si="127"/>
        <v>4.33</v>
      </c>
      <c r="AL153" s="47">
        <v>57850</v>
      </c>
      <c r="AM153" s="28">
        <f t="shared" si="128"/>
        <v>4.33</v>
      </c>
      <c r="AN153" s="47">
        <v>62650</v>
      </c>
      <c r="AO153" s="28">
        <f t="shared" si="138"/>
        <v>8.3000000000000007</v>
      </c>
      <c r="AP153" s="47">
        <v>67200</v>
      </c>
      <c r="AQ153" s="28">
        <f t="shared" si="129"/>
        <v>7.26</v>
      </c>
      <c r="AR153" s="47">
        <v>78200</v>
      </c>
      <c r="AS153" s="28">
        <f t="shared" si="130"/>
        <v>16.37</v>
      </c>
      <c r="AT153" s="47">
        <v>93850</v>
      </c>
      <c r="AU153" s="28">
        <f t="shared" si="131"/>
        <v>20.010000000000002</v>
      </c>
      <c r="AV153" s="47">
        <v>102750</v>
      </c>
      <c r="AW153" s="28">
        <f t="shared" si="132"/>
        <v>9.48</v>
      </c>
      <c r="AX153" s="47">
        <v>132800</v>
      </c>
      <c r="AY153" s="28">
        <f t="shared" si="132"/>
        <v>29.25</v>
      </c>
      <c r="AZ153" s="47">
        <v>143950</v>
      </c>
      <c r="BA153" s="28">
        <f t="shared" si="133"/>
        <v>8.4</v>
      </c>
      <c r="BB153" s="47">
        <v>142800</v>
      </c>
      <c r="BC153" s="28">
        <f t="shared" si="134"/>
        <v>-0.8</v>
      </c>
      <c r="BD153" s="47">
        <v>133750</v>
      </c>
      <c r="BE153" s="28">
        <f t="shared" si="135"/>
        <v>-6.34</v>
      </c>
      <c r="BF153" s="47">
        <v>130350</v>
      </c>
      <c r="BG153" s="28">
        <f t="shared" si="136"/>
        <v>-2.54</v>
      </c>
      <c r="BH153" s="47">
        <v>132150</v>
      </c>
      <c r="BI153" s="28">
        <f t="shared" si="137"/>
        <v>1.38</v>
      </c>
      <c r="BJ153" s="89">
        <v>126750</v>
      </c>
      <c r="BK153" s="28">
        <f t="shared" si="137"/>
        <v>-4.09</v>
      </c>
      <c r="BL153" s="47">
        <v>125350</v>
      </c>
      <c r="BM153" s="28">
        <f t="shared" si="137"/>
        <v>-1.0999999999999999</v>
      </c>
      <c r="BN153" s="39"/>
      <c r="BO153" s="39"/>
      <c r="BP153" s="95"/>
      <c r="BQ153" s="28"/>
      <c r="BR153" s="28"/>
      <c r="BS153" s="28"/>
      <c r="BT153" s="28"/>
      <c r="BU153" s="28"/>
      <c r="BV153" s="48"/>
      <c r="BW153" s="42"/>
      <c r="BX153" s="45"/>
      <c r="BY153" s="49"/>
      <c r="BZ153" s="42"/>
      <c r="CA153" s="49"/>
      <c r="CB153" s="49"/>
      <c r="CC153" s="50"/>
      <c r="CD153" s="51"/>
      <c r="CE153" s="50"/>
      <c r="CF153" s="42"/>
      <c r="CP153" s="32"/>
      <c r="CQ153" s="54">
        <v>93850000</v>
      </c>
      <c r="CR153" s="53">
        <v>102750000</v>
      </c>
      <c r="DB153" s="32"/>
      <c r="DC153" s="42"/>
    </row>
    <row r="154" spans="1:107">
      <c r="A154" s="11"/>
      <c r="B154" s="41" t="s">
        <v>133</v>
      </c>
      <c r="C154" s="39">
        <v>4050</v>
      </c>
      <c r="D154" s="39">
        <v>4400</v>
      </c>
      <c r="E154" s="28">
        <f t="shared" si="113"/>
        <v>8.64</v>
      </c>
      <c r="F154" s="39">
        <v>5050</v>
      </c>
      <c r="G154" s="28">
        <f t="shared" si="114"/>
        <v>14.77</v>
      </c>
      <c r="H154" s="39">
        <v>5550</v>
      </c>
      <c r="I154" s="28">
        <f t="shared" si="115"/>
        <v>9.9</v>
      </c>
      <c r="J154" s="39">
        <v>6950</v>
      </c>
      <c r="K154" s="28">
        <f t="shared" si="116"/>
        <v>25.230000000000004</v>
      </c>
      <c r="L154" s="39">
        <v>8000</v>
      </c>
      <c r="M154" s="28">
        <f t="shared" si="117"/>
        <v>15.110000000000001</v>
      </c>
      <c r="N154" s="39">
        <v>8700</v>
      </c>
      <c r="O154" s="28">
        <f t="shared" si="118"/>
        <v>8.75</v>
      </c>
      <c r="P154" s="39">
        <v>10000</v>
      </c>
      <c r="Q154" s="28">
        <f t="shared" si="119"/>
        <v>14.940000000000001</v>
      </c>
      <c r="R154" s="39">
        <v>10000</v>
      </c>
      <c r="S154" s="28">
        <f t="shared" si="120"/>
        <v>0</v>
      </c>
      <c r="T154" s="39">
        <v>10350</v>
      </c>
      <c r="U154" s="28">
        <f t="shared" si="121"/>
        <v>3.5000000000000004</v>
      </c>
      <c r="V154" s="39">
        <v>10200</v>
      </c>
      <c r="W154" s="28">
        <f t="shared" si="122"/>
        <v>-1.4500000000000002</v>
      </c>
      <c r="X154" s="46">
        <v>10350</v>
      </c>
      <c r="Y154" s="28">
        <f t="shared" si="123"/>
        <v>1.47</v>
      </c>
      <c r="Z154" s="39">
        <v>10600</v>
      </c>
      <c r="AA154" s="28">
        <f t="shared" si="124"/>
        <v>2.42</v>
      </c>
      <c r="AB154" s="39">
        <v>10950</v>
      </c>
      <c r="AC154" s="28">
        <f t="shared" si="125"/>
        <v>3.3000000000000003</v>
      </c>
      <c r="AD154" s="39">
        <v>10550</v>
      </c>
      <c r="AE154" s="28">
        <f t="shared" si="125"/>
        <v>-3.65</v>
      </c>
      <c r="AF154" s="39">
        <v>12150</v>
      </c>
      <c r="AG154" s="28">
        <f t="shared" si="125"/>
        <v>15.17</v>
      </c>
      <c r="AH154" s="47"/>
      <c r="AJ154" s="47"/>
      <c r="AL154" s="47"/>
      <c r="AN154" s="47"/>
      <c r="AP154" s="47"/>
      <c r="AR154" s="47"/>
      <c r="AT154" s="47"/>
      <c r="AV154" s="47"/>
      <c r="AX154" s="47"/>
      <c r="AZ154" s="47"/>
      <c r="BB154" s="32"/>
      <c r="BD154" s="32"/>
      <c r="BF154" s="47"/>
      <c r="BH154" s="47"/>
      <c r="BJ154" s="89"/>
      <c r="BL154" s="47">
        <v>0</v>
      </c>
      <c r="BN154" s="39"/>
      <c r="BP154" s="95"/>
      <c r="BQ154" s="28"/>
      <c r="BR154" s="28"/>
      <c r="BS154" s="28"/>
      <c r="BT154" s="28"/>
      <c r="BU154" s="28"/>
      <c r="BV154" s="48"/>
      <c r="BW154" s="42"/>
      <c r="BZ154" s="34"/>
      <c r="CA154" s="35"/>
      <c r="CD154" s="34"/>
      <c r="CE154" s="42"/>
      <c r="CF154" s="34"/>
      <c r="CP154" s="32"/>
      <c r="CQ154" s="58"/>
      <c r="DB154" s="32"/>
      <c r="DC154" s="42"/>
    </row>
    <row r="155" spans="1:107">
      <c r="A155" s="11"/>
      <c r="B155" s="41" t="s">
        <v>134</v>
      </c>
      <c r="C155" s="39">
        <v>15850</v>
      </c>
      <c r="D155" s="39">
        <v>16450</v>
      </c>
      <c r="E155" s="28">
        <f t="shared" si="113"/>
        <v>3.7900000000000005</v>
      </c>
      <c r="F155" s="39">
        <v>18350</v>
      </c>
      <c r="G155" s="28">
        <f t="shared" si="114"/>
        <v>11.55</v>
      </c>
      <c r="H155" s="39">
        <v>21300</v>
      </c>
      <c r="I155" s="28">
        <f t="shared" si="115"/>
        <v>16.079999999999998</v>
      </c>
      <c r="J155" s="39">
        <v>24100</v>
      </c>
      <c r="K155" s="28">
        <f t="shared" si="116"/>
        <v>13.15</v>
      </c>
      <c r="L155" s="39">
        <v>26900</v>
      </c>
      <c r="M155" s="28">
        <f t="shared" si="117"/>
        <v>11.62</v>
      </c>
      <c r="N155" s="39">
        <v>29600</v>
      </c>
      <c r="O155" s="28">
        <f t="shared" si="118"/>
        <v>10.040000000000001</v>
      </c>
      <c r="P155" s="39">
        <v>34500</v>
      </c>
      <c r="Q155" s="28">
        <f t="shared" si="119"/>
        <v>16.55</v>
      </c>
      <c r="R155" s="39">
        <v>36150</v>
      </c>
      <c r="S155" s="28">
        <f t="shared" si="120"/>
        <v>4.78</v>
      </c>
      <c r="T155" s="39">
        <v>38700</v>
      </c>
      <c r="U155" s="28">
        <f t="shared" si="121"/>
        <v>7.0499999999999989</v>
      </c>
      <c r="V155" s="39">
        <v>40050</v>
      </c>
      <c r="W155" s="28">
        <f t="shared" si="122"/>
        <v>3.49</v>
      </c>
      <c r="X155" s="46">
        <v>41650</v>
      </c>
      <c r="Y155" s="28">
        <f t="shared" si="123"/>
        <v>4</v>
      </c>
      <c r="Z155" s="39">
        <v>41600</v>
      </c>
      <c r="AA155" s="28">
        <f t="shared" si="124"/>
        <v>-0.12</v>
      </c>
      <c r="AB155" s="39">
        <v>42050</v>
      </c>
      <c r="AC155" s="28">
        <f t="shared" si="125"/>
        <v>1.08</v>
      </c>
      <c r="AD155" s="39">
        <v>42750</v>
      </c>
      <c r="AE155" s="28">
        <f t="shared" si="125"/>
        <v>1.66</v>
      </c>
      <c r="AF155" s="39">
        <v>44150</v>
      </c>
      <c r="AG155" s="28">
        <f t="shared" si="125"/>
        <v>3.27</v>
      </c>
      <c r="AH155" s="47">
        <v>45700</v>
      </c>
      <c r="AI155" s="28">
        <f t="shared" si="126"/>
        <v>3.51</v>
      </c>
      <c r="AJ155" s="47">
        <v>48450</v>
      </c>
      <c r="AK155" s="28">
        <f t="shared" si="127"/>
        <v>6.02</v>
      </c>
      <c r="AL155" s="47">
        <v>52350</v>
      </c>
      <c r="AM155" s="28">
        <f t="shared" ref="AM155:AM164" si="139">ROUND((AL155-AJ155)/AJ155,4)*100</f>
        <v>8.0500000000000007</v>
      </c>
      <c r="AN155" s="47">
        <v>57400</v>
      </c>
      <c r="AO155" s="28">
        <f t="shared" si="138"/>
        <v>9.65</v>
      </c>
      <c r="AP155" s="47">
        <v>62750</v>
      </c>
      <c r="AQ155" s="28">
        <f t="shared" si="129"/>
        <v>9.32</v>
      </c>
      <c r="AR155" s="47">
        <v>67650</v>
      </c>
      <c r="AS155" s="28">
        <f t="shared" si="130"/>
        <v>7.8100000000000005</v>
      </c>
      <c r="AT155" s="47">
        <v>78700</v>
      </c>
      <c r="AU155" s="28">
        <f t="shared" si="131"/>
        <v>16.329999999999998</v>
      </c>
      <c r="AV155" s="47">
        <v>90650</v>
      </c>
      <c r="AW155" s="28">
        <f t="shared" si="132"/>
        <v>15.18</v>
      </c>
      <c r="AX155" s="47">
        <v>97000</v>
      </c>
      <c r="AY155" s="28">
        <f t="shared" si="132"/>
        <v>7.0000000000000009</v>
      </c>
      <c r="AZ155" s="47">
        <v>99650</v>
      </c>
      <c r="BA155" s="28">
        <f t="shared" ref="BA155:BA164" si="140">ROUND((AZ155-AX155)/AX155,4)*100</f>
        <v>2.73</v>
      </c>
      <c r="BB155" s="47">
        <v>100650</v>
      </c>
      <c r="BC155" s="28">
        <f t="shared" ref="BC155:BC164" si="141">ROUND((BB155-AZ155)/AZ155,4)*100</f>
        <v>1</v>
      </c>
      <c r="BD155" s="47">
        <v>99750</v>
      </c>
      <c r="BE155" s="28">
        <f>ROUND((BD155-BB155)/BB155,4)*100</f>
        <v>-0.89</v>
      </c>
      <c r="BF155" s="47">
        <v>97100</v>
      </c>
      <c r="BG155" s="28">
        <f t="shared" ref="BG155:BG164" si="142">ROUND((BF155-BD155)/BD155,4)*100</f>
        <v>-2.6599999999999997</v>
      </c>
      <c r="BH155" s="47">
        <v>97900</v>
      </c>
      <c r="BI155" s="28">
        <f t="shared" ref="BI155:BI164" si="143">ROUND((BH155-BF155)/BF155,4)*100</f>
        <v>0.82000000000000006</v>
      </c>
      <c r="BJ155" s="89">
        <v>99400</v>
      </c>
      <c r="BK155" s="28">
        <f t="shared" si="137"/>
        <v>1.53</v>
      </c>
      <c r="BL155" s="47">
        <v>97900</v>
      </c>
      <c r="BM155" s="28">
        <f t="shared" si="137"/>
        <v>-1.51</v>
      </c>
      <c r="BN155" s="39"/>
      <c r="BO155" s="39"/>
      <c r="BP155" s="89"/>
      <c r="BQ155" s="28"/>
      <c r="BR155" s="28"/>
      <c r="BS155" s="28"/>
      <c r="BT155" s="28"/>
      <c r="BU155" s="28"/>
      <c r="BV155" s="48"/>
      <c r="BW155" s="42"/>
      <c r="BX155" s="45"/>
      <c r="BY155" s="49"/>
      <c r="BZ155" s="42"/>
      <c r="CA155" s="49"/>
      <c r="CB155" s="49"/>
      <c r="CC155" s="50"/>
      <c r="CD155" s="51"/>
      <c r="CE155" s="50"/>
      <c r="CF155" s="34"/>
      <c r="CP155" s="32"/>
      <c r="CQ155" s="54">
        <v>78700000</v>
      </c>
      <c r="CR155" s="53">
        <v>90650000</v>
      </c>
      <c r="DB155" s="32"/>
      <c r="DC155" s="42"/>
    </row>
    <row r="156" spans="1:107">
      <c r="A156" s="11"/>
      <c r="B156" s="41" t="s">
        <v>135</v>
      </c>
      <c r="C156" s="39">
        <v>11950</v>
      </c>
      <c r="D156" s="39">
        <v>12600</v>
      </c>
      <c r="E156" s="28">
        <f t="shared" si="113"/>
        <v>5.4399999999999995</v>
      </c>
      <c r="F156" s="39">
        <v>14150</v>
      </c>
      <c r="G156" s="28">
        <f t="shared" si="114"/>
        <v>12.3</v>
      </c>
      <c r="H156" s="39">
        <v>15300</v>
      </c>
      <c r="I156" s="28">
        <f t="shared" si="115"/>
        <v>8.129999999999999</v>
      </c>
      <c r="J156" s="39">
        <v>18350</v>
      </c>
      <c r="K156" s="28">
        <f t="shared" si="116"/>
        <v>19.93</v>
      </c>
      <c r="L156" s="39">
        <v>20950</v>
      </c>
      <c r="M156" s="28">
        <f t="shared" si="117"/>
        <v>14.17</v>
      </c>
      <c r="N156" s="39">
        <v>24600</v>
      </c>
      <c r="O156" s="28">
        <f t="shared" si="118"/>
        <v>17.419999999999998</v>
      </c>
      <c r="P156" s="39">
        <v>27300</v>
      </c>
      <c r="Q156" s="28">
        <f t="shared" si="119"/>
        <v>10.979999999999999</v>
      </c>
      <c r="R156" s="39">
        <v>27200</v>
      </c>
      <c r="S156" s="28">
        <f t="shared" si="120"/>
        <v>-0.37</v>
      </c>
      <c r="T156" s="39">
        <v>27500</v>
      </c>
      <c r="U156" s="28">
        <f t="shared" si="121"/>
        <v>1.0999999999999999</v>
      </c>
      <c r="V156" s="39">
        <v>28650</v>
      </c>
      <c r="W156" s="28">
        <f t="shared" si="122"/>
        <v>4.18</v>
      </c>
      <c r="X156" s="46">
        <v>29350</v>
      </c>
      <c r="Y156" s="28">
        <f t="shared" si="123"/>
        <v>2.44</v>
      </c>
      <c r="Z156" s="39">
        <v>29800</v>
      </c>
      <c r="AA156" s="28">
        <f t="shared" si="124"/>
        <v>1.53</v>
      </c>
      <c r="AB156" s="39">
        <v>30350</v>
      </c>
      <c r="AC156" s="28">
        <f t="shared" si="125"/>
        <v>1.8499999999999999</v>
      </c>
      <c r="AD156" s="39">
        <v>32550</v>
      </c>
      <c r="AE156" s="28">
        <f t="shared" si="125"/>
        <v>7.2499999999999991</v>
      </c>
      <c r="AF156" s="39">
        <v>34000</v>
      </c>
      <c r="AG156" s="28">
        <f t="shared" si="125"/>
        <v>4.45</v>
      </c>
      <c r="AH156" s="47">
        <v>35600</v>
      </c>
      <c r="AI156" s="28">
        <f t="shared" si="126"/>
        <v>4.71</v>
      </c>
      <c r="AJ156" s="47">
        <v>39050</v>
      </c>
      <c r="AK156" s="28">
        <f t="shared" si="127"/>
        <v>9.69</v>
      </c>
      <c r="AL156" s="47">
        <v>40550</v>
      </c>
      <c r="AM156" s="28">
        <f t="shared" si="139"/>
        <v>3.84</v>
      </c>
      <c r="AN156" s="47">
        <v>43600</v>
      </c>
      <c r="AO156" s="28">
        <f t="shared" si="138"/>
        <v>7.5200000000000005</v>
      </c>
      <c r="AP156" s="47">
        <v>47400</v>
      </c>
      <c r="AQ156" s="28">
        <f t="shared" si="129"/>
        <v>8.7200000000000006</v>
      </c>
      <c r="AR156" s="47">
        <v>51450</v>
      </c>
      <c r="AS156" s="28">
        <f t="shared" si="130"/>
        <v>8.5400000000000009</v>
      </c>
      <c r="AT156" s="47">
        <v>55600</v>
      </c>
      <c r="AU156" s="28">
        <f t="shared" si="131"/>
        <v>8.07</v>
      </c>
      <c r="AV156" s="47">
        <v>59100</v>
      </c>
      <c r="AW156" s="28">
        <f t="shared" si="132"/>
        <v>6.29</v>
      </c>
      <c r="AX156" s="47">
        <v>62950</v>
      </c>
      <c r="AY156" s="28">
        <f t="shared" si="132"/>
        <v>6.5100000000000007</v>
      </c>
      <c r="AZ156" s="47">
        <v>65150</v>
      </c>
      <c r="BA156" s="28">
        <f t="shared" si="140"/>
        <v>3.49</v>
      </c>
      <c r="BB156" s="47">
        <v>65500</v>
      </c>
      <c r="BC156" s="28">
        <f t="shared" si="141"/>
        <v>0.54</v>
      </c>
      <c r="BD156" s="47">
        <v>66200</v>
      </c>
      <c r="BE156" s="28">
        <f>ROUND((BD156-BB156)/BB156,4)*100</f>
        <v>1.0699999999999998</v>
      </c>
      <c r="BF156" s="47">
        <v>67900</v>
      </c>
      <c r="BG156" s="28">
        <f t="shared" si="142"/>
        <v>2.5700000000000003</v>
      </c>
      <c r="BH156" s="47">
        <v>69600</v>
      </c>
      <c r="BI156" s="28">
        <f t="shared" si="143"/>
        <v>2.5</v>
      </c>
      <c r="BJ156" s="89">
        <v>70500</v>
      </c>
      <c r="BK156" s="28">
        <f t="shared" si="137"/>
        <v>1.29</v>
      </c>
      <c r="BL156" s="47">
        <v>69600</v>
      </c>
      <c r="BM156" s="28">
        <f t="shared" si="137"/>
        <v>-1.28</v>
      </c>
      <c r="BN156" s="39"/>
      <c r="BO156" s="39"/>
      <c r="BP156" s="89"/>
      <c r="BQ156" s="28"/>
      <c r="BR156" s="28"/>
      <c r="BS156" s="28"/>
      <c r="BT156" s="28"/>
      <c r="BU156" s="28"/>
      <c r="BV156" s="48"/>
      <c r="BW156" s="42"/>
      <c r="BX156" s="45"/>
      <c r="BY156" s="49"/>
      <c r="BZ156" s="42"/>
      <c r="CA156" s="49"/>
      <c r="CB156" s="49"/>
      <c r="CC156" s="50"/>
      <c r="CD156" s="51"/>
      <c r="CE156" s="50"/>
      <c r="CF156" s="42"/>
      <c r="CP156" s="32"/>
      <c r="CQ156" s="54">
        <v>55600000</v>
      </c>
      <c r="CR156" s="53">
        <v>59100000</v>
      </c>
      <c r="DB156" s="32"/>
      <c r="DC156" s="42"/>
    </row>
    <row r="157" spans="1:107">
      <c r="A157" s="11"/>
      <c r="B157" s="41" t="s">
        <v>136</v>
      </c>
      <c r="C157" s="39">
        <v>16100</v>
      </c>
      <c r="D157" s="39">
        <v>16850</v>
      </c>
      <c r="E157" s="28">
        <f t="shared" si="113"/>
        <v>4.66</v>
      </c>
      <c r="F157" s="39">
        <v>17100</v>
      </c>
      <c r="G157" s="28">
        <f t="shared" si="114"/>
        <v>1.48</v>
      </c>
      <c r="H157" s="39">
        <v>20600</v>
      </c>
      <c r="I157" s="28">
        <f t="shared" si="115"/>
        <v>20.47</v>
      </c>
      <c r="J157" s="39">
        <v>24750</v>
      </c>
      <c r="K157" s="28">
        <f t="shared" si="116"/>
        <v>20.150000000000002</v>
      </c>
      <c r="L157" s="39">
        <v>27750</v>
      </c>
      <c r="M157" s="28">
        <f t="shared" si="117"/>
        <v>12.120000000000001</v>
      </c>
      <c r="N157" s="39">
        <v>29500</v>
      </c>
      <c r="O157" s="28">
        <f t="shared" si="118"/>
        <v>6.3100000000000005</v>
      </c>
      <c r="P157" s="39">
        <v>32300</v>
      </c>
      <c r="Q157" s="28">
        <f t="shared" si="119"/>
        <v>9.49</v>
      </c>
      <c r="R157" s="39">
        <v>34350</v>
      </c>
      <c r="S157" s="28">
        <f t="shared" si="120"/>
        <v>6.35</v>
      </c>
      <c r="T157" s="39">
        <v>35000</v>
      </c>
      <c r="U157" s="28">
        <f t="shared" si="121"/>
        <v>1.8900000000000001</v>
      </c>
      <c r="V157" s="39">
        <v>35250</v>
      </c>
      <c r="W157" s="28">
        <f t="shared" si="122"/>
        <v>0.71000000000000008</v>
      </c>
      <c r="X157" s="46">
        <v>35350</v>
      </c>
      <c r="Y157" s="28">
        <f t="shared" si="123"/>
        <v>0.27999999999999997</v>
      </c>
      <c r="Z157" s="39">
        <v>36550</v>
      </c>
      <c r="AA157" s="28">
        <f t="shared" si="124"/>
        <v>3.39</v>
      </c>
      <c r="AB157" s="39">
        <v>36750</v>
      </c>
      <c r="AC157" s="28">
        <f t="shared" si="125"/>
        <v>0.54999999999999993</v>
      </c>
      <c r="AD157" s="39">
        <v>35850</v>
      </c>
      <c r="AE157" s="28">
        <f t="shared" si="125"/>
        <v>-2.4500000000000002</v>
      </c>
      <c r="AF157" s="39">
        <v>36050</v>
      </c>
      <c r="AG157" s="28">
        <f t="shared" si="125"/>
        <v>0.55999999999999994</v>
      </c>
      <c r="AH157" s="47">
        <v>40450</v>
      </c>
      <c r="AI157" s="28">
        <f t="shared" si="126"/>
        <v>12.21</v>
      </c>
      <c r="AJ157" s="47">
        <v>43850</v>
      </c>
      <c r="AK157" s="28">
        <f t="shared" si="127"/>
        <v>8.41</v>
      </c>
      <c r="AL157" s="47">
        <v>46850</v>
      </c>
      <c r="AM157" s="28">
        <f t="shared" si="139"/>
        <v>6.84</v>
      </c>
      <c r="AN157" s="47">
        <v>48650</v>
      </c>
      <c r="AO157" s="28">
        <f t="shared" si="138"/>
        <v>3.84</v>
      </c>
      <c r="AP157" s="47">
        <v>55150</v>
      </c>
      <c r="AQ157" s="28">
        <f t="shared" si="129"/>
        <v>13.36</v>
      </c>
      <c r="AR157" s="47">
        <v>56300</v>
      </c>
      <c r="AS157" s="28">
        <f t="shared" si="130"/>
        <v>2.09</v>
      </c>
      <c r="AT157" s="47">
        <v>61300</v>
      </c>
      <c r="AU157" s="28">
        <f t="shared" si="131"/>
        <v>8.8800000000000008</v>
      </c>
      <c r="AV157" s="47">
        <v>76250</v>
      </c>
      <c r="AW157" s="28">
        <f t="shared" si="132"/>
        <v>24.39</v>
      </c>
      <c r="AX157" s="47">
        <v>78800</v>
      </c>
      <c r="AY157" s="28">
        <f t="shared" si="132"/>
        <v>3.34</v>
      </c>
      <c r="AZ157" s="47">
        <v>81250</v>
      </c>
      <c r="BA157" s="28">
        <f t="shared" si="140"/>
        <v>3.11</v>
      </c>
      <c r="BB157" s="47">
        <v>80150</v>
      </c>
      <c r="BC157" s="28">
        <f t="shared" si="141"/>
        <v>-1.35</v>
      </c>
      <c r="BD157" s="47">
        <v>79950</v>
      </c>
      <c r="BE157" s="28">
        <f>ROUND((BD157-BB157)/BB157,4)*100</f>
        <v>-0.25</v>
      </c>
      <c r="BF157" s="47">
        <v>79200</v>
      </c>
      <c r="BG157" s="28">
        <f t="shared" si="142"/>
        <v>-0.94000000000000006</v>
      </c>
      <c r="BH157" s="47">
        <v>79050</v>
      </c>
      <c r="BI157" s="28">
        <f t="shared" si="143"/>
        <v>-0.19</v>
      </c>
      <c r="BJ157" s="89">
        <v>79750</v>
      </c>
      <c r="BK157" s="28">
        <f t="shared" si="137"/>
        <v>0.89</v>
      </c>
      <c r="BL157" s="47">
        <v>80200</v>
      </c>
      <c r="BM157" s="28">
        <f t="shared" si="137"/>
        <v>0.55999999999999994</v>
      </c>
      <c r="BN157" s="39"/>
      <c r="BO157" s="39"/>
      <c r="BP157" s="89"/>
      <c r="BQ157" s="28"/>
      <c r="BR157" s="28"/>
      <c r="BS157" s="28"/>
      <c r="BT157" s="28"/>
      <c r="BU157" s="28"/>
      <c r="BV157" s="48"/>
      <c r="BW157" s="42"/>
      <c r="BX157" s="45"/>
      <c r="BY157" s="49"/>
      <c r="BZ157" s="42"/>
      <c r="CA157" s="49"/>
      <c r="CB157" s="49"/>
      <c r="CC157" s="50"/>
      <c r="CD157" s="51"/>
      <c r="CE157" s="50"/>
      <c r="CF157" s="42"/>
      <c r="CP157" s="32"/>
      <c r="CQ157" s="54">
        <v>61300000</v>
      </c>
      <c r="CR157" s="53">
        <v>76250000</v>
      </c>
      <c r="DB157" s="32"/>
      <c r="DC157" s="42"/>
    </row>
    <row r="158" spans="1:107">
      <c r="A158" s="11"/>
      <c r="B158" s="41" t="s">
        <v>137</v>
      </c>
      <c r="C158" s="39">
        <v>51450</v>
      </c>
      <c r="D158" s="39">
        <v>54350</v>
      </c>
      <c r="E158" s="28">
        <f t="shared" si="113"/>
        <v>5.64</v>
      </c>
      <c r="F158" s="39">
        <v>65800</v>
      </c>
      <c r="G158" s="28">
        <f t="shared" si="114"/>
        <v>21.07</v>
      </c>
      <c r="H158" s="39">
        <v>94600</v>
      </c>
      <c r="I158" s="28">
        <f t="shared" si="115"/>
        <v>43.769999999999996</v>
      </c>
      <c r="J158" s="39">
        <v>131600</v>
      </c>
      <c r="K158" s="28">
        <f t="shared" si="116"/>
        <v>39.11</v>
      </c>
      <c r="L158" s="39">
        <v>174200</v>
      </c>
      <c r="M158" s="28">
        <f t="shared" si="117"/>
        <v>32.369999999999997</v>
      </c>
      <c r="N158" s="39">
        <v>188700</v>
      </c>
      <c r="O158" s="28">
        <f t="shared" si="118"/>
        <v>8.32</v>
      </c>
      <c r="P158" s="39">
        <v>182200</v>
      </c>
      <c r="Q158" s="28">
        <f t="shared" si="119"/>
        <v>-3.44</v>
      </c>
      <c r="R158" s="39">
        <v>174550</v>
      </c>
      <c r="S158" s="28">
        <f t="shared" si="120"/>
        <v>-4.2</v>
      </c>
      <c r="T158" s="39">
        <v>172800</v>
      </c>
      <c r="U158" s="28">
        <f t="shared" si="121"/>
        <v>-1</v>
      </c>
      <c r="V158" s="39">
        <v>172550</v>
      </c>
      <c r="W158" s="28">
        <f t="shared" si="122"/>
        <v>-0.13999999999999999</v>
      </c>
      <c r="X158" s="46">
        <v>182300</v>
      </c>
      <c r="Y158" s="28">
        <f t="shared" si="123"/>
        <v>5.65</v>
      </c>
      <c r="Z158" s="39">
        <v>180650</v>
      </c>
      <c r="AA158" s="28">
        <f t="shared" si="124"/>
        <v>-0.91</v>
      </c>
      <c r="AB158" s="39">
        <v>185300</v>
      </c>
      <c r="AC158" s="28">
        <f t="shared" si="125"/>
        <v>2.5700000000000003</v>
      </c>
      <c r="AD158" s="39">
        <v>194800</v>
      </c>
      <c r="AE158" s="28">
        <f t="shared" si="125"/>
        <v>5.13</v>
      </c>
      <c r="AF158" s="39">
        <v>196150</v>
      </c>
      <c r="AG158" s="28">
        <f t="shared" si="125"/>
        <v>0.69</v>
      </c>
      <c r="AH158" s="47">
        <v>223250</v>
      </c>
      <c r="AI158" s="28">
        <f t="shared" si="126"/>
        <v>13.819999999999999</v>
      </c>
      <c r="AJ158" s="47">
        <v>226000</v>
      </c>
      <c r="AK158" s="28">
        <f t="shared" si="127"/>
        <v>1.23</v>
      </c>
      <c r="AL158" s="47">
        <v>265600</v>
      </c>
      <c r="AM158" s="28">
        <f t="shared" si="139"/>
        <v>17.52</v>
      </c>
      <c r="AN158" s="47">
        <v>313150</v>
      </c>
      <c r="AO158" s="28">
        <f t="shared" si="138"/>
        <v>17.899999999999999</v>
      </c>
      <c r="AP158" s="47">
        <v>367000</v>
      </c>
      <c r="AQ158" s="28">
        <f t="shared" si="129"/>
        <v>17.2</v>
      </c>
      <c r="AR158" s="47">
        <v>475750</v>
      </c>
      <c r="AS158" s="28">
        <f t="shared" si="130"/>
        <v>29.630000000000003</v>
      </c>
      <c r="AT158" s="47">
        <v>586150</v>
      </c>
      <c r="AU158" s="28">
        <f t="shared" si="131"/>
        <v>23.21</v>
      </c>
      <c r="AV158" s="47">
        <v>596150</v>
      </c>
      <c r="AW158" s="28">
        <f t="shared" si="132"/>
        <v>1.71</v>
      </c>
      <c r="AX158" s="47">
        <v>643900</v>
      </c>
      <c r="AY158" s="28">
        <f t="shared" si="132"/>
        <v>8.01</v>
      </c>
      <c r="AZ158" s="47">
        <v>597750</v>
      </c>
      <c r="BA158" s="28">
        <f t="shared" si="140"/>
        <v>-7.17</v>
      </c>
      <c r="BB158" s="47">
        <v>548800</v>
      </c>
      <c r="BC158" s="28">
        <f t="shared" si="141"/>
        <v>-8.19</v>
      </c>
      <c r="BD158" s="47">
        <v>534950</v>
      </c>
      <c r="BE158" s="28">
        <f>ROUND((BD158-BB158)/BB158,4)*100</f>
        <v>-2.52</v>
      </c>
      <c r="BF158" s="47">
        <v>538000</v>
      </c>
      <c r="BG158" s="28">
        <f t="shared" si="142"/>
        <v>0.57000000000000006</v>
      </c>
      <c r="BH158" s="47">
        <v>528050</v>
      </c>
      <c r="BI158" s="28">
        <f t="shared" si="143"/>
        <v>-1.8499999999999999</v>
      </c>
      <c r="BJ158" s="89">
        <v>515900</v>
      </c>
      <c r="BK158" s="28">
        <f t="shared" si="137"/>
        <v>-2.2999999999999998</v>
      </c>
      <c r="BL158" s="47">
        <v>517250</v>
      </c>
      <c r="BM158" s="28">
        <f t="shared" si="137"/>
        <v>0.26</v>
      </c>
      <c r="BN158" s="39"/>
      <c r="BO158" s="39"/>
      <c r="BP158" s="89"/>
      <c r="BQ158" s="28"/>
      <c r="BR158" s="28"/>
      <c r="BS158" s="28"/>
      <c r="BT158" s="28"/>
      <c r="BU158" s="28"/>
      <c r="BV158" s="48"/>
      <c r="BW158" s="42"/>
      <c r="BX158" s="45"/>
      <c r="BY158" s="49"/>
      <c r="BZ158" s="42"/>
      <c r="CA158" s="49"/>
      <c r="CB158" s="49"/>
      <c r="CC158" s="50"/>
      <c r="CD158" s="51"/>
      <c r="CE158" s="50"/>
      <c r="CF158" s="42"/>
      <c r="CP158" s="32"/>
      <c r="CQ158" s="54">
        <v>586150000</v>
      </c>
      <c r="CR158" s="53">
        <v>596150000</v>
      </c>
      <c r="DB158" s="32"/>
      <c r="DC158" s="42"/>
    </row>
    <row r="159" spans="1:107">
      <c r="A159" s="11"/>
      <c r="B159" s="41" t="s">
        <v>522</v>
      </c>
      <c r="C159" s="39">
        <v>15150</v>
      </c>
      <c r="D159" s="39">
        <v>17400</v>
      </c>
      <c r="E159" s="28">
        <f t="shared" si="113"/>
        <v>14.85</v>
      </c>
      <c r="F159" s="39">
        <v>25350</v>
      </c>
      <c r="G159" s="28">
        <f t="shared" si="114"/>
        <v>45.69</v>
      </c>
      <c r="H159" s="39">
        <v>35600</v>
      </c>
      <c r="I159" s="28">
        <f t="shared" si="115"/>
        <v>40.43</v>
      </c>
      <c r="J159" s="39">
        <v>42450</v>
      </c>
      <c r="K159" s="28">
        <f t="shared" si="116"/>
        <v>19.239999999999998</v>
      </c>
      <c r="L159" s="39">
        <v>53800</v>
      </c>
      <c r="M159" s="28">
        <f t="shared" si="117"/>
        <v>26.740000000000002</v>
      </c>
      <c r="N159" s="39">
        <v>57300</v>
      </c>
      <c r="O159" s="28">
        <f t="shared" si="118"/>
        <v>6.5100000000000007</v>
      </c>
      <c r="P159" s="39">
        <v>54700</v>
      </c>
      <c r="Q159" s="28">
        <f t="shared" si="119"/>
        <v>-4.54</v>
      </c>
      <c r="R159" s="39">
        <v>54300</v>
      </c>
      <c r="S159" s="28">
        <f t="shared" si="120"/>
        <v>-0.73</v>
      </c>
      <c r="T159" s="39">
        <v>57250</v>
      </c>
      <c r="U159" s="28">
        <f t="shared" si="121"/>
        <v>5.43</v>
      </c>
      <c r="V159" s="39">
        <v>59100</v>
      </c>
      <c r="W159" s="28">
        <f t="shared" si="122"/>
        <v>3.2300000000000004</v>
      </c>
      <c r="X159" s="46">
        <v>57400</v>
      </c>
      <c r="Y159" s="28">
        <f t="shared" si="123"/>
        <v>-2.88</v>
      </c>
      <c r="Z159" s="39">
        <v>58650</v>
      </c>
      <c r="AA159" s="28">
        <f t="shared" si="124"/>
        <v>2.1800000000000002</v>
      </c>
      <c r="AB159" s="39">
        <v>60900</v>
      </c>
      <c r="AC159" s="28">
        <f t="shared" ref="AC159:AG164" si="144">ROUND((AB159-Z159)/Z159,4)*100</f>
        <v>3.84</v>
      </c>
      <c r="AD159" s="39">
        <v>63150</v>
      </c>
      <c r="AE159" s="28">
        <f t="shared" si="144"/>
        <v>3.6900000000000004</v>
      </c>
      <c r="AF159" s="39">
        <v>74550</v>
      </c>
      <c r="AG159" s="28">
        <f t="shared" si="144"/>
        <v>18.05</v>
      </c>
      <c r="AH159" s="47">
        <v>87550</v>
      </c>
      <c r="AI159" s="28">
        <f t="shared" si="126"/>
        <v>17.440000000000001</v>
      </c>
      <c r="AJ159" s="47">
        <v>96250</v>
      </c>
      <c r="AK159" s="28">
        <f t="shared" si="127"/>
        <v>9.94</v>
      </c>
      <c r="AL159" s="47">
        <v>106200</v>
      </c>
      <c r="AM159" s="28">
        <f t="shared" si="139"/>
        <v>10.34</v>
      </c>
      <c r="AN159" s="47">
        <v>134150</v>
      </c>
      <c r="AO159" s="28">
        <f t="shared" si="138"/>
        <v>26.32</v>
      </c>
      <c r="AP159" s="47">
        <v>173000</v>
      </c>
      <c r="AQ159" s="28">
        <f t="shared" si="129"/>
        <v>28.96</v>
      </c>
      <c r="AR159" s="47">
        <v>208750</v>
      </c>
      <c r="AS159" s="28">
        <f t="shared" si="130"/>
        <v>20.66</v>
      </c>
      <c r="AT159" s="47">
        <v>234750</v>
      </c>
      <c r="AU159" s="28">
        <f t="shared" si="131"/>
        <v>12.46</v>
      </c>
      <c r="AV159" s="47">
        <v>219350</v>
      </c>
      <c r="AW159" s="28">
        <f t="shared" ref="AW159:AW164" si="145">ROUND((AV159-AT159)/AT159,4)*100</f>
        <v>-6.5600000000000005</v>
      </c>
      <c r="AX159" s="47">
        <v>210300</v>
      </c>
      <c r="AY159" s="28">
        <f t="shared" ref="AY159:AY164" si="146">ROUND((AX159-AV159)/AV159,4)*100</f>
        <v>-4.1300000000000008</v>
      </c>
      <c r="AZ159" s="47">
        <v>192400</v>
      </c>
      <c r="BA159" s="28">
        <f t="shared" si="140"/>
        <v>-8.51</v>
      </c>
      <c r="BB159" s="47">
        <v>189850</v>
      </c>
      <c r="BC159" s="28">
        <f t="shared" si="141"/>
        <v>-1.3299999999999998</v>
      </c>
      <c r="BD159" s="47">
        <v>186950</v>
      </c>
      <c r="BE159" s="28">
        <f t="shared" ref="BE159:BE222" si="147">ROUND((BD159-BB159)/BB159,4)*100</f>
        <v>-1.53</v>
      </c>
      <c r="BF159" s="47">
        <v>189350</v>
      </c>
      <c r="BG159" s="28">
        <f t="shared" si="142"/>
        <v>1.28</v>
      </c>
      <c r="BH159" s="47">
        <v>194950</v>
      </c>
      <c r="BI159" s="28">
        <f t="shared" si="143"/>
        <v>2.96</v>
      </c>
      <c r="BJ159" s="89">
        <v>198650</v>
      </c>
      <c r="BK159" s="28">
        <f t="shared" ref="BK159:BM164" si="148">ROUND((BJ159-BH159)/BH159,4)*100</f>
        <v>1.9</v>
      </c>
      <c r="BL159" s="47">
        <v>197700</v>
      </c>
      <c r="BM159" s="28">
        <f t="shared" si="148"/>
        <v>-0.48</v>
      </c>
      <c r="BN159" s="39"/>
      <c r="BO159" s="39"/>
      <c r="BP159" s="89"/>
      <c r="BQ159" s="28"/>
      <c r="BR159" s="28"/>
      <c r="BS159" s="28"/>
      <c r="BT159" s="28"/>
      <c r="BU159" s="28"/>
      <c r="BV159" s="48"/>
      <c r="BW159" s="42"/>
      <c r="BX159" s="45"/>
      <c r="BY159" s="49"/>
      <c r="BZ159" s="42"/>
      <c r="CA159" s="49"/>
      <c r="CB159" s="49"/>
      <c r="CC159" s="50"/>
      <c r="CD159" s="51"/>
      <c r="CE159" s="50"/>
      <c r="CF159" s="42"/>
      <c r="CP159" s="32"/>
      <c r="CQ159" s="54">
        <v>234750000</v>
      </c>
      <c r="CR159" s="53">
        <v>219350000</v>
      </c>
      <c r="DB159" s="32"/>
      <c r="DC159" s="42"/>
    </row>
    <row r="160" spans="1:107">
      <c r="A160" s="11"/>
      <c r="B160" s="41" t="s">
        <v>523</v>
      </c>
      <c r="C160" s="39">
        <v>7350</v>
      </c>
      <c r="D160" s="39">
        <v>7850</v>
      </c>
      <c r="E160" s="28">
        <f t="shared" si="113"/>
        <v>6.8000000000000007</v>
      </c>
      <c r="F160" s="39">
        <v>10150</v>
      </c>
      <c r="G160" s="28">
        <f t="shared" si="114"/>
        <v>29.299999999999997</v>
      </c>
      <c r="H160" s="39">
        <v>14400</v>
      </c>
      <c r="I160" s="28">
        <f t="shared" si="115"/>
        <v>41.870000000000005</v>
      </c>
      <c r="J160" s="39">
        <v>21950</v>
      </c>
      <c r="K160" s="28">
        <f t="shared" si="116"/>
        <v>52.43</v>
      </c>
      <c r="L160" s="39">
        <v>26000</v>
      </c>
      <c r="M160" s="28">
        <f t="shared" si="117"/>
        <v>18.45</v>
      </c>
      <c r="N160" s="39">
        <v>27950</v>
      </c>
      <c r="O160" s="28">
        <f t="shared" si="118"/>
        <v>7.5</v>
      </c>
      <c r="P160" s="39">
        <v>28150</v>
      </c>
      <c r="Q160" s="28">
        <f t="shared" si="119"/>
        <v>0.72</v>
      </c>
      <c r="R160" s="39">
        <v>30400</v>
      </c>
      <c r="S160" s="28">
        <f t="shared" si="120"/>
        <v>7.99</v>
      </c>
      <c r="T160" s="39">
        <v>30750</v>
      </c>
      <c r="U160" s="28">
        <f t="shared" si="121"/>
        <v>1.1499999999999999</v>
      </c>
      <c r="V160" s="39">
        <v>30300</v>
      </c>
      <c r="W160" s="28">
        <f t="shared" si="122"/>
        <v>-1.46</v>
      </c>
      <c r="X160" s="46">
        <v>30300</v>
      </c>
      <c r="Y160" s="28">
        <f t="shared" si="123"/>
        <v>0</v>
      </c>
      <c r="Z160" s="39">
        <v>30950</v>
      </c>
      <c r="AA160" s="28">
        <f t="shared" si="124"/>
        <v>2.15</v>
      </c>
      <c r="AB160" s="39">
        <v>31600</v>
      </c>
      <c r="AC160" s="28">
        <f t="shared" si="144"/>
        <v>2.1</v>
      </c>
      <c r="AD160" s="39">
        <v>30350</v>
      </c>
      <c r="AE160" s="28">
        <f t="shared" si="144"/>
        <v>-3.9600000000000004</v>
      </c>
      <c r="AF160" s="39">
        <v>31200</v>
      </c>
      <c r="AG160" s="28">
        <f t="shared" si="144"/>
        <v>2.8000000000000003</v>
      </c>
      <c r="AH160" s="47">
        <v>31900</v>
      </c>
      <c r="AI160" s="28">
        <f t="shared" si="126"/>
        <v>2.2399999999999998</v>
      </c>
      <c r="AJ160" s="47">
        <v>37250</v>
      </c>
      <c r="AK160" s="28">
        <f t="shared" si="127"/>
        <v>16.77</v>
      </c>
      <c r="AL160" s="47">
        <v>40500</v>
      </c>
      <c r="AM160" s="28">
        <f t="shared" si="139"/>
        <v>8.7200000000000006</v>
      </c>
      <c r="AN160" s="47">
        <v>45050</v>
      </c>
      <c r="AO160" s="28">
        <f t="shared" si="138"/>
        <v>11.23</v>
      </c>
      <c r="AP160" s="47">
        <v>49550</v>
      </c>
      <c r="AQ160" s="28">
        <f t="shared" si="129"/>
        <v>9.99</v>
      </c>
      <c r="AR160" s="47">
        <v>69250</v>
      </c>
      <c r="AS160" s="28">
        <f t="shared" si="130"/>
        <v>39.76</v>
      </c>
      <c r="AT160" s="47">
        <v>89600</v>
      </c>
      <c r="AU160" s="28">
        <f t="shared" si="131"/>
        <v>29.39</v>
      </c>
      <c r="AV160" s="47">
        <v>99550</v>
      </c>
      <c r="AW160" s="28">
        <f t="shared" si="145"/>
        <v>11.1</v>
      </c>
      <c r="AX160" s="47">
        <v>113900</v>
      </c>
      <c r="AY160" s="28">
        <f t="shared" si="146"/>
        <v>14.41</v>
      </c>
      <c r="AZ160" s="47">
        <v>126400</v>
      </c>
      <c r="BA160" s="28">
        <f t="shared" si="140"/>
        <v>10.97</v>
      </c>
      <c r="BB160" s="47">
        <v>125000</v>
      </c>
      <c r="BC160" s="28">
        <f t="shared" si="141"/>
        <v>-1.1100000000000001</v>
      </c>
      <c r="BD160" s="47">
        <v>130050</v>
      </c>
      <c r="BE160" s="28">
        <f t="shared" si="147"/>
        <v>4.04</v>
      </c>
      <c r="BF160" s="47">
        <v>132450</v>
      </c>
      <c r="BG160" s="28">
        <f t="shared" si="142"/>
        <v>1.8499999999999999</v>
      </c>
      <c r="BH160" s="47">
        <v>127000</v>
      </c>
      <c r="BI160" s="28">
        <f t="shared" si="143"/>
        <v>-4.1099999999999994</v>
      </c>
      <c r="BJ160" s="89">
        <v>123250</v>
      </c>
      <c r="BK160" s="28">
        <f t="shared" si="148"/>
        <v>-2.9499999999999997</v>
      </c>
      <c r="BL160" s="47">
        <v>123800</v>
      </c>
      <c r="BM160" s="28">
        <f t="shared" si="148"/>
        <v>0.44999999999999996</v>
      </c>
      <c r="BN160" s="39"/>
      <c r="BO160" s="39"/>
      <c r="BP160" s="89"/>
      <c r="BQ160" s="28"/>
      <c r="BR160" s="28"/>
      <c r="BS160" s="28"/>
      <c r="BT160" s="28"/>
      <c r="BU160" s="28"/>
      <c r="BV160" s="48"/>
      <c r="BW160" s="42"/>
      <c r="BX160" s="45"/>
      <c r="BY160" s="49"/>
      <c r="BZ160" s="42"/>
      <c r="CA160" s="49"/>
      <c r="CB160" s="49"/>
      <c r="CC160" s="50"/>
      <c r="CD160" s="51"/>
      <c r="CE160" s="50"/>
      <c r="CF160" s="42"/>
      <c r="CP160" s="32"/>
      <c r="CQ160" s="54">
        <v>89600000</v>
      </c>
      <c r="CR160" s="53">
        <v>99550000</v>
      </c>
      <c r="DB160" s="32"/>
      <c r="DC160" s="42"/>
    </row>
    <row r="161" spans="1:107">
      <c r="A161" s="11"/>
      <c r="B161" s="41" t="s">
        <v>138</v>
      </c>
      <c r="C161" s="39">
        <v>22950</v>
      </c>
      <c r="D161" s="39">
        <v>23250</v>
      </c>
      <c r="E161" s="28">
        <f t="shared" si="113"/>
        <v>1.31</v>
      </c>
      <c r="F161" s="39">
        <v>24700</v>
      </c>
      <c r="G161" s="28">
        <f t="shared" si="114"/>
        <v>6.2399999999999993</v>
      </c>
      <c r="H161" s="39">
        <v>25900</v>
      </c>
      <c r="I161" s="28">
        <f t="shared" si="115"/>
        <v>4.8599999999999994</v>
      </c>
      <c r="J161" s="39">
        <v>31900</v>
      </c>
      <c r="K161" s="28">
        <f t="shared" si="116"/>
        <v>23.169999999999998</v>
      </c>
      <c r="L161" s="39">
        <v>34500</v>
      </c>
      <c r="M161" s="28">
        <f t="shared" si="117"/>
        <v>8.15</v>
      </c>
      <c r="N161" s="39">
        <v>35550</v>
      </c>
      <c r="O161" s="28">
        <f t="shared" si="118"/>
        <v>3.04</v>
      </c>
      <c r="P161" s="39">
        <v>38450</v>
      </c>
      <c r="Q161" s="28">
        <f t="shared" si="119"/>
        <v>8.16</v>
      </c>
      <c r="R161" s="39">
        <v>39750</v>
      </c>
      <c r="S161" s="28">
        <f t="shared" si="120"/>
        <v>3.38</v>
      </c>
      <c r="T161" s="39">
        <v>41600</v>
      </c>
      <c r="U161" s="28">
        <f t="shared" si="121"/>
        <v>4.6500000000000004</v>
      </c>
      <c r="V161" s="39">
        <v>43050</v>
      </c>
      <c r="W161" s="28">
        <f t="shared" si="122"/>
        <v>3.49</v>
      </c>
      <c r="X161" s="46">
        <v>43750</v>
      </c>
      <c r="Y161" s="28">
        <f t="shared" si="123"/>
        <v>1.63</v>
      </c>
      <c r="Z161" s="39">
        <v>43100</v>
      </c>
      <c r="AA161" s="28">
        <f t="shared" si="124"/>
        <v>-1.49</v>
      </c>
      <c r="AB161" s="39">
        <v>43500</v>
      </c>
      <c r="AC161" s="28">
        <f t="shared" si="144"/>
        <v>0.92999999999999994</v>
      </c>
      <c r="AD161" s="39">
        <v>44400</v>
      </c>
      <c r="AE161" s="28">
        <f t="shared" si="144"/>
        <v>2.0699999999999998</v>
      </c>
      <c r="AF161" s="39">
        <v>45400</v>
      </c>
      <c r="AG161" s="28">
        <f t="shared" si="144"/>
        <v>2.25</v>
      </c>
      <c r="AH161" s="47">
        <v>44200</v>
      </c>
      <c r="AI161" s="28">
        <f t="shared" si="126"/>
        <v>-2.64</v>
      </c>
      <c r="AJ161" s="47">
        <v>45150</v>
      </c>
      <c r="AK161" s="28">
        <f t="shared" si="127"/>
        <v>2.15</v>
      </c>
      <c r="AL161" s="47">
        <v>46350</v>
      </c>
      <c r="AM161" s="28">
        <f t="shared" si="139"/>
        <v>2.6599999999999997</v>
      </c>
      <c r="AN161" s="47">
        <v>45550</v>
      </c>
      <c r="AO161" s="28">
        <f t="shared" si="138"/>
        <v>-1.73</v>
      </c>
      <c r="AP161" s="47">
        <v>51100</v>
      </c>
      <c r="AQ161" s="28">
        <f t="shared" si="129"/>
        <v>12.18</v>
      </c>
      <c r="AR161" s="47">
        <v>51900</v>
      </c>
      <c r="AS161" s="28">
        <f t="shared" si="130"/>
        <v>1.5699999999999998</v>
      </c>
      <c r="AT161" s="47">
        <v>58600</v>
      </c>
      <c r="AU161" s="28">
        <f t="shared" si="131"/>
        <v>12.91</v>
      </c>
      <c r="AV161" s="47">
        <v>75950</v>
      </c>
      <c r="AW161" s="28">
        <f t="shared" si="145"/>
        <v>29.609999999999996</v>
      </c>
      <c r="AX161" s="47">
        <v>78450</v>
      </c>
      <c r="AY161" s="28">
        <f t="shared" si="146"/>
        <v>3.29</v>
      </c>
      <c r="AZ161" s="47">
        <v>85000</v>
      </c>
      <c r="BA161" s="28">
        <f t="shared" si="140"/>
        <v>8.35</v>
      </c>
      <c r="BB161" s="47">
        <v>83300</v>
      </c>
      <c r="BC161" s="28">
        <f t="shared" si="141"/>
        <v>-2</v>
      </c>
      <c r="BD161" s="47">
        <v>83550</v>
      </c>
      <c r="BE161" s="28">
        <f t="shared" si="147"/>
        <v>0.3</v>
      </c>
      <c r="BF161" s="47">
        <v>82800</v>
      </c>
      <c r="BG161" s="28">
        <f t="shared" si="142"/>
        <v>-0.89999999999999991</v>
      </c>
      <c r="BH161" s="47">
        <v>80000</v>
      </c>
      <c r="BI161" s="28">
        <f t="shared" si="143"/>
        <v>-3.38</v>
      </c>
      <c r="BJ161" s="89">
        <v>81900</v>
      </c>
      <c r="BK161" s="28">
        <f t="shared" si="148"/>
        <v>2.3800000000000003</v>
      </c>
      <c r="BL161" s="47">
        <v>82950</v>
      </c>
      <c r="BM161" s="28">
        <f t="shared" si="148"/>
        <v>1.28</v>
      </c>
      <c r="BN161" s="39"/>
      <c r="BO161" s="39"/>
      <c r="BP161" s="89"/>
      <c r="BQ161" s="28"/>
      <c r="BR161" s="28"/>
      <c r="BS161" s="28"/>
      <c r="BT161" s="28"/>
      <c r="BU161" s="28"/>
      <c r="BV161" s="48"/>
      <c r="BW161" s="42"/>
      <c r="BX161" s="45"/>
      <c r="BY161" s="49"/>
      <c r="BZ161" s="42"/>
      <c r="CA161" s="49"/>
      <c r="CB161" s="49"/>
      <c r="CC161" s="50"/>
      <c r="CD161" s="51"/>
      <c r="CE161" s="50"/>
      <c r="CF161" s="42"/>
      <c r="CP161" s="32"/>
      <c r="CQ161" s="54">
        <v>58600000</v>
      </c>
      <c r="CR161" s="53">
        <v>75950000</v>
      </c>
      <c r="DB161" s="32"/>
      <c r="DC161" s="42"/>
    </row>
    <row r="162" spans="1:107">
      <c r="A162" s="11"/>
      <c r="B162" s="41" t="s">
        <v>139</v>
      </c>
      <c r="C162" s="39">
        <v>8000</v>
      </c>
      <c r="D162" s="39">
        <v>8800</v>
      </c>
      <c r="E162" s="28">
        <f t="shared" si="113"/>
        <v>10</v>
      </c>
      <c r="F162" s="39">
        <v>9750</v>
      </c>
      <c r="G162" s="28">
        <f t="shared" si="114"/>
        <v>10.8</v>
      </c>
      <c r="H162" s="39">
        <v>10800</v>
      </c>
      <c r="I162" s="28">
        <f t="shared" si="115"/>
        <v>10.77</v>
      </c>
      <c r="J162" s="39">
        <v>11950</v>
      </c>
      <c r="K162" s="28">
        <f t="shared" si="116"/>
        <v>10.65</v>
      </c>
      <c r="L162" s="39">
        <v>14050</v>
      </c>
      <c r="M162" s="28">
        <f t="shared" si="117"/>
        <v>17.57</v>
      </c>
      <c r="N162" s="39">
        <v>17350</v>
      </c>
      <c r="O162" s="28">
        <f t="shared" si="118"/>
        <v>23.49</v>
      </c>
      <c r="P162" s="39">
        <v>17200</v>
      </c>
      <c r="Q162" s="28">
        <f t="shared" si="119"/>
        <v>-0.86</v>
      </c>
      <c r="R162" s="39">
        <v>16500</v>
      </c>
      <c r="S162" s="28">
        <f t="shared" si="120"/>
        <v>-4.07</v>
      </c>
      <c r="T162" s="39">
        <v>17250</v>
      </c>
      <c r="U162" s="28">
        <f t="shared" si="121"/>
        <v>4.55</v>
      </c>
      <c r="V162" s="39">
        <v>18200</v>
      </c>
      <c r="W162" s="28">
        <f t="shared" si="122"/>
        <v>5.5100000000000007</v>
      </c>
      <c r="X162" s="46">
        <v>19500</v>
      </c>
      <c r="Y162" s="28">
        <f t="shared" si="123"/>
        <v>7.1400000000000006</v>
      </c>
      <c r="Z162" s="39">
        <v>19600</v>
      </c>
      <c r="AA162" s="28">
        <f t="shared" si="124"/>
        <v>0.51</v>
      </c>
      <c r="AB162" s="39">
        <v>20000</v>
      </c>
      <c r="AC162" s="28">
        <f t="shared" si="144"/>
        <v>2.04</v>
      </c>
      <c r="AD162" s="39">
        <v>20800</v>
      </c>
      <c r="AE162" s="28">
        <f t="shared" si="144"/>
        <v>4</v>
      </c>
      <c r="AF162" s="39">
        <v>21400</v>
      </c>
      <c r="AG162" s="28">
        <f t="shared" si="144"/>
        <v>2.88</v>
      </c>
      <c r="AH162" s="47">
        <v>22000</v>
      </c>
      <c r="AI162" s="28">
        <f t="shared" si="126"/>
        <v>2.8000000000000003</v>
      </c>
      <c r="AJ162" s="47">
        <v>23100</v>
      </c>
      <c r="AK162" s="28">
        <f t="shared" si="127"/>
        <v>5</v>
      </c>
      <c r="AL162" s="47">
        <v>25000</v>
      </c>
      <c r="AM162" s="28">
        <f t="shared" si="139"/>
        <v>8.23</v>
      </c>
      <c r="AN162" s="47">
        <v>26700</v>
      </c>
      <c r="AO162" s="28">
        <f t="shared" si="138"/>
        <v>6.8000000000000007</v>
      </c>
      <c r="AP162" s="47">
        <v>28650</v>
      </c>
      <c r="AQ162" s="28">
        <f t="shared" si="129"/>
        <v>7.3</v>
      </c>
      <c r="AR162" s="47">
        <v>31950</v>
      </c>
      <c r="AS162" s="28">
        <f t="shared" si="130"/>
        <v>11.52</v>
      </c>
      <c r="AT162" s="47">
        <v>37200</v>
      </c>
      <c r="AU162" s="28">
        <f t="shared" si="131"/>
        <v>16.43</v>
      </c>
      <c r="AV162" s="47">
        <v>41400</v>
      </c>
      <c r="AW162" s="28">
        <f t="shared" si="145"/>
        <v>11.29</v>
      </c>
      <c r="AX162" s="47">
        <v>43800</v>
      </c>
      <c r="AY162" s="28">
        <f t="shared" si="146"/>
        <v>5.8000000000000007</v>
      </c>
      <c r="AZ162" s="47">
        <v>43050</v>
      </c>
      <c r="BA162" s="28">
        <f t="shared" si="140"/>
        <v>-1.71</v>
      </c>
      <c r="BB162" s="47">
        <v>43950</v>
      </c>
      <c r="BC162" s="28">
        <f t="shared" si="141"/>
        <v>2.09</v>
      </c>
      <c r="BD162" s="47">
        <v>43650</v>
      </c>
      <c r="BE162" s="28">
        <f t="shared" si="147"/>
        <v>-0.67999999999999994</v>
      </c>
      <c r="BF162" s="47">
        <v>42050</v>
      </c>
      <c r="BG162" s="28">
        <f t="shared" si="142"/>
        <v>-3.6700000000000004</v>
      </c>
      <c r="BH162" s="47">
        <v>40600</v>
      </c>
      <c r="BI162" s="28">
        <f t="shared" si="143"/>
        <v>-3.45</v>
      </c>
      <c r="BJ162" s="89">
        <v>40100</v>
      </c>
      <c r="BK162" s="28">
        <f t="shared" si="148"/>
        <v>-1.23</v>
      </c>
      <c r="BL162" s="47">
        <v>40000</v>
      </c>
      <c r="BM162" s="28">
        <f t="shared" si="148"/>
        <v>-0.25</v>
      </c>
      <c r="BN162" s="39"/>
      <c r="BO162" s="39"/>
      <c r="BP162" s="89"/>
      <c r="BQ162" s="28"/>
      <c r="BR162" s="28"/>
      <c r="BS162" s="28"/>
      <c r="BT162" s="28"/>
      <c r="BU162" s="28"/>
      <c r="BV162" s="48"/>
      <c r="BW162" s="42"/>
      <c r="BX162" s="45"/>
      <c r="BY162" s="49"/>
      <c r="BZ162" s="42"/>
      <c r="CA162" s="49"/>
      <c r="CB162" s="49"/>
      <c r="CC162" s="50"/>
      <c r="CD162" s="51"/>
      <c r="CE162" s="50"/>
      <c r="CF162" s="42"/>
      <c r="CP162" s="32"/>
      <c r="CQ162" s="54">
        <v>37200000</v>
      </c>
      <c r="CR162" s="53">
        <v>41400000</v>
      </c>
      <c r="DB162" s="32"/>
      <c r="DC162" s="42"/>
    </row>
    <row r="163" spans="1:107">
      <c r="A163" s="11"/>
      <c r="B163" s="41" t="s">
        <v>140</v>
      </c>
      <c r="C163" s="39">
        <v>15700</v>
      </c>
      <c r="D163" s="39">
        <v>16850</v>
      </c>
      <c r="E163" s="28">
        <f t="shared" si="113"/>
        <v>7.32</v>
      </c>
      <c r="F163" s="39">
        <v>18850</v>
      </c>
      <c r="G163" s="28">
        <f t="shared" si="114"/>
        <v>11.87</v>
      </c>
      <c r="H163" s="39">
        <v>22750</v>
      </c>
      <c r="I163" s="28">
        <f t="shared" si="115"/>
        <v>20.69</v>
      </c>
      <c r="J163" s="39">
        <v>29450</v>
      </c>
      <c r="K163" s="28">
        <f t="shared" si="116"/>
        <v>29.45</v>
      </c>
      <c r="L163" s="39">
        <v>32850</v>
      </c>
      <c r="M163" s="28">
        <f t="shared" si="117"/>
        <v>11.540000000000001</v>
      </c>
      <c r="N163" s="39">
        <v>38950</v>
      </c>
      <c r="O163" s="28">
        <f t="shared" si="118"/>
        <v>18.57</v>
      </c>
      <c r="P163" s="39">
        <v>38250</v>
      </c>
      <c r="Q163" s="28">
        <f t="shared" si="119"/>
        <v>-1.7999999999999998</v>
      </c>
      <c r="R163" s="39">
        <v>39000</v>
      </c>
      <c r="S163" s="28">
        <f t="shared" si="120"/>
        <v>1.96</v>
      </c>
      <c r="T163" s="39">
        <v>38500</v>
      </c>
      <c r="U163" s="28">
        <f t="shared" si="121"/>
        <v>-1.28</v>
      </c>
      <c r="V163" s="39">
        <v>38200</v>
      </c>
      <c r="W163" s="28">
        <f t="shared" si="122"/>
        <v>-0.77999999999999992</v>
      </c>
      <c r="X163" s="46">
        <v>39950</v>
      </c>
      <c r="Y163" s="28">
        <f t="shared" si="123"/>
        <v>4.58</v>
      </c>
      <c r="Z163" s="39">
        <v>39700</v>
      </c>
      <c r="AA163" s="28">
        <f t="shared" si="124"/>
        <v>-0.63</v>
      </c>
      <c r="AB163" s="39">
        <v>39050</v>
      </c>
      <c r="AC163" s="28">
        <f t="shared" si="144"/>
        <v>-1.6400000000000001</v>
      </c>
      <c r="AD163" s="39">
        <v>40550</v>
      </c>
      <c r="AE163" s="28">
        <f t="shared" si="144"/>
        <v>3.84</v>
      </c>
      <c r="AF163" s="39">
        <v>43500</v>
      </c>
      <c r="AG163" s="28">
        <f t="shared" si="144"/>
        <v>7.2700000000000005</v>
      </c>
      <c r="AH163" s="47">
        <v>46550</v>
      </c>
      <c r="AI163" s="28">
        <f t="shared" si="126"/>
        <v>7.01</v>
      </c>
      <c r="AJ163" s="47">
        <v>48050</v>
      </c>
      <c r="AK163" s="28">
        <f t="shared" si="127"/>
        <v>3.2199999999999998</v>
      </c>
      <c r="AL163" s="47">
        <v>56250</v>
      </c>
      <c r="AM163" s="28">
        <f t="shared" si="139"/>
        <v>17.07</v>
      </c>
      <c r="AN163" s="47">
        <v>63100</v>
      </c>
      <c r="AO163" s="28">
        <f t="shared" si="138"/>
        <v>12.18</v>
      </c>
      <c r="AP163" s="47">
        <v>74550</v>
      </c>
      <c r="AQ163" s="28">
        <f t="shared" si="129"/>
        <v>18.149999999999999</v>
      </c>
      <c r="AR163" s="47">
        <v>84900</v>
      </c>
      <c r="AS163" s="28">
        <f t="shared" si="130"/>
        <v>13.88</v>
      </c>
      <c r="AT163" s="47">
        <v>84650</v>
      </c>
      <c r="AU163" s="28">
        <f t="shared" si="131"/>
        <v>-0.28999999999999998</v>
      </c>
      <c r="AV163" s="47">
        <v>85500</v>
      </c>
      <c r="AW163" s="28">
        <f t="shared" si="145"/>
        <v>1</v>
      </c>
      <c r="AX163" s="47">
        <v>87450</v>
      </c>
      <c r="AY163" s="28">
        <f t="shared" si="146"/>
        <v>2.2800000000000002</v>
      </c>
      <c r="AZ163" s="47">
        <v>91550</v>
      </c>
      <c r="BA163" s="28">
        <f t="shared" si="140"/>
        <v>4.6899999999999995</v>
      </c>
      <c r="BB163" s="47">
        <v>97000</v>
      </c>
      <c r="BC163" s="28">
        <f t="shared" si="141"/>
        <v>5.9499999999999993</v>
      </c>
      <c r="BD163" s="47">
        <v>107550</v>
      </c>
      <c r="BE163" s="28">
        <f t="shared" si="147"/>
        <v>10.879999999999999</v>
      </c>
      <c r="BF163" s="47">
        <v>109500</v>
      </c>
      <c r="BG163" s="28">
        <f t="shared" si="142"/>
        <v>1.81</v>
      </c>
      <c r="BH163" s="47">
        <v>111100</v>
      </c>
      <c r="BI163" s="28">
        <f t="shared" si="143"/>
        <v>1.46</v>
      </c>
      <c r="BJ163" s="89">
        <v>110200</v>
      </c>
      <c r="BK163" s="28">
        <f t="shared" si="148"/>
        <v>-0.80999999999999994</v>
      </c>
      <c r="BL163" s="47">
        <v>112650</v>
      </c>
      <c r="BM163" s="28">
        <f t="shared" si="148"/>
        <v>2.2200000000000002</v>
      </c>
      <c r="BN163" s="39"/>
      <c r="BO163" s="39"/>
      <c r="BP163" s="89"/>
      <c r="BQ163" s="28"/>
      <c r="BR163" s="28"/>
      <c r="BS163" s="28"/>
      <c r="BT163" s="28"/>
      <c r="BU163" s="28"/>
      <c r="BV163" s="48"/>
      <c r="BW163" s="42"/>
      <c r="BX163" s="45"/>
      <c r="BY163" s="49"/>
      <c r="BZ163" s="42"/>
      <c r="CA163" s="49"/>
      <c r="CB163" s="49"/>
      <c r="CC163" s="50"/>
      <c r="CD163" s="51"/>
      <c r="CE163" s="50"/>
      <c r="CF163" s="42"/>
      <c r="CP163" s="32"/>
      <c r="CQ163" s="54">
        <v>84650000</v>
      </c>
      <c r="CR163" s="53">
        <v>85500000</v>
      </c>
      <c r="DB163" s="32"/>
      <c r="DC163" s="42"/>
    </row>
    <row r="164" spans="1:107">
      <c r="A164" s="11"/>
      <c r="B164" s="41" t="s">
        <v>141</v>
      </c>
      <c r="C164" s="39">
        <v>81000</v>
      </c>
      <c r="D164" s="39">
        <v>83750</v>
      </c>
      <c r="E164" s="28">
        <f t="shared" si="113"/>
        <v>3.4000000000000004</v>
      </c>
      <c r="F164" s="39">
        <v>89300</v>
      </c>
      <c r="G164" s="28">
        <f t="shared" si="114"/>
        <v>6.63</v>
      </c>
      <c r="H164" s="39">
        <v>94650</v>
      </c>
      <c r="I164" s="28">
        <f t="shared" si="115"/>
        <v>5.99</v>
      </c>
      <c r="J164" s="39">
        <v>110000</v>
      </c>
      <c r="K164" s="28">
        <f t="shared" si="116"/>
        <v>16.220000000000002</v>
      </c>
      <c r="L164" s="39">
        <v>132050</v>
      </c>
      <c r="M164" s="28">
        <f t="shared" si="117"/>
        <v>20.05</v>
      </c>
      <c r="N164" s="39">
        <v>136950</v>
      </c>
      <c r="O164" s="28">
        <f t="shared" si="118"/>
        <v>3.71</v>
      </c>
      <c r="P164" s="39">
        <v>143650</v>
      </c>
      <c r="Q164" s="28">
        <f t="shared" si="119"/>
        <v>4.8899999999999997</v>
      </c>
      <c r="R164" s="39">
        <v>146250</v>
      </c>
      <c r="S164" s="28">
        <f t="shared" si="120"/>
        <v>1.81</v>
      </c>
      <c r="T164" s="39">
        <v>142950</v>
      </c>
      <c r="U164" s="28">
        <f t="shared" si="121"/>
        <v>-2.2599999999999998</v>
      </c>
      <c r="V164" s="39">
        <v>145000</v>
      </c>
      <c r="W164" s="28">
        <f t="shared" si="122"/>
        <v>1.43</v>
      </c>
      <c r="X164" s="46">
        <v>147950</v>
      </c>
      <c r="Y164" s="28">
        <f t="shared" si="123"/>
        <v>2.0299999999999998</v>
      </c>
      <c r="Z164" s="39">
        <v>142750</v>
      </c>
      <c r="AA164" s="28">
        <f t="shared" si="124"/>
        <v>-3.51</v>
      </c>
      <c r="AB164" s="39">
        <v>144950</v>
      </c>
      <c r="AC164" s="28">
        <f t="shared" si="144"/>
        <v>1.54</v>
      </c>
      <c r="AD164" s="39">
        <v>145800</v>
      </c>
      <c r="AE164" s="28">
        <f t="shared" si="144"/>
        <v>0.59</v>
      </c>
      <c r="AF164" s="39">
        <v>141950</v>
      </c>
      <c r="AG164" s="28">
        <f t="shared" si="144"/>
        <v>-2.64</v>
      </c>
      <c r="AH164" s="47">
        <v>145400</v>
      </c>
      <c r="AI164" s="28">
        <f t="shared" si="126"/>
        <v>2.4299999999999997</v>
      </c>
      <c r="AJ164" s="47">
        <v>153800</v>
      </c>
      <c r="AK164" s="28">
        <f t="shared" si="127"/>
        <v>5.7799999999999994</v>
      </c>
      <c r="AL164" s="47">
        <v>162500</v>
      </c>
      <c r="AM164" s="28">
        <f t="shared" si="139"/>
        <v>5.66</v>
      </c>
      <c r="AN164" s="47">
        <v>177450</v>
      </c>
      <c r="AO164" s="28">
        <f t="shared" si="138"/>
        <v>9.1999999999999993</v>
      </c>
      <c r="AP164" s="47">
        <v>189600</v>
      </c>
      <c r="AQ164" s="28">
        <f t="shared" si="129"/>
        <v>6.8500000000000005</v>
      </c>
      <c r="AR164" s="47">
        <v>208000</v>
      </c>
      <c r="AS164" s="28">
        <f t="shared" si="130"/>
        <v>9.7000000000000011</v>
      </c>
      <c r="AT164" s="47">
        <v>233350</v>
      </c>
      <c r="AU164" s="28">
        <f t="shared" si="131"/>
        <v>12.19</v>
      </c>
      <c r="AV164" s="47">
        <v>268850</v>
      </c>
      <c r="AW164" s="28">
        <f t="shared" si="145"/>
        <v>15.21</v>
      </c>
      <c r="AX164" s="47">
        <v>283150</v>
      </c>
      <c r="AY164" s="28">
        <f t="shared" si="146"/>
        <v>5.3199999999999994</v>
      </c>
      <c r="AZ164" s="47">
        <v>293300</v>
      </c>
      <c r="BA164" s="28">
        <f t="shared" si="140"/>
        <v>3.58</v>
      </c>
      <c r="BB164" s="47">
        <v>297200</v>
      </c>
      <c r="BC164" s="28">
        <f t="shared" si="141"/>
        <v>1.3299999999999998</v>
      </c>
      <c r="BD164" s="47">
        <v>282150</v>
      </c>
      <c r="BE164" s="28">
        <f t="shared" si="147"/>
        <v>-5.0599999999999996</v>
      </c>
      <c r="BF164" s="47">
        <v>273950</v>
      </c>
      <c r="BG164" s="28">
        <f t="shared" si="142"/>
        <v>-2.91</v>
      </c>
      <c r="BH164" s="47">
        <v>272700</v>
      </c>
      <c r="BI164" s="28">
        <f t="shared" si="143"/>
        <v>-0.45999999999999996</v>
      </c>
      <c r="BJ164" s="89">
        <v>266200</v>
      </c>
      <c r="BK164" s="28">
        <f t="shared" si="148"/>
        <v>-2.3800000000000003</v>
      </c>
      <c r="BL164" s="47">
        <v>264650</v>
      </c>
      <c r="BM164" s="28">
        <f t="shared" si="148"/>
        <v>-0.57999999999999996</v>
      </c>
      <c r="BN164" s="39"/>
      <c r="BO164" s="39"/>
      <c r="BP164" s="89"/>
      <c r="BQ164" s="28"/>
      <c r="BR164" s="28"/>
      <c r="BS164" s="28"/>
      <c r="BT164" s="28"/>
      <c r="BU164" s="28"/>
      <c r="BV164" s="48"/>
      <c r="BW164" s="42"/>
      <c r="BX164" s="45"/>
      <c r="BY164" s="49"/>
      <c r="BZ164" s="42"/>
      <c r="CA164" s="49"/>
      <c r="CB164" s="49"/>
      <c r="CC164" s="50"/>
      <c r="CD164" s="51"/>
      <c r="CE164" s="50"/>
      <c r="CF164" s="42"/>
      <c r="CP164" s="32"/>
      <c r="CQ164" s="54">
        <v>233350000</v>
      </c>
      <c r="CR164" s="53">
        <v>268850000</v>
      </c>
      <c r="DB164" s="32"/>
      <c r="DC164" s="42"/>
    </row>
    <row r="165" spans="1:107">
      <c r="A165" s="11"/>
      <c r="B165" s="33"/>
      <c r="C165" s="29"/>
      <c r="D165" s="29"/>
      <c r="E165" s="28"/>
      <c r="F165" s="29"/>
      <c r="G165" s="28"/>
      <c r="H165" s="29"/>
      <c r="I165" s="28"/>
      <c r="J165" s="29"/>
      <c r="K165" s="28"/>
      <c r="L165" s="29"/>
      <c r="M165" s="28"/>
      <c r="N165" s="29"/>
      <c r="O165" s="28"/>
      <c r="P165" s="29"/>
      <c r="Q165" s="29"/>
      <c r="R165" s="39"/>
      <c r="S165" s="29"/>
      <c r="T165" s="39"/>
      <c r="U165" s="29"/>
      <c r="V165" s="39"/>
      <c r="W165" s="29"/>
      <c r="X165" s="39"/>
      <c r="Z165" s="39"/>
      <c r="AB165" s="39"/>
      <c r="AD165" s="39"/>
      <c r="AF165" s="39"/>
      <c r="AH165" s="47"/>
      <c r="AJ165" s="47"/>
      <c r="AL165" s="47"/>
      <c r="AN165" s="47"/>
      <c r="AP165" s="47"/>
      <c r="AR165" s="47"/>
      <c r="AT165" s="47"/>
      <c r="AV165" s="47"/>
      <c r="AX165" s="47"/>
      <c r="AZ165" s="47"/>
      <c r="BB165" s="47"/>
      <c r="BD165" s="47"/>
      <c r="BF165" s="47"/>
      <c r="BH165" s="47"/>
      <c r="BJ165" s="89"/>
      <c r="BL165" s="47"/>
      <c r="BN165" s="39"/>
      <c r="BO165" s="39"/>
      <c r="BP165" s="89"/>
      <c r="BQ165" s="28"/>
      <c r="BR165" s="28"/>
      <c r="BS165" s="28"/>
      <c r="BT165" s="28"/>
      <c r="BU165" s="28"/>
      <c r="BV165" s="48"/>
      <c r="BW165" s="42"/>
      <c r="BX165" s="45"/>
      <c r="BY165" s="49"/>
      <c r="BZ165" s="42"/>
      <c r="CA165" s="49"/>
      <c r="CB165" s="49"/>
      <c r="CC165" s="55"/>
      <c r="CD165" s="42"/>
      <c r="CE165" s="56"/>
      <c r="CF165" s="42"/>
      <c r="CP165" s="32"/>
      <c r="CQ165" s="31"/>
      <c r="CR165" s="53"/>
      <c r="DB165" s="32"/>
      <c r="DC165" s="42"/>
    </row>
    <row r="166" spans="1:107">
      <c r="A166" s="11"/>
      <c r="B166" s="41" t="s">
        <v>123</v>
      </c>
      <c r="C166" s="39">
        <f>SUM(C143:C164)</f>
        <v>1034600</v>
      </c>
      <c r="D166" s="39">
        <f>SUM(D143:D164)</f>
        <v>1079500</v>
      </c>
      <c r="E166" s="28">
        <f>ROUND((D166-C166)/C166,4)*100</f>
        <v>4.34</v>
      </c>
      <c r="F166" s="39">
        <f>SUM(F143:F164)</f>
        <v>1147600</v>
      </c>
      <c r="G166" s="28">
        <f>ROUND((F166-D166)/D166,4)*100</f>
        <v>6.3100000000000005</v>
      </c>
      <c r="H166" s="39">
        <f>SUM(H143:H164)</f>
        <v>1278150</v>
      </c>
      <c r="I166" s="28">
        <f>ROUND((H166-F166)/F166,4)*100</f>
        <v>11.379999999999999</v>
      </c>
      <c r="J166" s="39">
        <f>SUM(J143:J164)</f>
        <v>1476950</v>
      </c>
      <c r="K166" s="28">
        <f>ROUND((J166-H166)/H166,4)*100</f>
        <v>15.55</v>
      </c>
      <c r="L166" s="39">
        <f>SUM(L143:L164)</f>
        <v>1749200</v>
      </c>
      <c r="M166" s="28">
        <f>ROUND((L166-J166)/J166,4)*100</f>
        <v>18.43</v>
      </c>
      <c r="N166" s="39">
        <f>SUM(N143:N164)</f>
        <v>1899600</v>
      </c>
      <c r="O166" s="28">
        <f>ROUND((N166-L166)/L166,4)*100</f>
        <v>8.6</v>
      </c>
      <c r="P166" s="39">
        <f>SUM(P143:P164)</f>
        <v>1900000</v>
      </c>
      <c r="Q166" s="28">
        <f>ROUND((P166-N166)/N166,4)*100</f>
        <v>0.02</v>
      </c>
      <c r="R166" s="39">
        <f>SUM(R143:R164)</f>
        <v>1891250</v>
      </c>
      <c r="S166" s="28">
        <f>ROUND((R166-P166)/P166,4)*100</f>
        <v>-0.45999999999999996</v>
      </c>
      <c r="T166" s="39">
        <f>SUM(T143:T164)</f>
        <v>1928450</v>
      </c>
      <c r="U166" s="28">
        <f>ROUND((T166-R166)/R166,4)*100</f>
        <v>1.97</v>
      </c>
      <c r="V166" s="39">
        <f>SUM(V143:V164)</f>
        <v>1966700</v>
      </c>
      <c r="W166" s="28">
        <f>ROUND((V166-T166)/T166,4)*100</f>
        <v>1.9800000000000002</v>
      </c>
      <c r="X166" s="39">
        <f>SUM(X143:X164)</f>
        <v>2024250</v>
      </c>
      <c r="Y166" s="28">
        <f>ROUND((X166-V166)/V166,4)*100</f>
        <v>2.93</v>
      </c>
      <c r="Z166" s="39">
        <f>SUM(Z143:Z164)</f>
        <v>2015700</v>
      </c>
      <c r="AA166" s="28">
        <f>ROUND((Z166-X166)/X166,4)*100</f>
        <v>-0.42</v>
      </c>
      <c r="AB166" s="39">
        <f>SUM(AB143:AB164)</f>
        <v>2113250</v>
      </c>
      <c r="AC166" s="28">
        <f>ROUND((AB166-Z166)/Z166,4)*100</f>
        <v>4.84</v>
      </c>
      <c r="AD166" s="39">
        <f>SUM(AD143:AD164)</f>
        <v>2111250</v>
      </c>
      <c r="AE166" s="28">
        <f>ROUND((AD166-AB166)/AB166,4)*100</f>
        <v>-0.09</v>
      </c>
      <c r="AF166" s="39">
        <f>SUM(AF143:AF164)</f>
        <v>2181450</v>
      </c>
      <c r="AG166" s="28">
        <f>ROUND((AF166-AD166)/AD166,4)*100</f>
        <v>3.3300000000000005</v>
      </c>
      <c r="AH166" s="39">
        <f>SUM(AH143:AH164)</f>
        <v>2281100</v>
      </c>
      <c r="AI166" s="28">
        <f>ROUND((AH166-AF166)/AF166,4)*100</f>
        <v>4.5699999999999994</v>
      </c>
      <c r="AJ166" s="39">
        <v>2383250</v>
      </c>
      <c r="AK166" s="28">
        <f>ROUND((AJ166-AH166)/AH166,4)*100</f>
        <v>4.4799999999999995</v>
      </c>
      <c r="AL166" s="39">
        <v>2584600</v>
      </c>
      <c r="AM166" s="28">
        <f>ROUND((AL166-AJ166)/AJ166,4)*100</f>
        <v>8.4500000000000011</v>
      </c>
      <c r="AN166" s="47">
        <v>2807600</v>
      </c>
      <c r="AO166" s="28">
        <f t="shared" si="138"/>
        <v>8.6300000000000008</v>
      </c>
      <c r="AP166" s="47">
        <v>3125150</v>
      </c>
      <c r="AQ166" s="28">
        <f t="shared" ref="AQ166:AQ229" si="149">ROUND((AP166-AN166)/AN166,4)*100</f>
        <v>11.31</v>
      </c>
      <c r="AR166" s="47">
        <v>3450650</v>
      </c>
      <c r="AS166" s="28">
        <f>ROUND((AR166-AP166)/AP166,4)*100</f>
        <v>10.42</v>
      </c>
      <c r="AT166" s="47">
        <v>4007450</v>
      </c>
      <c r="AU166" s="28">
        <f t="shared" si="131"/>
        <v>16.14</v>
      </c>
      <c r="AV166" s="47">
        <v>4217250</v>
      </c>
      <c r="AW166" s="28">
        <f>ROUND((AV166-AT166)/AT166,4)*100</f>
        <v>5.24</v>
      </c>
      <c r="AX166" s="47">
        <f>SUM(AX143:AX164)</f>
        <v>4421300</v>
      </c>
      <c r="AY166" s="28">
        <f>ROUND((AX166-AV166)/AV166,4)*100</f>
        <v>4.84</v>
      </c>
      <c r="AZ166" s="47">
        <f>SUM(AZ143:AZ164)</f>
        <v>4391200</v>
      </c>
      <c r="BA166" s="28">
        <f>ROUND((AZ166-AX166)/AX166,4)*100</f>
        <v>-0.67999999999999994</v>
      </c>
      <c r="BB166" s="47">
        <f>SUM(BB143:BB164)</f>
        <v>4369650</v>
      </c>
      <c r="BC166" s="28">
        <f>ROUND((BB166-AZ166)/AZ166,4)*100</f>
        <v>-0.49</v>
      </c>
      <c r="BD166" s="47">
        <f>SUM(BD143:BD164)</f>
        <v>4325500</v>
      </c>
      <c r="BE166" s="28">
        <f t="shared" si="147"/>
        <v>-1.01</v>
      </c>
      <c r="BF166" s="47">
        <f>SUM(BF143:BF164)</f>
        <v>4322600</v>
      </c>
      <c r="BG166" s="28">
        <f>ROUND((BF166-BD166)/BD166,4)*100</f>
        <v>-6.9999999999999993E-2</v>
      </c>
      <c r="BH166" s="47">
        <f>SUM(BH143:BH164)</f>
        <v>4121200</v>
      </c>
      <c r="BI166" s="28">
        <f>ROUND((BH166-BF166)/BF166,4)*100</f>
        <v>-4.66</v>
      </c>
      <c r="BJ166" s="47">
        <f>SUM(BJ143:BJ164)</f>
        <v>4181300</v>
      </c>
      <c r="BK166" s="28">
        <f>ROUND((BJ166-BH166)/BH166,4)*100</f>
        <v>1.46</v>
      </c>
      <c r="BL166" s="47">
        <f>SUM(BL143:BL164)</f>
        <v>4047100</v>
      </c>
      <c r="BM166" s="28">
        <f>ROUND((BL166-BJ166)/BJ166,4)*100</f>
        <v>-3.2099999999999995</v>
      </c>
      <c r="BN166" s="39"/>
      <c r="BO166" s="39"/>
      <c r="BP166" s="89"/>
      <c r="BQ166" s="28"/>
      <c r="BR166" s="28"/>
      <c r="BS166" s="28"/>
      <c r="BT166" s="28"/>
      <c r="BU166" s="28"/>
      <c r="BV166" s="48"/>
      <c r="BW166" s="42"/>
      <c r="BX166" s="45"/>
      <c r="BY166" s="49"/>
      <c r="BZ166" s="42"/>
      <c r="CA166" s="49"/>
      <c r="CB166" s="49"/>
      <c r="CC166" s="42"/>
      <c r="CD166" s="42"/>
      <c r="CE166" s="42"/>
      <c r="CF166" s="42"/>
      <c r="CP166" s="32"/>
      <c r="CQ166" s="52">
        <f>SUM(CQ143:CQ164)</f>
        <v>4007450000</v>
      </c>
      <c r="CR166" s="53">
        <f>SUM(CR143:CR165)</f>
        <v>4217250000</v>
      </c>
      <c r="DB166" s="32"/>
      <c r="DC166" s="42"/>
    </row>
    <row r="167" spans="1:107">
      <c r="A167" s="11"/>
      <c r="B167" s="33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39"/>
      <c r="S167" s="29"/>
      <c r="T167" s="39"/>
      <c r="U167" s="29"/>
      <c r="V167" s="39"/>
      <c r="W167" s="29"/>
      <c r="X167" s="39"/>
      <c r="Z167" s="39"/>
      <c r="AB167" s="39"/>
      <c r="AD167" s="39"/>
      <c r="AF167" s="39"/>
      <c r="AH167" s="47"/>
      <c r="AJ167" s="47"/>
      <c r="AL167" s="47"/>
      <c r="AN167" s="47"/>
      <c r="AP167" s="47"/>
      <c r="AR167" s="47"/>
      <c r="AT167" s="47"/>
      <c r="AV167" s="47"/>
      <c r="AX167" s="47"/>
      <c r="AZ167" s="47"/>
      <c r="BB167" s="47"/>
      <c r="BD167" s="47"/>
      <c r="BF167" s="47"/>
      <c r="BH167" s="47"/>
      <c r="BJ167" s="89"/>
      <c r="BL167" s="47"/>
      <c r="BN167" s="39"/>
      <c r="BO167" s="39"/>
      <c r="BP167" s="89"/>
      <c r="BQ167" s="28"/>
      <c r="BR167" s="28"/>
      <c r="BS167" s="28"/>
      <c r="BT167" s="28"/>
      <c r="BU167" s="28"/>
      <c r="BV167" s="48"/>
      <c r="BW167" s="42"/>
      <c r="BX167" s="45"/>
      <c r="BY167" s="67"/>
      <c r="BZ167" s="34"/>
      <c r="CA167" s="67"/>
      <c r="CB167" s="67"/>
      <c r="CC167" s="36"/>
      <c r="CD167" s="42"/>
      <c r="CE167" s="37"/>
      <c r="CF167" s="42"/>
      <c r="CP167" s="32"/>
      <c r="CQ167" s="31"/>
      <c r="CR167" s="53"/>
      <c r="DB167" s="32"/>
      <c r="DC167" s="42"/>
    </row>
    <row r="168" spans="1:107">
      <c r="A168" s="11"/>
      <c r="B168" s="33"/>
      <c r="C168" s="39"/>
      <c r="D168" s="3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39"/>
      <c r="S168" s="29"/>
      <c r="T168" s="39"/>
      <c r="U168" s="29"/>
      <c r="V168" s="39"/>
      <c r="W168" s="29"/>
      <c r="X168" s="39"/>
      <c r="Z168" s="39"/>
      <c r="AB168" s="39"/>
      <c r="AD168" s="39"/>
      <c r="AF168" s="39"/>
      <c r="AH168" s="47"/>
      <c r="AJ168" s="47"/>
      <c r="AL168" s="47"/>
      <c r="AN168" s="47"/>
      <c r="AP168" s="47"/>
      <c r="AR168" s="47"/>
      <c r="AT168" s="47"/>
      <c r="AV168" s="47"/>
      <c r="AX168" s="47"/>
      <c r="AZ168" s="47"/>
      <c r="BB168" s="47"/>
      <c r="BD168" s="47"/>
      <c r="BF168" s="47"/>
      <c r="BH168" s="47"/>
      <c r="BJ168" s="89"/>
      <c r="BL168" s="47"/>
      <c r="BN168" s="39"/>
      <c r="BO168" s="39"/>
      <c r="BP168" s="94"/>
      <c r="BQ168" s="28"/>
      <c r="BR168" s="28"/>
      <c r="BS168" s="28"/>
      <c r="BT168" s="28"/>
      <c r="BU168" s="28"/>
      <c r="BV168" s="48"/>
      <c r="BW168" s="42"/>
      <c r="BX168" s="45"/>
      <c r="BY168" s="1"/>
      <c r="BZ168" s="1"/>
      <c r="CA168" s="67"/>
      <c r="CB168" s="1"/>
      <c r="CC168" s="1"/>
      <c r="CD168" s="1"/>
      <c r="CE168" s="1"/>
      <c r="CF168" s="1"/>
      <c r="CP168" s="32"/>
      <c r="CQ168" s="31"/>
      <c r="CR168" s="68">
        <f>COUNTA(CR143:CR164)</f>
        <v>21</v>
      </c>
      <c r="DB168" s="32"/>
      <c r="DC168" s="42"/>
    </row>
    <row r="169" spans="1:107">
      <c r="A169" s="11"/>
      <c r="B169" s="41" t="s">
        <v>142</v>
      </c>
      <c r="C169" s="39"/>
      <c r="D169" s="3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39"/>
      <c r="S169" s="29"/>
      <c r="T169" s="39"/>
      <c r="U169" s="29"/>
      <c r="V169" s="39"/>
      <c r="W169" s="29"/>
      <c r="X169" s="39"/>
      <c r="Z169" s="39"/>
      <c r="AB169" s="39"/>
      <c r="AD169" s="39"/>
      <c r="AF169" s="39"/>
      <c r="AH169" s="47"/>
      <c r="AJ169" s="47"/>
      <c r="AL169" s="47"/>
      <c r="AN169" s="47"/>
      <c r="AP169" s="47"/>
      <c r="AR169" s="47"/>
      <c r="AT169" s="47"/>
      <c r="AV169" s="47"/>
      <c r="AX169" s="47"/>
      <c r="AZ169" s="47"/>
      <c r="BB169" s="47"/>
      <c r="BD169" s="47"/>
      <c r="BF169" s="47"/>
      <c r="BH169" s="47"/>
      <c r="BJ169" s="89"/>
      <c r="BL169" s="47"/>
      <c r="BN169" s="46"/>
      <c r="BO169" s="46"/>
      <c r="BP169" s="89"/>
      <c r="BQ169" s="28"/>
      <c r="BR169" s="28"/>
      <c r="BS169" s="28"/>
      <c r="BT169" s="28"/>
      <c r="BU169" s="28"/>
      <c r="BV169" s="48"/>
      <c r="BW169" s="42"/>
      <c r="BX169" s="45"/>
      <c r="BY169" s="49"/>
      <c r="BZ169" s="42"/>
      <c r="CA169" s="49"/>
      <c r="CB169" s="49"/>
      <c r="CC169" s="55"/>
      <c r="CD169" s="42"/>
      <c r="CE169" s="56"/>
      <c r="CF169" s="42"/>
      <c r="CP169" s="32"/>
      <c r="CQ169" s="31"/>
      <c r="CR169" s="53"/>
      <c r="DB169" s="32"/>
      <c r="DC169" s="42"/>
    </row>
    <row r="170" spans="1:107">
      <c r="A170" s="11"/>
      <c r="B170" s="33"/>
      <c r="C170" s="39"/>
      <c r="D170" s="3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39"/>
      <c r="S170" s="29"/>
      <c r="T170" s="39"/>
      <c r="U170" s="29"/>
      <c r="V170" s="39"/>
      <c r="W170" s="29"/>
      <c r="X170" s="39"/>
      <c r="Z170" s="39"/>
      <c r="AB170" s="39"/>
      <c r="AD170" s="39"/>
      <c r="AF170" s="39"/>
      <c r="AH170" s="47"/>
      <c r="AJ170" s="47"/>
      <c r="AL170" s="47"/>
      <c r="AN170" s="47"/>
      <c r="AP170" s="47"/>
      <c r="AR170" s="47"/>
      <c r="AT170" s="47"/>
      <c r="AV170" s="47"/>
      <c r="AX170" s="47"/>
      <c r="AZ170" s="47"/>
      <c r="BB170" s="47"/>
      <c r="BD170" s="47"/>
      <c r="BF170" s="47"/>
      <c r="BH170" s="47"/>
      <c r="BJ170" s="89"/>
      <c r="BL170" s="47"/>
      <c r="BN170" s="39"/>
      <c r="BO170" s="39"/>
      <c r="BP170" s="89"/>
      <c r="BQ170" s="28"/>
      <c r="BR170" s="28"/>
      <c r="BS170" s="28"/>
      <c r="BT170" s="28"/>
      <c r="BU170" s="28"/>
      <c r="BV170" s="48"/>
      <c r="BW170" s="42"/>
      <c r="BX170" s="45"/>
      <c r="BY170" s="49"/>
      <c r="BZ170" s="42"/>
      <c r="CA170" s="49"/>
      <c r="CB170" s="49"/>
      <c r="CC170" s="55"/>
      <c r="CD170" s="42"/>
      <c r="CE170" s="56"/>
      <c r="CF170" s="42"/>
      <c r="CP170" s="32"/>
      <c r="CQ170" s="31"/>
      <c r="CR170" s="53"/>
      <c r="DB170" s="32"/>
      <c r="DC170" s="42"/>
    </row>
    <row r="171" spans="1:107">
      <c r="A171" s="11"/>
      <c r="B171" s="33"/>
      <c r="C171" s="39"/>
      <c r="D171" s="39"/>
      <c r="E171" s="29"/>
      <c r="F171" s="39"/>
      <c r="G171" s="29"/>
      <c r="H171" s="39"/>
      <c r="I171" s="29"/>
      <c r="J171" s="39"/>
      <c r="K171" s="29"/>
      <c r="L171" s="39"/>
      <c r="M171" s="30"/>
      <c r="N171" s="29"/>
      <c r="O171" s="29"/>
      <c r="P171" s="29"/>
      <c r="Q171" s="29"/>
      <c r="R171" s="39"/>
      <c r="S171" s="29"/>
      <c r="T171" s="39"/>
      <c r="U171" s="29"/>
      <c r="V171" s="39"/>
      <c r="W171" s="29"/>
      <c r="X171" s="39"/>
      <c r="Z171" s="39"/>
      <c r="AB171" s="39"/>
      <c r="AD171" s="39"/>
      <c r="AF171" s="39"/>
      <c r="AH171" s="47"/>
      <c r="AJ171" s="47"/>
      <c r="AL171" s="47"/>
      <c r="AN171" s="47"/>
      <c r="AP171" s="47"/>
      <c r="AR171" s="47"/>
      <c r="AT171" s="47"/>
      <c r="AV171" s="47"/>
      <c r="AX171" s="47"/>
      <c r="AZ171" s="47"/>
      <c r="BB171" s="47"/>
      <c r="BD171" s="47"/>
      <c r="BF171" s="47"/>
      <c r="BH171" s="47"/>
      <c r="BJ171" s="89"/>
      <c r="BL171" s="47"/>
      <c r="BN171" s="39"/>
      <c r="BO171" s="39"/>
      <c r="BP171" s="89"/>
      <c r="BQ171" s="28"/>
      <c r="BR171" s="28"/>
      <c r="BS171" s="28"/>
      <c r="BT171" s="28"/>
      <c r="BU171" s="28"/>
      <c r="BV171" s="48"/>
      <c r="BW171" s="42"/>
      <c r="BX171" s="45"/>
      <c r="BY171" s="49"/>
      <c r="BZ171" s="42"/>
      <c r="CA171" s="49"/>
      <c r="CB171" s="49"/>
      <c r="CC171" s="55"/>
      <c r="CD171" s="42"/>
      <c r="CE171" s="56"/>
      <c r="CF171" s="42"/>
      <c r="CP171" s="32"/>
      <c r="CQ171" s="31"/>
      <c r="CR171" s="53"/>
      <c r="DB171" s="32"/>
      <c r="DC171" s="42"/>
    </row>
    <row r="172" spans="1:107">
      <c r="A172" s="11"/>
      <c r="B172" s="41" t="s">
        <v>143</v>
      </c>
      <c r="C172" s="39">
        <v>4850</v>
      </c>
      <c r="D172" s="39">
        <v>5200</v>
      </c>
      <c r="E172" s="28">
        <f t="shared" ref="E172:E208" si="150">ROUND((D172-C172)/C172,4)*100</f>
        <v>7.22</v>
      </c>
      <c r="F172" s="39">
        <v>5750</v>
      </c>
      <c r="G172" s="28">
        <f t="shared" ref="G172:G208" si="151">ROUND((F172-D172)/D172,4)*100</f>
        <v>10.58</v>
      </c>
      <c r="H172" s="39">
        <v>6550</v>
      </c>
      <c r="I172" s="28">
        <f t="shared" ref="I172:I208" si="152">ROUND((H172-F172)/F172,4)*100</f>
        <v>13.91</v>
      </c>
      <c r="J172" s="39">
        <v>7700</v>
      </c>
      <c r="K172" s="28">
        <f t="shared" ref="K172:K208" si="153">ROUND((J172-H172)/H172,4)*100</f>
        <v>17.560000000000002</v>
      </c>
      <c r="L172" s="39">
        <v>8450</v>
      </c>
      <c r="M172" s="28">
        <f t="shared" ref="M172:M208" si="154">ROUND((L172-J172)/J172,4)*100</f>
        <v>9.74</v>
      </c>
      <c r="N172" s="39">
        <v>9600</v>
      </c>
      <c r="O172" s="28">
        <f t="shared" ref="O172:O208" si="155">ROUND((N172-L172)/L172,4)*100</f>
        <v>13.61</v>
      </c>
      <c r="P172" s="39">
        <v>9700</v>
      </c>
      <c r="Q172" s="28">
        <f t="shared" ref="Q172:Q208" si="156">ROUND((P172-N172)/N172,4)*100</f>
        <v>1.04</v>
      </c>
      <c r="R172" s="39">
        <v>9950</v>
      </c>
      <c r="S172" s="28">
        <f t="shared" ref="S172:S208" si="157">ROUND((R172-P172)/P172,4)*100</f>
        <v>2.58</v>
      </c>
      <c r="T172" s="39">
        <v>9150</v>
      </c>
      <c r="U172" s="28">
        <f t="shared" ref="U172:U208" si="158">ROUND((T172-R172)/R172,4)*100</f>
        <v>-8.0399999999999991</v>
      </c>
      <c r="V172" s="39">
        <v>9500</v>
      </c>
      <c r="W172" s="28">
        <f t="shared" ref="W172:W208" si="159">ROUND((V172-T172)/T172,4)*100</f>
        <v>3.83</v>
      </c>
      <c r="X172" s="46">
        <v>9600</v>
      </c>
      <c r="Y172" s="28">
        <f t="shared" ref="Y172:Y208" si="160">ROUND((X172-V172)/V172,4)*100</f>
        <v>1.05</v>
      </c>
      <c r="Z172" s="39">
        <v>9700</v>
      </c>
      <c r="AA172" s="28">
        <f t="shared" ref="AA172:AA208" si="161">ROUND((Z172-X172)/X172,4)*100</f>
        <v>1.04</v>
      </c>
      <c r="AB172" s="39">
        <v>9850</v>
      </c>
      <c r="AC172" s="28">
        <f t="shared" ref="AC172:AG187" si="162">ROUND((AB172-Z172)/Z172,4)*100</f>
        <v>1.55</v>
      </c>
      <c r="AD172" s="39">
        <v>10350</v>
      </c>
      <c r="AE172" s="28">
        <f t="shared" si="162"/>
        <v>5.08</v>
      </c>
      <c r="AF172" s="39">
        <v>10450</v>
      </c>
      <c r="AG172" s="28">
        <f t="shared" si="162"/>
        <v>0.97</v>
      </c>
      <c r="AH172" s="47">
        <v>12550</v>
      </c>
      <c r="AI172" s="28">
        <f t="shared" ref="AI172:AI208" si="163">ROUND((AH172-AF172)/AF172,4)*100</f>
        <v>20.100000000000001</v>
      </c>
      <c r="AJ172" s="47">
        <v>12850</v>
      </c>
      <c r="AK172" s="28">
        <f t="shared" ref="AK172:AK208" si="164">ROUND((AJ172-AH172)/AH172,4)*100</f>
        <v>2.39</v>
      </c>
      <c r="AL172" s="47">
        <v>14550</v>
      </c>
      <c r="AM172" s="28">
        <f t="shared" ref="AM172:AM208" si="165">ROUND((AL172-AJ172)/AJ172,4)*100</f>
        <v>13.23</v>
      </c>
      <c r="AN172" s="47">
        <v>15650</v>
      </c>
      <c r="AO172" s="28">
        <f t="shared" ref="AO172:AO208" si="166">ROUND((AN172-AL172)/AL172,4)*100</f>
        <v>7.5600000000000005</v>
      </c>
      <c r="AP172" s="47">
        <v>18350</v>
      </c>
      <c r="AQ172" s="28">
        <f t="shared" si="149"/>
        <v>17.25</v>
      </c>
      <c r="AR172" s="47">
        <v>19400</v>
      </c>
      <c r="AS172" s="28">
        <f t="shared" ref="AS172:AS208" si="167">ROUND((AR172-AP172)/AP172,4)*100</f>
        <v>5.72</v>
      </c>
      <c r="AT172" s="47">
        <v>22450</v>
      </c>
      <c r="AU172" s="28">
        <f t="shared" si="131"/>
        <v>15.72</v>
      </c>
      <c r="AV172" s="47">
        <v>24300</v>
      </c>
      <c r="AW172" s="28">
        <f>ROUND((AV172-AT172)/AT172,4)*100</f>
        <v>8.24</v>
      </c>
      <c r="AX172" s="47">
        <v>25400</v>
      </c>
      <c r="AY172" s="28">
        <f>ROUND((AX172-AV172)/AV172,4)*100</f>
        <v>4.53</v>
      </c>
      <c r="AZ172" s="47">
        <v>23900</v>
      </c>
      <c r="BA172" s="28">
        <f>ROUND((AZ172-AX172)/AX172,4)*100</f>
        <v>-5.91</v>
      </c>
      <c r="BB172" s="47">
        <v>24250</v>
      </c>
      <c r="BC172" s="28">
        <f t="shared" ref="BC172:BC208" si="168">ROUND((BB172-AZ172)/AZ172,4)*100</f>
        <v>1.46</v>
      </c>
      <c r="BD172" s="47">
        <v>23150</v>
      </c>
      <c r="BE172" s="28">
        <f t="shared" si="147"/>
        <v>-4.54</v>
      </c>
      <c r="BF172" s="47">
        <v>22800</v>
      </c>
      <c r="BG172" s="28">
        <f t="shared" ref="BG172:BG208" si="169">ROUND((BF172-BD172)/BD172,4)*100</f>
        <v>-1.51</v>
      </c>
      <c r="BH172" s="47">
        <v>23100</v>
      </c>
      <c r="BI172" s="28">
        <f t="shared" ref="BI172:BI208" si="170">ROUND((BH172-BF172)/BF172,4)*100</f>
        <v>1.32</v>
      </c>
      <c r="BJ172" s="89">
        <v>22950</v>
      </c>
      <c r="BK172" s="28">
        <f t="shared" ref="BK172:BM210" si="171">ROUND((BJ172-BH172)/BH172,4)*100</f>
        <v>-0.65</v>
      </c>
      <c r="BL172" s="47">
        <v>22600</v>
      </c>
      <c r="BM172" s="28">
        <f t="shared" si="171"/>
        <v>-1.53</v>
      </c>
      <c r="BN172" s="39"/>
      <c r="BO172" s="39"/>
      <c r="BP172" s="89"/>
      <c r="BQ172" s="28"/>
      <c r="BR172" s="28"/>
      <c r="BS172" s="28"/>
      <c r="BT172" s="28"/>
      <c r="BU172" s="28"/>
      <c r="BV172" s="48"/>
      <c r="BW172" s="42"/>
      <c r="BX172" s="45"/>
      <c r="BY172" s="49"/>
      <c r="BZ172" s="42"/>
      <c r="CA172" s="49"/>
      <c r="CB172" s="49"/>
      <c r="CC172" s="50"/>
      <c r="CD172" s="51"/>
      <c r="CE172" s="50"/>
      <c r="CF172" s="42"/>
      <c r="CP172" s="32"/>
      <c r="CQ172" s="54">
        <v>22450000</v>
      </c>
      <c r="CR172" s="53">
        <v>24300000</v>
      </c>
      <c r="DB172" s="32"/>
      <c r="DC172" s="42"/>
    </row>
    <row r="173" spans="1:107">
      <c r="A173" s="11"/>
      <c r="B173" s="41" t="s">
        <v>144</v>
      </c>
      <c r="C173" s="39">
        <v>3300</v>
      </c>
      <c r="D173" s="39">
        <v>3400</v>
      </c>
      <c r="E173" s="28">
        <f t="shared" si="150"/>
        <v>3.0300000000000002</v>
      </c>
      <c r="F173" s="39">
        <v>3650</v>
      </c>
      <c r="G173" s="28">
        <f t="shared" si="151"/>
        <v>7.35</v>
      </c>
      <c r="H173" s="39">
        <v>4050</v>
      </c>
      <c r="I173" s="28">
        <f t="shared" si="152"/>
        <v>10.96</v>
      </c>
      <c r="J173" s="39">
        <v>5450</v>
      </c>
      <c r="K173" s="28">
        <f t="shared" si="153"/>
        <v>34.57</v>
      </c>
      <c r="L173" s="39">
        <v>5650</v>
      </c>
      <c r="M173" s="28">
        <f t="shared" si="154"/>
        <v>3.6700000000000004</v>
      </c>
      <c r="N173" s="39">
        <v>6050</v>
      </c>
      <c r="O173" s="28">
        <f t="shared" si="155"/>
        <v>7.08</v>
      </c>
      <c r="P173" s="39">
        <v>6650</v>
      </c>
      <c r="Q173" s="28">
        <f t="shared" si="156"/>
        <v>9.92</v>
      </c>
      <c r="R173" s="39">
        <v>7200</v>
      </c>
      <c r="S173" s="28">
        <f t="shared" si="157"/>
        <v>8.27</v>
      </c>
      <c r="T173" s="39">
        <v>7350</v>
      </c>
      <c r="U173" s="28">
        <f t="shared" si="158"/>
        <v>2.08</v>
      </c>
      <c r="V173" s="39">
        <v>7800</v>
      </c>
      <c r="W173" s="28">
        <f t="shared" si="159"/>
        <v>6.12</v>
      </c>
      <c r="X173" s="46">
        <v>8250</v>
      </c>
      <c r="Y173" s="28">
        <f t="shared" si="160"/>
        <v>5.7700000000000005</v>
      </c>
      <c r="Z173" s="39">
        <v>9000</v>
      </c>
      <c r="AA173" s="28">
        <f t="shared" si="161"/>
        <v>9.09</v>
      </c>
      <c r="AB173" s="39">
        <v>9200</v>
      </c>
      <c r="AC173" s="28">
        <f t="shared" si="162"/>
        <v>2.2200000000000002</v>
      </c>
      <c r="AD173" s="39">
        <v>9650</v>
      </c>
      <c r="AE173" s="28">
        <f t="shared" si="162"/>
        <v>4.8899999999999997</v>
      </c>
      <c r="AF173" s="39">
        <v>9950</v>
      </c>
      <c r="AG173" s="28">
        <f t="shared" si="162"/>
        <v>3.11</v>
      </c>
      <c r="AH173" s="47">
        <v>9950</v>
      </c>
      <c r="AI173" s="28">
        <f t="shared" si="163"/>
        <v>0</v>
      </c>
      <c r="AJ173" s="47">
        <v>11900</v>
      </c>
      <c r="AK173" s="28">
        <f t="shared" si="164"/>
        <v>19.600000000000001</v>
      </c>
      <c r="AL173" s="47">
        <v>11750</v>
      </c>
      <c r="AM173" s="28">
        <f t="shared" si="165"/>
        <v>-1.26</v>
      </c>
      <c r="AN173" s="47">
        <v>11400</v>
      </c>
      <c r="AO173" s="28">
        <f t="shared" si="166"/>
        <v>-2.98</v>
      </c>
      <c r="AP173" s="47">
        <v>13950</v>
      </c>
      <c r="AQ173" s="28">
        <f t="shared" si="149"/>
        <v>22.37</v>
      </c>
      <c r="AR173" s="47">
        <v>14800</v>
      </c>
      <c r="AS173" s="28">
        <f t="shared" si="167"/>
        <v>6.09</v>
      </c>
      <c r="AT173" s="47">
        <v>16450</v>
      </c>
      <c r="AU173" s="28">
        <f>ROUND((AT173-AR173)/AR173,4)*100</f>
        <v>11.15</v>
      </c>
      <c r="AV173" s="47">
        <v>17600</v>
      </c>
      <c r="AW173" s="28">
        <f>ROUND((AV173-AT173)/AT173,4)*100</f>
        <v>6.99</v>
      </c>
      <c r="AX173" s="47">
        <v>18250</v>
      </c>
      <c r="AY173" s="28">
        <f>ROUND((AX173-AV173)/AV173,4)*100</f>
        <v>3.6900000000000004</v>
      </c>
      <c r="AZ173" s="47">
        <v>17950</v>
      </c>
      <c r="BA173" s="28">
        <f>ROUND((AZ173-AX173)/AX173,4)*100</f>
        <v>-1.6400000000000001</v>
      </c>
      <c r="BB173" s="47">
        <v>18550</v>
      </c>
      <c r="BC173" s="28">
        <f t="shared" si="168"/>
        <v>3.34</v>
      </c>
      <c r="BD173" s="47">
        <v>18600</v>
      </c>
      <c r="BE173" s="28">
        <f t="shared" si="147"/>
        <v>0.27</v>
      </c>
      <c r="BF173" s="47">
        <v>19050</v>
      </c>
      <c r="BG173" s="28">
        <f t="shared" si="169"/>
        <v>2.42</v>
      </c>
      <c r="BH173" s="47">
        <v>19200</v>
      </c>
      <c r="BI173" s="28">
        <f t="shared" si="170"/>
        <v>0.79</v>
      </c>
      <c r="BJ173" s="89">
        <v>19200</v>
      </c>
      <c r="BK173" s="28">
        <f t="shared" si="171"/>
        <v>0</v>
      </c>
      <c r="BL173" s="47">
        <v>19000</v>
      </c>
      <c r="BM173" s="28">
        <f t="shared" si="171"/>
        <v>-1.04</v>
      </c>
      <c r="BN173" s="39"/>
      <c r="BO173" s="39"/>
      <c r="BP173" s="89"/>
      <c r="BQ173" s="28"/>
      <c r="BR173" s="28"/>
      <c r="BS173" s="28"/>
      <c r="BT173" s="28"/>
      <c r="BU173" s="28"/>
      <c r="BV173" s="48"/>
      <c r="BW173" s="42"/>
      <c r="BX173" s="45"/>
      <c r="BY173" s="49"/>
      <c r="BZ173" s="42"/>
      <c r="CA173" s="49"/>
      <c r="CB173" s="49"/>
      <c r="CC173" s="50"/>
      <c r="CD173" s="51"/>
      <c r="CE173" s="50"/>
      <c r="CF173" s="42"/>
      <c r="CP173" s="32"/>
      <c r="CQ173" s="54">
        <v>16450000</v>
      </c>
      <c r="CR173" s="53">
        <v>17600000</v>
      </c>
      <c r="DB173" s="32"/>
      <c r="DC173" s="42"/>
    </row>
    <row r="174" spans="1:107">
      <c r="A174" s="11"/>
      <c r="B174" s="41" t="s">
        <v>145</v>
      </c>
      <c r="C174" s="39">
        <v>173900</v>
      </c>
      <c r="D174" s="39">
        <v>199600</v>
      </c>
      <c r="E174" s="28">
        <f t="shared" si="150"/>
        <v>14.78</v>
      </c>
      <c r="F174" s="39">
        <v>243950</v>
      </c>
      <c r="G174" s="28">
        <f t="shared" si="151"/>
        <v>22.220000000000002</v>
      </c>
      <c r="H174" s="39">
        <v>297300</v>
      </c>
      <c r="I174" s="28">
        <f t="shared" si="152"/>
        <v>21.87</v>
      </c>
      <c r="J174" s="39">
        <v>352500</v>
      </c>
      <c r="K174" s="28">
        <f t="shared" si="153"/>
        <v>18.57</v>
      </c>
      <c r="L174" s="39">
        <v>446750</v>
      </c>
      <c r="M174" s="28">
        <f t="shared" si="154"/>
        <v>26.740000000000002</v>
      </c>
      <c r="N174" s="39">
        <v>477500</v>
      </c>
      <c r="O174" s="28">
        <f t="shared" si="155"/>
        <v>6.88</v>
      </c>
      <c r="P174" s="39">
        <v>479450</v>
      </c>
      <c r="Q174" s="28">
        <f t="shared" si="156"/>
        <v>0.41000000000000003</v>
      </c>
      <c r="R174" s="39">
        <v>481100</v>
      </c>
      <c r="S174" s="28">
        <f t="shared" si="157"/>
        <v>0.33999999999999997</v>
      </c>
      <c r="T174" s="39">
        <v>509950</v>
      </c>
      <c r="U174" s="28">
        <f t="shared" si="158"/>
        <v>6</v>
      </c>
      <c r="V174" s="39">
        <v>516500</v>
      </c>
      <c r="W174" s="28">
        <f t="shared" si="159"/>
        <v>1.28</v>
      </c>
      <c r="X174" s="46">
        <v>522650</v>
      </c>
      <c r="Y174" s="28">
        <f t="shared" si="160"/>
        <v>1.1900000000000002</v>
      </c>
      <c r="Z174" s="39">
        <v>526450</v>
      </c>
      <c r="AA174" s="28">
        <f t="shared" si="161"/>
        <v>0.73</v>
      </c>
      <c r="AB174" s="39">
        <v>538100</v>
      </c>
      <c r="AC174" s="28">
        <f t="shared" si="162"/>
        <v>2.21</v>
      </c>
      <c r="AD174" s="39">
        <v>565400</v>
      </c>
      <c r="AE174" s="28">
        <f t="shared" si="162"/>
        <v>5.07</v>
      </c>
      <c r="AF174" s="39">
        <v>594350</v>
      </c>
      <c r="AG174" s="28">
        <f t="shared" si="162"/>
        <v>5.12</v>
      </c>
      <c r="AH174" s="47">
        <v>633350</v>
      </c>
      <c r="AI174" s="28">
        <f t="shared" si="163"/>
        <v>6.5600000000000005</v>
      </c>
      <c r="AJ174" s="47">
        <v>764750</v>
      </c>
      <c r="AK174" s="28">
        <f t="shared" si="164"/>
        <v>20.75</v>
      </c>
      <c r="AL174" s="47">
        <v>901250</v>
      </c>
      <c r="AM174" s="28">
        <f t="shared" si="165"/>
        <v>17.849999999999998</v>
      </c>
      <c r="AN174" s="47">
        <v>924750</v>
      </c>
      <c r="AO174" s="28">
        <f t="shared" si="166"/>
        <v>2.6100000000000003</v>
      </c>
      <c r="AP174" s="47">
        <v>1094750</v>
      </c>
      <c r="AQ174" s="28">
        <f t="shared" si="149"/>
        <v>18.38</v>
      </c>
      <c r="AR174" s="47">
        <v>1309800</v>
      </c>
      <c r="AS174" s="28">
        <f t="shared" si="167"/>
        <v>19.64</v>
      </c>
      <c r="AT174" s="47">
        <v>1358000</v>
      </c>
      <c r="AU174" s="28">
        <f>ROUND((AT174-AR174)/AR174,4)*100</f>
        <v>3.6799999999999997</v>
      </c>
      <c r="AV174" s="47">
        <v>1474600</v>
      </c>
      <c r="AW174" s="28">
        <f>ROUND((AV174-AT174)/AT174,4)*100</f>
        <v>8.59</v>
      </c>
      <c r="AX174" s="47">
        <v>1486550</v>
      </c>
      <c r="AY174" s="28">
        <f>ROUND((AX174-AV174)/AV174,4)*100</f>
        <v>0.80999999999999994</v>
      </c>
      <c r="AZ174" s="47">
        <v>1443700</v>
      </c>
      <c r="BA174" s="28">
        <f>ROUND((AZ174-AX174)/AX174,4)*100</f>
        <v>-2.88</v>
      </c>
      <c r="BB174" s="47">
        <v>1389150</v>
      </c>
      <c r="BC174" s="28">
        <f t="shared" si="168"/>
        <v>-3.7800000000000002</v>
      </c>
      <c r="BD174" s="47">
        <v>1383750</v>
      </c>
      <c r="BE174" s="28">
        <f t="shared" si="147"/>
        <v>-0.38999999999999996</v>
      </c>
      <c r="BF174" s="47">
        <v>1390700</v>
      </c>
      <c r="BG174" s="28">
        <f t="shared" si="169"/>
        <v>0.5</v>
      </c>
      <c r="BH174" s="47">
        <v>1404100</v>
      </c>
      <c r="BI174" s="28">
        <f t="shared" si="170"/>
        <v>0.96</v>
      </c>
      <c r="BJ174" s="89">
        <v>1428800</v>
      </c>
      <c r="BK174" s="28">
        <f t="shared" si="171"/>
        <v>1.76</v>
      </c>
      <c r="BL174" s="47">
        <v>1493600</v>
      </c>
      <c r="BM174" s="28">
        <f t="shared" si="171"/>
        <v>4.54</v>
      </c>
      <c r="BN174" s="39"/>
      <c r="BO174" s="39"/>
      <c r="BP174" s="89"/>
      <c r="BQ174" s="28"/>
      <c r="BR174" s="28"/>
      <c r="BS174" s="28"/>
      <c r="BT174" s="28"/>
      <c r="BU174" s="28"/>
      <c r="BV174" s="48"/>
      <c r="BW174" s="42"/>
      <c r="BX174" s="45"/>
      <c r="BY174" s="49"/>
      <c r="BZ174" s="42"/>
      <c r="CA174" s="49"/>
      <c r="CB174" s="49"/>
      <c r="CC174" s="50"/>
      <c r="CD174" s="51"/>
      <c r="CE174" s="50"/>
      <c r="CF174" s="42"/>
      <c r="CP174" s="32"/>
      <c r="CQ174" s="54">
        <v>1358000000</v>
      </c>
      <c r="CR174" s="53">
        <v>1474600000</v>
      </c>
      <c r="DB174" s="32"/>
      <c r="DC174" s="42"/>
    </row>
    <row r="175" spans="1:107">
      <c r="A175" s="11"/>
      <c r="B175" s="41" t="s">
        <v>146</v>
      </c>
      <c r="C175" s="39">
        <v>82650</v>
      </c>
      <c r="D175" s="39">
        <v>88050</v>
      </c>
      <c r="E175" s="28">
        <f t="shared" si="150"/>
        <v>6.5299999999999994</v>
      </c>
      <c r="F175" s="39">
        <v>100000</v>
      </c>
      <c r="G175" s="28">
        <f t="shared" si="151"/>
        <v>13.569999999999999</v>
      </c>
      <c r="H175" s="39">
        <v>113800</v>
      </c>
      <c r="I175" s="28">
        <f t="shared" si="152"/>
        <v>13.8</v>
      </c>
      <c r="J175" s="39">
        <v>173800</v>
      </c>
      <c r="K175" s="28">
        <f t="shared" si="153"/>
        <v>52.72</v>
      </c>
      <c r="L175" s="39">
        <v>243450</v>
      </c>
      <c r="M175" s="28">
        <f t="shared" si="154"/>
        <v>40.07</v>
      </c>
      <c r="N175" s="39">
        <v>252850</v>
      </c>
      <c r="O175" s="28">
        <f t="shared" si="155"/>
        <v>3.8600000000000003</v>
      </c>
      <c r="P175" s="39">
        <v>233350</v>
      </c>
      <c r="Q175" s="28">
        <f t="shared" si="156"/>
        <v>-7.71</v>
      </c>
      <c r="R175" s="39">
        <v>255450</v>
      </c>
      <c r="S175" s="28">
        <f t="shared" si="157"/>
        <v>9.4700000000000006</v>
      </c>
      <c r="T175" s="39">
        <v>268450</v>
      </c>
      <c r="U175" s="28">
        <f t="shared" si="158"/>
        <v>5.09</v>
      </c>
      <c r="V175" s="39">
        <v>274950</v>
      </c>
      <c r="W175" s="28">
        <f t="shared" si="159"/>
        <v>2.42</v>
      </c>
      <c r="X175" s="46">
        <v>291250</v>
      </c>
      <c r="Y175" s="28">
        <f t="shared" si="160"/>
        <v>5.93</v>
      </c>
      <c r="Z175" s="39">
        <v>291400</v>
      </c>
      <c r="AA175" s="28">
        <f t="shared" si="161"/>
        <v>0.05</v>
      </c>
      <c r="AB175" s="39">
        <v>303650</v>
      </c>
      <c r="AC175" s="28">
        <f t="shared" si="162"/>
        <v>4.2</v>
      </c>
      <c r="AD175" s="39">
        <v>319800</v>
      </c>
      <c r="AE175" s="28">
        <f t="shared" si="162"/>
        <v>5.3199999999999994</v>
      </c>
      <c r="AF175" s="39">
        <v>336700</v>
      </c>
      <c r="AG175" s="28">
        <f t="shared" si="162"/>
        <v>5.28</v>
      </c>
      <c r="AH175" s="47">
        <v>357050</v>
      </c>
      <c r="AI175" s="28">
        <f t="shared" si="163"/>
        <v>6.04</v>
      </c>
      <c r="AJ175" s="47">
        <v>372700</v>
      </c>
      <c r="AK175" s="28">
        <f t="shared" si="164"/>
        <v>4.38</v>
      </c>
      <c r="AL175" s="47">
        <v>413050</v>
      </c>
      <c r="AM175" s="28">
        <f t="shared" si="165"/>
        <v>10.83</v>
      </c>
      <c r="AN175" s="47">
        <v>494150</v>
      </c>
      <c r="AO175" s="28">
        <f t="shared" si="166"/>
        <v>19.63</v>
      </c>
      <c r="AP175" s="47">
        <v>565350</v>
      </c>
      <c r="AQ175" s="28">
        <f t="shared" si="149"/>
        <v>14.41</v>
      </c>
      <c r="AR175" s="47">
        <v>643850</v>
      </c>
      <c r="AS175" s="28">
        <f t="shared" si="167"/>
        <v>13.889999999999999</v>
      </c>
      <c r="AT175" s="47">
        <v>718000</v>
      </c>
      <c r="AU175" s="28">
        <f>ROUND((AT175-AR175)/AR175,4)*100</f>
        <v>11.52</v>
      </c>
      <c r="AV175" s="47">
        <v>777350</v>
      </c>
      <c r="AW175" s="28">
        <f>ROUND((AV175-AT175)/AT175,4)*100</f>
        <v>8.27</v>
      </c>
      <c r="AX175" s="47">
        <v>782150</v>
      </c>
      <c r="AY175" s="28">
        <f>ROUND((AX175-AV175)/AV175,4)*100</f>
        <v>0.62</v>
      </c>
      <c r="AZ175" s="47">
        <v>768700</v>
      </c>
      <c r="BA175" s="28">
        <f>ROUND((AZ175-AX175)/AX175,4)*100</f>
        <v>-1.72</v>
      </c>
      <c r="BB175" s="47">
        <v>776400</v>
      </c>
      <c r="BC175" s="28">
        <f t="shared" si="168"/>
        <v>1</v>
      </c>
      <c r="BD175" s="47">
        <v>722200</v>
      </c>
      <c r="BE175" s="28">
        <f t="shared" si="147"/>
        <v>-6.98</v>
      </c>
      <c r="BF175" s="47">
        <v>713900</v>
      </c>
      <c r="BG175" s="28">
        <f t="shared" si="169"/>
        <v>-1.1499999999999999</v>
      </c>
      <c r="BH175" s="47">
        <v>695050</v>
      </c>
      <c r="BI175" s="28">
        <f t="shared" si="170"/>
        <v>-2.64</v>
      </c>
      <c r="BJ175" s="89">
        <v>674850</v>
      </c>
      <c r="BK175" s="28">
        <f t="shared" si="171"/>
        <v>-2.91</v>
      </c>
      <c r="BL175" s="47">
        <v>681650</v>
      </c>
      <c r="BM175" s="28">
        <f t="shared" si="171"/>
        <v>1.01</v>
      </c>
      <c r="BN175" s="39"/>
      <c r="BO175" s="39"/>
      <c r="BP175" s="89"/>
      <c r="BQ175" s="28"/>
      <c r="BR175" s="28"/>
      <c r="BS175" s="28"/>
      <c r="BT175" s="28"/>
      <c r="BU175" s="28"/>
      <c r="BV175" s="48"/>
      <c r="BW175" s="42"/>
      <c r="BX175" s="45"/>
      <c r="BY175" s="49"/>
      <c r="BZ175" s="42"/>
      <c r="CA175" s="49"/>
      <c r="CB175" s="49"/>
      <c r="CC175" s="50"/>
      <c r="CD175" s="51"/>
      <c r="CE175" s="50"/>
      <c r="CF175" s="42"/>
      <c r="CP175" s="32"/>
      <c r="CQ175" s="54">
        <v>718000000</v>
      </c>
      <c r="CR175" s="53">
        <v>777350000</v>
      </c>
      <c r="DB175" s="32"/>
      <c r="DC175" s="42"/>
    </row>
    <row r="176" spans="1:107">
      <c r="A176" s="11"/>
      <c r="B176" s="41" t="s">
        <v>147</v>
      </c>
      <c r="C176" s="39">
        <v>39550</v>
      </c>
      <c r="D176" s="39">
        <v>40250</v>
      </c>
      <c r="E176" s="28">
        <f t="shared" si="150"/>
        <v>1.77</v>
      </c>
      <c r="F176" s="39">
        <v>44450</v>
      </c>
      <c r="G176" s="28">
        <f t="shared" si="151"/>
        <v>10.43</v>
      </c>
      <c r="H176" s="39">
        <v>54100</v>
      </c>
      <c r="I176" s="28">
        <f t="shared" si="152"/>
        <v>21.709999999999997</v>
      </c>
      <c r="J176" s="39">
        <v>91600</v>
      </c>
      <c r="K176" s="28">
        <f t="shared" si="153"/>
        <v>69.320000000000007</v>
      </c>
      <c r="L176" s="39">
        <v>116950</v>
      </c>
      <c r="M176" s="28">
        <f t="shared" si="154"/>
        <v>27.67</v>
      </c>
      <c r="N176" s="39">
        <v>126200</v>
      </c>
      <c r="O176" s="28">
        <f t="shared" si="155"/>
        <v>7.91</v>
      </c>
      <c r="P176" s="39">
        <v>130850</v>
      </c>
      <c r="Q176" s="28">
        <f t="shared" si="156"/>
        <v>3.6799999999999997</v>
      </c>
      <c r="R176" s="39">
        <v>122150</v>
      </c>
      <c r="S176" s="28">
        <f t="shared" si="157"/>
        <v>-6.65</v>
      </c>
      <c r="T176" s="39">
        <v>133100</v>
      </c>
      <c r="U176" s="28">
        <f t="shared" si="158"/>
        <v>8.9599999999999991</v>
      </c>
      <c r="V176" s="39">
        <v>129350</v>
      </c>
      <c r="W176" s="28">
        <f t="shared" si="159"/>
        <v>-2.82</v>
      </c>
      <c r="X176" s="46">
        <v>131600</v>
      </c>
      <c r="Y176" s="28">
        <f t="shared" si="160"/>
        <v>1.7399999999999998</v>
      </c>
      <c r="Z176" s="39">
        <v>135600</v>
      </c>
      <c r="AA176" s="28">
        <f t="shared" si="161"/>
        <v>3.04</v>
      </c>
      <c r="AB176" s="39">
        <v>140200</v>
      </c>
      <c r="AC176" s="28">
        <f t="shared" si="162"/>
        <v>3.39</v>
      </c>
      <c r="AD176" s="39">
        <v>145550</v>
      </c>
      <c r="AE176" s="28">
        <f t="shared" si="162"/>
        <v>3.82</v>
      </c>
      <c r="AF176" s="39">
        <v>156800</v>
      </c>
      <c r="AG176" s="28">
        <f t="shared" si="162"/>
        <v>7.7299999999999995</v>
      </c>
      <c r="AH176" s="47">
        <v>165450</v>
      </c>
      <c r="AI176" s="28">
        <f t="shared" si="163"/>
        <v>5.52</v>
      </c>
      <c r="AJ176" s="47">
        <v>195850</v>
      </c>
      <c r="AK176" s="28">
        <f t="shared" si="164"/>
        <v>18.37</v>
      </c>
      <c r="AL176" s="47">
        <v>227750</v>
      </c>
      <c r="AM176" s="28">
        <f t="shared" si="165"/>
        <v>16.29</v>
      </c>
      <c r="AN176" s="47">
        <v>265650</v>
      </c>
      <c r="AO176" s="28">
        <f t="shared" si="166"/>
        <v>16.64</v>
      </c>
      <c r="AP176" s="47">
        <v>333350</v>
      </c>
      <c r="AQ176" s="28">
        <f t="shared" si="149"/>
        <v>25.480000000000004</v>
      </c>
      <c r="AR176" s="47">
        <v>352600</v>
      </c>
      <c r="AS176" s="28">
        <f t="shared" si="167"/>
        <v>5.7700000000000005</v>
      </c>
      <c r="AT176" s="47">
        <v>396850</v>
      </c>
      <c r="AU176" s="28">
        <f>ROUND((AT176-AR176)/AR176,4)*100</f>
        <v>12.55</v>
      </c>
      <c r="AV176" s="47">
        <v>414150</v>
      </c>
      <c r="AW176" s="28">
        <f>ROUND((AV176-AT176)/AT176,4)*100</f>
        <v>4.3600000000000003</v>
      </c>
      <c r="AX176" s="47">
        <v>392450</v>
      </c>
      <c r="AY176" s="28">
        <f>ROUND((AX176-AV176)/AV176,4)*100</f>
        <v>-5.24</v>
      </c>
      <c r="AZ176" s="47">
        <v>378950</v>
      </c>
      <c r="BA176" s="28">
        <f>ROUND((AZ176-AX176)/AX176,4)*100</f>
        <v>-3.44</v>
      </c>
      <c r="BB176" s="47">
        <v>367950</v>
      </c>
      <c r="BC176" s="28">
        <f t="shared" si="168"/>
        <v>-2.9000000000000004</v>
      </c>
      <c r="BD176" s="47">
        <v>363500</v>
      </c>
      <c r="BE176" s="28">
        <f t="shared" si="147"/>
        <v>-1.21</v>
      </c>
      <c r="BF176" s="47">
        <v>328500</v>
      </c>
      <c r="BG176" s="28">
        <f t="shared" si="169"/>
        <v>-9.629999999999999</v>
      </c>
      <c r="BH176" s="47">
        <v>309600</v>
      </c>
      <c r="BI176" s="28">
        <f t="shared" si="170"/>
        <v>-5.75</v>
      </c>
      <c r="BJ176" s="89">
        <v>334100</v>
      </c>
      <c r="BK176" s="28">
        <f t="shared" si="171"/>
        <v>7.91</v>
      </c>
      <c r="BL176" s="47">
        <v>342200</v>
      </c>
      <c r="BM176" s="28">
        <f t="shared" si="171"/>
        <v>2.42</v>
      </c>
      <c r="BN176" s="39"/>
      <c r="BO176" s="39"/>
      <c r="BP176" s="89"/>
      <c r="BQ176" s="28"/>
      <c r="BR176" s="28"/>
      <c r="BS176" s="28"/>
      <c r="BT176" s="28"/>
      <c r="BU176" s="28"/>
      <c r="BV176" s="48"/>
      <c r="BW176" s="42"/>
      <c r="BX176" s="45"/>
      <c r="BY176" s="49"/>
      <c r="BZ176" s="42"/>
      <c r="CA176" s="49"/>
      <c r="CB176" s="49"/>
      <c r="CC176" s="50"/>
      <c r="CD176" s="51"/>
      <c r="CE176" s="50"/>
      <c r="CF176" s="42"/>
      <c r="CP176" s="32"/>
      <c r="CQ176" s="54">
        <v>396850000</v>
      </c>
      <c r="CR176" s="53">
        <v>414150000</v>
      </c>
      <c r="DB176" s="32"/>
      <c r="DC176" s="42"/>
    </row>
    <row r="177" spans="1:107">
      <c r="A177" s="11"/>
      <c r="B177" s="41" t="s">
        <v>148</v>
      </c>
      <c r="C177" s="39">
        <v>34350</v>
      </c>
      <c r="D177" s="39">
        <v>35950</v>
      </c>
      <c r="E177" s="28">
        <f t="shared" si="150"/>
        <v>4.66</v>
      </c>
      <c r="F177" s="39">
        <v>40100</v>
      </c>
      <c r="G177" s="28">
        <f t="shared" si="151"/>
        <v>11.540000000000001</v>
      </c>
      <c r="H177" s="39">
        <v>51150</v>
      </c>
      <c r="I177" s="28">
        <f t="shared" si="152"/>
        <v>27.560000000000002</v>
      </c>
      <c r="J177" s="39">
        <v>84900</v>
      </c>
      <c r="K177" s="28">
        <f t="shared" si="153"/>
        <v>65.98</v>
      </c>
      <c r="L177" s="39">
        <v>129650</v>
      </c>
      <c r="M177" s="28">
        <f t="shared" si="154"/>
        <v>52.71</v>
      </c>
      <c r="N177" s="39">
        <v>138300</v>
      </c>
      <c r="O177" s="28">
        <f t="shared" si="155"/>
        <v>6.67</v>
      </c>
      <c r="P177" s="39">
        <v>144750</v>
      </c>
      <c r="Q177" s="28">
        <f t="shared" si="156"/>
        <v>4.66</v>
      </c>
      <c r="R177" s="39">
        <v>142700</v>
      </c>
      <c r="S177" s="28">
        <f t="shared" si="157"/>
        <v>-1.4200000000000002</v>
      </c>
      <c r="T177" s="39">
        <v>151400</v>
      </c>
      <c r="U177" s="28">
        <f t="shared" si="158"/>
        <v>6.1</v>
      </c>
      <c r="V177" s="39">
        <v>150300</v>
      </c>
      <c r="W177" s="28">
        <f t="shared" si="159"/>
        <v>-0.73</v>
      </c>
      <c r="X177" s="46">
        <v>147500</v>
      </c>
      <c r="Y177" s="28">
        <f t="shared" si="160"/>
        <v>-1.8599999999999999</v>
      </c>
      <c r="Z177" s="39">
        <v>151200</v>
      </c>
      <c r="AA177" s="28">
        <f t="shared" si="161"/>
        <v>2.5100000000000002</v>
      </c>
      <c r="AB177" s="39">
        <v>155200</v>
      </c>
      <c r="AC177" s="28">
        <f t="shared" si="162"/>
        <v>2.65</v>
      </c>
      <c r="AD177" s="39">
        <v>159850</v>
      </c>
      <c r="AE177" s="28">
        <f t="shared" si="162"/>
        <v>3</v>
      </c>
      <c r="AF177" s="39">
        <v>173600</v>
      </c>
      <c r="AG177" s="28">
        <f t="shared" si="162"/>
        <v>8.6</v>
      </c>
      <c r="AH177" s="47">
        <v>168600</v>
      </c>
      <c r="AI177" s="28">
        <f t="shared" si="163"/>
        <v>-2.88</v>
      </c>
      <c r="AJ177" s="47">
        <v>207150</v>
      </c>
      <c r="AK177" s="28">
        <f t="shared" si="164"/>
        <v>22.86</v>
      </c>
      <c r="AL177" s="47">
        <v>224250</v>
      </c>
      <c r="AM177" s="28">
        <f t="shared" si="165"/>
        <v>8.25</v>
      </c>
      <c r="AN177" s="47">
        <v>251800</v>
      </c>
      <c r="AO177" s="28">
        <f t="shared" si="166"/>
        <v>12.29</v>
      </c>
      <c r="AP177" s="47">
        <v>339650</v>
      </c>
      <c r="AQ177" s="28">
        <f t="shared" si="149"/>
        <v>34.89</v>
      </c>
      <c r="AR177" s="47">
        <v>369500</v>
      </c>
      <c r="AS177" s="28">
        <f t="shared" si="167"/>
        <v>8.7900000000000009</v>
      </c>
      <c r="AT177" s="47">
        <v>460550</v>
      </c>
      <c r="AU177" s="28">
        <f t="shared" ref="AU177:AU240" si="172">ROUND((AT177-AR177)/AR177,4)*100</f>
        <v>24.64</v>
      </c>
      <c r="AV177" s="47">
        <v>498650</v>
      </c>
      <c r="AW177" s="28">
        <f t="shared" ref="AW177:AY192" si="173">ROUND((AV177-AT177)/AT177,4)*100</f>
        <v>8.27</v>
      </c>
      <c r="AX177" s="47">
        <v>527550</v>
      </c>
      <c r="AY177" s="28">
        <f t="shared" si="173"/>
        <v>5.8000000000000007</v>
      </c>
      <c r="AZ177" s="47">
        <v>486350</v>
      </c>
      <c r="BA177" s="28">
        <f t="shared" ref="BA177:BA208" si="174">ROUND((AZ177-AX177)/AX177,4)*100</f>
        <v>-7.8100000000000005</v>
      </c>
      <c r="BB177" s="47">
        <v>455450</v>
      </c>
      <c r="BC177" s="28">
        <f t="shared" si="168"/>
        <v>-6.35</v>
      </c>
      <c r="BD177" s="47">
        <v>428900</v>
      </c>
      <c r="BE177" s="28">
        <f t="shared" si="147"/>
        <v>-5.83</v>
      </c>
      <c r="BF177" s="47">
        <v>420450</v>
      </c>
      <c r="BG177" s="28">
        <f t="shared" si="169"/>
        <v>-1.97</v>
      </c>
      <c r="BH177" s="47">
        <v>410300</v>
      </c>
      <c r="BI177" s="28">
        <f t="shared" si="170"/>
        <v>-2.41</v>
      </c>
      <c r="BJ177" s="89">
        <v>417150</v>
      </c>
      <c r="BK177" s="28">
        <f t="shared" si="171"/>
        <v>1.67</v>
      </c>
      <c r="BL177" s="47">
        <v>420850</v>
      </c>
      <c r="BM177" s="28">
        <f t="shared" si="171"/>
        <v>0.89</v>
      </c>
      <c r="BN177" s="39"/>
      <c r="BO177" s="39"/>
      <c r="BP177" s="89"/>
      <c r="BQ177" s="28"/>
      <c r="BR177" s="28"/>
      <c r="BS177" s="28"/>
      <c r="BT177" s="28"/>
      <c r="BU177" s="28"/>
      <c r="BV177" s="48"/>
      <c r="BW177" s="42"/>
      <c r="BX177" s="45"/>
      <c r="BY177" s="49"/>
      <c r="BZ177" s="42"/>
      <c r="CA177" s="49"/>
      <c r="CB177" s="49"/>
      <c r="CC177" s="50"/>
      <c r="CD177" s="51"/>
      <c r="CE177" s="50"/>
      <c r="CF177" s="42"/>
      <c r="CP177" s="32"/>
      <c r="CQ177" s="54">
        <v>460550000</v>
      </c>
      <c r="CR177" s="53">
        <v>498650000</v>
      </c>
      <c r="DB177" s="32"/>
      <c r="DC177" s="42"/>
    </row>
    <row r="178" spans="1:107">
      <c r="A178" s="11"/>
      <c r="B178" s="41" t="s">
        <v>149</v>
      </c>
      <c r="C178" s="39">
        <v>218800</v>
      </c>
      <c r="D178" s="39">
        <v>231550</v>
      </c>
      <c r="E178" s="28">
        <f t="shared" si="150"/>
        <v>5.83</v>
      </c>
      <c r="F178" s="39">
        <v>267050</v>
      </c>
      <c r="G178" s="28">
        <f t="shared" si="151"/>
        <v>15.329999999999998</v>
      </c>
      <c r="H178" s="39">
        <v>299100</v>
      </c>
      <c r="I178" s="28">
        <f t="shared" si="152"/>
        <v>12</v>
      </c>
      <c r="J178" s="39">
        <v>357700</v>
      </c>
      <c r="K178" s="28">
        <f t="shared" si="153"/>
        <v>19.59</v>
      </c>
      <c r="L178" s="39">
        <v>437400</v>
      </c>
      <c r="M178" s="28">
        <f t="shared" si="154"/>
        <v>22.28</v>
      </c>
      <c r="N178" s="39">
        <v>464400</v>
      </c>
      <c r="O178" s="28">
        <f t="shared" si="155"/>
        <v>6.17</v>
      </c>
      <c r="P178" s="39">
        <v>439600</v>
      </c>
      <c r="Q178" s="28">
        <f t="shared" si="156"/>
        <v>-5.34</v>
      </c>
      <c r="R178" s="39">
        <v>439150</v>
      </c>
      <c r="S178" s="28">
        <f t="shared" si="157"/>
        <v>-0.1</v>
      </c>
      <c r="T178" s="39">
        <v>428050</v>
      </c>
      <c r="U178" s="28">
        <f t="shared" si="158"/>
        <v>-2.5299999999999998</v>
      </c>
      <c r="V178" s="39">
        <v>447700</v>
      </c>
      <c r="W178" s="28">
        <f t="shared" si="159"/>
        <v>4.5900000000000007</v>
      </c>
      <c r="X178" s="46">
        <v>437000</v>
      </c>
      <c r="Y178" s="28">
        <f t="shared" si="160"/>
        <v>-2.39</v>
      </c>
      <c r="Z178" s="39">
        <v>425550</v>
      </c>
      <c r="AA178" s="28">
        <f t="shared" si="161"/>
        <v>-2.62</v>
      </c>
      <c r="AB178" s="39">
        <v>443800</v>
      </c>
      <c r="AC178" s="28">
        <f t="shared" si="162"/>
        <v>4.29</v>
      </c>
      <c r="AD178" s="39">
        <v>445900</v>
      </c>
      <c r="AE178" s="28">
        <f t="shared" si="162"/>
        <v>0.47000000000000003</v>
      </c>
      <c r="AF178" s="39">
        <v>455500</v>
      </c>
      <c r="AG178" s="28">
        <f t="shared" si="162"/>
        <v>2.15</v>
      </c>
      <c r="AH178" s="47">
        <v>472850</v>
      </c>
      <c r="AI178" s="28">
        <f t="shared" si="163"/>
        <v>3.81</v>
      </c>
      <c r="AJ178" s="47">
        <v>469850</v>
      </c>
      <c r="AK178" s="28">
        <f t="shared" si="164"/>
        <v>-0.63</v>
      </c>
      <c r="AL178" s="47">
        <v>500000</v>
      </c>
      <c r="AM178" s="28">
        <f t="shared" si="165"/>
        <v>6.419999999999999</v>
      </c>
      <c r="AN178" s="47">
        <v>516900</v>
      </c>
      <c r="AO178" s="28">
        <f t="shared" si="166"/>
        <v>3.38</v>
      </c>
      <c r="AP178" s="47">
        <v>552450</v>
      </c>
      <c r="AQ178" s="28">
        <f t="shared" si="149"/>
        <v>6.88</v>
      </c>
      <c r="AR178" s="47">
        <v>593050</v>
      </c>
      <c r="AS178" s="28">
        <f t="shared" si="167"/>
        <v>7.35</v>
      </c>
      <c r="AT178" s="47">
        <v>606250</v>
      </c>
      <c r="AU178" s="28">
        <f t="shared" si="172"/>
        <v>2.23</v>
      </c>
      <c r="AV178" s="47">
        <v>619000</v>
      </c>
      <c r="AW178" s="28">
        <f t="shared" si="173"/>
        <v>2.1</v>
      </c>
      <c r="AX178" s="47">
        <v>669700</v>
      </c>
      <c r="AY178" s="28">
        <f t="shared" si="173"/>
        <v>8.19</v>
      </c>
      <c r="AZ178" s="47">
        <v>681000</v>
      </c>
      <c r="BA178" s="28">
        <f t="shared" si="174"/>
        <v>1.69</v>
      </c>
      <c r="BB178" s="47">
        <v>674500</v>
      </c>
      <c r="BC178" s="28">
        <f t="shared" si="168"/>
        <v>-0.95</v>
      </c>
      <c r="BD178" s="47">
        <v>681300</v>
      </c>
      <c r="BE178" s="28">
        <f t="shared" si="147"/>
        <v>1.01</v>
      </c>
      <c r="BF178" s="47">
        <v>668950</v>
      </c>
      <c r="BG178" s="28">
        <f t="shared" si="169"/>
        <v>-1.81</v>
      </c>
      <c r="BH178" s="47">
        <v>667350</v>
      </c>
      <c r="BI178" s="28">
        <f t="shared" si="170"/>
        <v>-0.24</v>
      </c>
      <c r="BJ178" s="89">
        <v>673000</v>
      </c>
      <c r="BK178" s="28">
        <f t="shared" si="171"/>
        <v>0.85000000000000009</v>
      </c>
      <c r="BL178" s="47">
        <v>434800</v>
      </c>
      <c r="BM178" s="28">
        <f t="shared" si="171"/>
        <v>-35.39</v>
      </c>
      <c r="BN178" s="39"/>
      <c r="BO178" s="39"/>
      <c r="BP178" s="89"/>
      <c r="BQ178" s="28"/>
      <c r="BR178" s="28"/>
      <c r="BS178" s="28"/>
      <c r="BT178" s="28"/>
      <c r="BU178" s="28"/>
      <c r="BV178" s="48"/>
      <c r="BW178" s="42"/>
      <c r="BX178" s="45"/>
      <c r="BY178" s="49"/>
      <c r="BZ178" s="42"/>
      <c r="CA178" s="49"/>
      <c r="CB178" s="49"/>
      <c r="CC178" s="50"/>
      <c r="CD178" s="51"/>
      <c r="CE178" s="50"/>
      <c r="CF178" s="42"/>
      <c r="CP178" s="32"/>
      <c r="CQ178" s="54">
        <v>606250000</v>
      </c>
      <c r="CR178" s="53">
        <v>619000000</v>
      </c>
      <c r="DB178" s="32"/>
      <c r="DC178" s="42"/>
    </row>
    <row r="179" spans="1:107">
      <c r="A179" s="11"/>
      <c r="B179" s="41" t="s">
        <v>150</v>
      </c>
      <c r="C179" s="39">
        <v>47350</v>
      </c>
      <c r="D179" s="39">
        <v>54950</v>
      </c>
      <c r="E179" s="28">
        <f t="shared" si="150"/>
        <v>16.05</v>
      </c>
      <c r="F179" s="39">
        <v>58850</v>
      </c>
      <c r="G179" s="28">
        <f t="shared" si="151"/>
        <v>7.1</v>
      </c>
      <c r="H179" s="39">
        <v>70750</v>
      </c>
      <c r="I179" s="28">
        <f t="shared" si="152"/>
        <v>20.22</v>
      </c>
      <c r="J179" s="39">
        <v>97800</v>
      </c>
      <c r="K179" s="28">
        <f t="shared" si="153"/>
        <v>38.229999999999997</v>
      </c>
      <c r="L179" s="39">
        <v>118750</v>
      </c>
      <c r="M179" s="28">
        <f t="shared" si="154"/>
        <v>21.42</v>
      </c>
      <c r="N179" s="39">
        <v>107900</v>
      </c>
      <c r="O179" s="28">
        <f t="shared" si="155"/>
        <v>-9.1399999999999988</v>
      </c>
      <c r="P179" s="39">
        <v>98550</v>
      </c>
      <c r="Q179" s="28">
        <f t="shared" si="156"/>
        <v>-8.67</v>
      </c>
      <c r="R179" s="39">
        <v>104350</v>
      </c>
      <c r="S179" s="28">
        <f t="shared" si="157"/>
        <v>5.89</v>
      </c>
      <c r="T179" s="39">
        <v>109700</v>
      </c>
      <c r="U179" s="28">
        <f t="shared" si="158"/>
        <v>5.13</v>
      </c>
      <c r="V179" s="39">
        <v>114650</v>
      </c>
      <c r="W179" s="28">
        <f t="shared" si="159"/>
        <v>4.51</v>
      </c>
      <c r="X179" s="46">
        <v>114950</v>
      </c>
      <c r="Y179" s="28">
        <f t="shared" si="160"/>
        <v>0.26</v>
      </c>
      <c r="Z179" s="39">
        <v>116950</v>
      </c>
      <c r="AA179" s="28">
        <f t="shared" si="161"/>
        <v>1.7399999999999998</v>
      </c>
      <c r="AB179" s="39">
        <v>119350</v>
      </c>
      <c r="AC179" s="28">
        <f t="shared" si="162"/>
        <v>2.0500000000000003</v>
      </c>
      <c r="AD179" s="39">
        <v>125050</v>
      </c>
      <c r="AE179" s="28">
        <f t="shared" si="162"/>
        <v>4.78</v>
      </c>
      <c r="AF179" s="39">
        <v>133150</v>
      </c>
      <c r="AG179" s="28">
        <f t="shared" si="162"/>
        <v>6.4799999999999995</v>
      </c>
      <c r="AH179" s="47">
        <v>154150</v>
      </c>
      <c r="AI179" s="28">
        <f t="shared" si="163"/>
        <v>15.770000000000001</v>
      </c>
      <c r="AJ179" s="47">
        <v>169700</v>
      </c>
      <c r="AK179" s="28">
        <f t="shared" si="164"/>
        <v>10.09</v>
      </c>
      <c r="AL179" s="47">
        <v>211750</v>
      </c>
      <c r="AM179" s="28">
        <f t="shared" si="165"/>
        <v>24.779999999999998</v>
      </c>
      <c r="AN179" s="47">
        <v>267400</v>
      </c>
      <c r="AO179" s="28">
        <f t="shared" si="166"/>
        <v>26.279999999999998</v>
      </c>
      <c r="AP179" s="47">
        <v>311700</v>
      </c>
      <c r="AQ179" s="28">
        <f t="shared" si="149"/>
        <v>16.57</v>
      </c>
      <c r="AR179" s="47">
        <v>331000</v>
      </c>
      <c r="AS179" s="28">
        <f t="shared" si="167"/>
        <v>6.1899999999999995</v>
      </c>
      <c r="AT179" s="47">
        <v>360850</v>
      </c>
      <c r="AU179" s="28">
        <f t="shared" si="172"/>
        <v>9.02</v>
      </c>
      <c r="AV179" s="47">
        <v>381050</v>
      </c>
      <c r="AW179" s="28">
        <f t="shared" si="173"/>
        <v>5.6000000000000005</v>
      </c>
      <c r="AX179" s="47">
        <v>405350</v>
      </c>
      <c r="AY179" s="28">
        <f t="shared" si="173"/>
        <v>6.38</v>
      </c>
      <c r="AZ179" s="47">
        <v>373700</v>
      </c>
      <c r="BA179" s="28">
        <f t="shared" si="174"/>
        <v>-7.8100000000000005</v>
      </c>
      <c r="BB179" s="47">
        <v>356800</v>
      </c>
      <c r="BC179" s="28">
        <f t="shared" si="168"/>
        <v>-4.5199999999999996</v>
      </c>
      <c r="BD179" s="47">
        <v>351500</v>
      </c>
      <c r="BE179" s="28">
        <f t="shared" si="147"/>
        <v>-1.49</v>
      </c>
      <c r="BF179" s="47">
        <v>324600</v>
      </c>
      <c r="BG179" s="28">
        <f t="shared" si="169"/>
        <v>-7.6499999999999995</v>
      </c>
      <c r="BH179" s="47">
        <v>301450</v>
      </c>
      <c r="BI179" s="28">
        <f t="shared" si="170"/>
        <v>-7.13</v>
      </c>
      <c r="BJ179" s="89">
        <v>291100</v>
      </c>
      <c r="BK179" s="28">
        <f t="shared" si="171"/>
        <v>-3.4299999999999997</v>
      </c>
      <c r="BL179" s="47">
        <v>301600</v>
      </c>
      <c r="BM179" s="28">
        <f t="shared" si="171"/>
        <v>3.61</v>
      </c>
      <c r="BN179" s="39"/>
      <c r="BO179" s="39"/>
      <c r="BP179" s="89"/>
      <c r="BQ179" s="28"/>
      <c r="BR179" s="28"/>
      <c r="BS179" s="28"/>
      <c r="BT179" s="28"/>
      <c r="BU179" s="28"/>
      <c r="BV179" s="48"/>
      <c r="BW179" s="42"/>
      <c r="BX179" s="45"/>
      <c r="BY179" s="49"/>
      <c r="BZ179" s="42"/>
      <c r="CA179" s="49"/>
      <c r="CB179" s="49"/>
      <c r="CC179" s="50"/>
      <c r="CD179" s="51"/>
      <c r="CE179" s="50"/>
      <c r="CF179" s="42"/>
      <c r="CP179" s="32"/>
      <c r="CQ179" s="54">
        <v>360850000</v>
      </c>
      <c r="CR179" s="53">
        <v>381050000</v>
      </c>
      <c r="DB179" s="32"/>
      <c r="DC179" s="42"/>
    </row>
    <row r="180" spans="1:107">
      <c r="A180" s="11"/>
      <c r="B180" s="41" t="s">
        <v>151</v>
      </c>
      <c r="C180" s="39">
        <v>22950</v>
      </c>
      <c r="D180" s="39">
        <v>23700</v>
      </c>
      <c r="E180" s="28">
        <f t="shared" si="150"/>
        <v>3.27</v>
      </c>
      <c r="F180" s="39">
        <v>28150</v>
      </c>
      <c r="G180" s="28">
        <f t="shared" si="151"/>
        <v>18.78</v>
      </c>
      <c r="H180" s="39">
        <v>32800</v>
      </c>
      <c r="I180" s="28">
        <f t="shared" si="152"/>
        <v>16.520000000000003</v>
      </c>
      <c r="J180" s="39">
        <v>42950</v>
      </c>
      <c r="K180" s="28">
        <f t="shared" si="153"/>
        <v>30.95</v>
      </c>
      <c r="L180" s="39">
        <v>49700</v>
      </c>
      <c r="M180" s="28">
        <f t="shared" si="154"/>
        <v>15.72</v>
      </c>
      <c r="N180" s="39">
        <v>54700</v>
      </c>
      <c r="O180" s="28">
        <f t="shared" si="155"/>
        <v>10.059999999999999</v>
      </c>
      <c r="P180" s="39">
        <v>53100</v>
      </c>
      <c r="Q180" s="28">
        <f t="shared" si="156"/>
        <v>-2.93</v>
      </c>
      <c r="R180" s="39">
        <v>53800</v>
      </c>
      <c r="S180" s="28">
        <f t="shared" si="157"/>
        <v>1.32</v>
      </c>
      <c r="T180" s="39">
        <v>69500</v>
      </c>
      <c r="U180" s="28">
        <f t="shared" si="158"/>
        <v>29.18</v>
      </c>
      <c r="V180" s="39">
        <v>70900</v>
      </c>
      <c r="W180" s="28">
        <f t="shared" si="159"/>
        <v>2.0099999999999998</v>
      </c>
      <c r="X180" s="46">
        <v>71350</v>
      </c>
      <c r="Y180" s="28">
        <f t="shared" si="160"/>
        <v>0.63</v>
      </c>
      <c r="Z180" s="39">
        <v>73800</v>
      </c>
      <c r="AA180" s="28">
        <f t="shared" si="161"/>
        <v>3.4299999999999997</v>
      </c>
      <c r="AB180" s="39">
        <v>75900</v>
      </c>
      <c r="AC180" s="28">
        <f t="shared" si="162"/>
        <v>2.85</v>
      </c>
      <c r="AD180" s="39">
        <v>78850</v>
      </c>
      <c r="AE180" s="28">
        <f t="shared" si="162"/>
        <v>3.8899999999999997</v>
      </c>
      <c r="AF180" s="39">
        <v>89750</v>
      </c>
      <c r="AG180" s="28">
        <f t="shared" si="162"/>
        <v>13.819999999999999</v>
      </c>
      <c r="AH180" s="47">
        <v>102100</v>
      </c>
      <c r="AI180" s="28">
        <f t="shared" si="163"/>
        <v>13.76</v>
      </c>
      <c r="AJ180" s="47">
        <v>120750</v>
      </c>
      <c r="AK180" s="28">
        <f t="shared" si="164"/>
        <v>18.27</v>
      </c>
      <c r="AL180" s="47">
        <v>129900</v>
      </c>
      <c r="AM180" s="28">
        <f t="shared" si="165"/>
        <v>7.580000000000001</v>
      </c>
      <c r="AN180" s="47">
        <v>155900</v>
      </c>
      <c r="AO180" s="28">
        <f t="shared" si="166"/>
        <v>20.02</v>
      </c>
      <c r="AP180" s="47">
        <v>172250</v>
      </c>
      <c r="AQ180" s="28">
        <f t="shared" si="149"/>
        <v>10.489999999999998</v>
      </c>
      <c r="AR180" s="47">
        <v>190950</v>
      </c>
      <c r="AS180" s="28">
        <f t="shared" si="167"/>
        <v>10.86</v>
      </c>
      <c r="AT180" s="47">
        <v>200250</v>
      </c>
      <c r="AU180" s="28">
        <f t="shared" si="172"/>
        <v>4.87</v>
      </c>
      <c r="AV180" s="47">
        <v>196900</v>
      </c>
      <c r="AW180" s="28">
        <f t="shared" si="173"/>
        <v>-1.67</v>
      </c>
      <c r="AX180" s="47">
        <v>199650</v>
      </c>
      <c r="AY180" s="28">
        <f t="shared" si="173"/>
        <v>1.4000000000000001</v>
      </c>
      <c r="AZ180" s="47">
        <v>197300</v>
      </c>
      <c r="BA180" s="28">
        <f t="shared" si="174"/>
        <v>-1.18</v>
      </c>
      <c r="BB180" s="47">
        <v>202150</v>
      </c>
      <c r="BC180" s="28">
        <f t="shared" si="168"/>
        <v>2.46</v>
      </c>
      <c r="BD180" s="47">
        <v>201250</v>
      </c>
      <c r="BE180" s="28">
        <f t="shared" si="147"/>
        <v>-0.44999999999999996</v>
      </c>
      <c r="BF180" s="47">
        <v>199200</v>
      </c>
      <c r="BG180" s="28">
        <f t="shared" si="169"/>
        <v>-1.02</v>
      </c>
      <c r="BH180" s="47">
        <v>195250</v>
      </c>
      <c r="BI180" s="28">
        <f t="shared" si="170"/>
        <v>-1.9800000000000002</v>
      </c>
      <c r="BJ180" s="89">
        <v>189250</v>
      </c>
      <c r="BK180" s="28">
        <f t="shared" si="171"/>
        <v>-3.0700000000000003</v>
      </c>
      <c r="BL180" s="47">
        <v>181900</v>
      </c>
      <c r="BM180" s="28">
        <f t="shared" si="171"/>
        <v>-3.88</v>
      </c>
      <c r="BN180" s="39"/>
      <c r="BO180" s="39"/>
      <c r="BP180" s="89"/>
      <c r="BQ180" s="28"/>
      <c r="BR180" s="28"/>
      <c r="BS180" s="28"/>
      <c r="BT180" s="28"/>
      <c r="BU180" s="28"/>
      <c r="BV180" s="48"/>
      <c r="BW180" s="42"/>
      <c r="BX180" s="45"/>
      <c r="BY180" s="49"/>
      <c r="BZ180" s="42"/>
      <c r="CA180" s="49"/>
      <c r="CB180" s="49"/>
      <c r="CC180" s="50"/>
      <c r="CD180" s="51"/>
      <c r="CE180" s="50"/>
      <c r="CF180" s="42"/>
      <c r="CP180" s="32"/>
      <c r="CQ180" s="54">
        <v>200250000</v>
      </c>
      <c r="CR180" s="53">
        <v>196900000</v>
      </c>
      <c r="DB180" s="32"/>
      <c r="DC180" s="42"/>
    </row>
    <row r="181" spans="1:107">
      <c r="A181" s="11"/>
      <c r="B181" s="41" t="s">
        <v>152</v>
      </c>
      <c r="C181" s="39">
        <v>27900</v>
      </c>
      <c r="D181" s="39">
        <v>32600</v>
      </c>
      <c r="E181" s="28">
        <f t="shared" si="150"/>
        <v>16.850000000000001</v>
      </c>
      <c r="F181" s="39">
        <v>38350</v>
      </c>
      <c r="G181" s="28">
        <f t="shared" si="151"/>
        <v>17.64</v>
      </c>
      <c r="H181" s="39">
        <v>44000</v>
      </c>
      <c r="I181" s="28">
        <f t="shared" si="152"/>
        <v>14.729999999999999</v>
      </c>
      <c r="J181" s="39">
        <v>54800</v>
      </c>
      <c r="K181" s="28">
        <f t="shared" si="153"/>
        <v>24.55</v>
      </c>
      <c r="L181" s="39">
        <v>70200</v>
      </c>
      <c r="M181" s="28">
        <f t="shared" si="154"/>
        <v>28.1</v>
      </c>
      <c r="N181" s="39">
        <v>82100</v>
      </c>
      <c r="O181" s="28">
        <f t="shared" si="155"/>
        <v>16.950000000000003</v>
      </c>
      <c r="P181" s="39">
        <v>77250</v>
      </c>
      <c r="Q181" s="28">
        <f t="shared" si="156"/>
        <v>-5.91</v>
      </c>
      <c r="R181" s="39">
        <v>79950</v>
      </c>
      <c r="S181" s="28">
        <f t="shared" si="157"/>
        <v>3.5000000000000004</v>
      </c>
      <c r="T181" s="39">
        <v>82450</v>
      </c>
      <c r="U181" s="28">
        <f t="shared" si="158"/>
        <v>3.1300000000000003</v>
      </c>
      <c r="V181" s="39">
        <v>91450</v>
      </c>
      <c r="W181" s="28">
        <f t="shared" si="159"/>
        <v>10.92</v>
      </c>
      <c r="X181" s="46">
        <v>91900</v>
      </c>
      <c r="Y181" s="28">
        <f t="shared" si="160"/>
        <v>0.49</v>
      </c>
      <c r="Z181" s="39">
        <v>95600</v>
      </c>
      <c r="AA181" s="28">
        <f t="shared" si="161"/>
        <v>4.03</v>
      </c>
      <c r="AB181" s="39">
        <v>97600</v>
      </c>
      <c r="AC181" s="28">
        <f t="shared" si="162"/>
        <v>2.09</v>
      </c>
      <c r="AD181" s="39">
        <v>103300</v>
      </c>
      <c r="AE181" s="28">
        <f t="shared" si="162"/>
        <v>5.84</v>
      </c>
      <c r="AF181" s="39">
        <v>105700</v>
      </c>
      <c r="AG181" s="28">
        <f t="shared" si="162"/>
        <v>2.3199999999999998</v>
      </c>
      <c r="AH181" s="47">
        <v>112700</v>
      </c>
      <c r="AI181" s="28">
        <f t="shared" si="163"/>
        <v>6.6199999999999992</v>
      </c>
      <c r="AJ181" s="47">
        <v>128050</v>
      </c>
      <c r="AK181" s="28">
        <f t="shared" si="164"/>
        <v>13.62</v>
      </c>
      <c r="AL181" s="47">
        <v>149750</v>
      </c>
      <c r="AM181" s="28">
        <f t="shared" si="165"/>
        <v>16.950000000000003</v>
      </c>
      <c r="AN181" s="47">
        <v>166300</v>
      </c>
      <c r="AO181" s="28">
        <f t="shared" si="166"/>
        <v>11.05</v>
      </c>
      <c r="AP181" s="47">
        <v>176550</v>
      </c>
      <c r="AQ181" s="28">
        <f t="shared" si="149"/>
        <v>6.16</v>
      </c>
      <c r="AR181" s="47">
        <v>207900</v>
      </c>
      <c r="AS181" s="28">
        <f t="shared" si="167"/>
        <v>17.760000000000002</v>
      </c>
      <c r="AT181" s="47">
        <v>257650</v>
      </c>
      <c r="AU181" s="28">
        <f t="shared" si="172"/>
        <v>23.93</v>
      </c>
      <c r="AV181" s="47">
        <v>261350</v>
      </c>
      <c r="AW181" s="28">
        <f t="shared" si="173"/>
        <v>1.44</v>
      </c>
      <c r="AX181" s="47">
        <v>268550</v>
      </c>
      <c r="AY181" s="28">
        <f t="shared" si="173"/>
        <v>2.75</v>
      </c>
      <c r="AZ181" s="47">
        <v>266700</v>
      </c>
      <c r="BA181" s="28">
        <f t="shared" si="174"/>
        <v>-0.69</v>
      </c>
      <c r="BB181" s="47">
        <v>243950</v>
      </c>
      <c r="BC181" s="28">
        <f t="shared" si="168"/>
        <v>-8.5299999999999994</v>
      </c>
      <c r="BD181" s="47">
        <v>230700</v>
      </c>
      <c r="BE181" s="28">
        <f t="shared" si="147"/>
        <v>-5.43</v>
      </c>
      <c r="BF181" s="47">
        <v>227800</v>
      </c>
      <c r="BG181" s="28">
        <f t="shared" si="169"/>
        <v>-1.26</v>
      </c>
      <c r="BH181" s="47">
        <v>241050</v>
      </c>
      <c r="BI181" s="28">
        <f t="shared" si="170"/>
        <v>5.82</v>
      </c>
      <c r="BJ181" s="89">
        <v>234750</v>
      </c>
      <c r="BK181" s="28">
        <f t="shared" si="171"/>
        <v>-2.6100000000000003</v>
      </c>
      <c r="BL181" s="47">
        <v>230400</v>
      </c>
      <c r="BM181" s="28">
        <f t="shared" si="171"/>
        <v>-1.8499999999999999</v>
      </c>
      <c r="BN181" s="39"/>
      <c r="BO181" s="39"/>
      <c r="BP181" s="89"/>
      <c r="BQ181" s="28"/>
      <c r="BR181" s="28"/>
      <c r="BS181" s="28"/>
      <c r="BT181" s="28"/>
      <c r="BU181" s="28"/>
      <c r="BV181" s="48"/>
      <c r="BW181" s="42"/>
      <c r="BX181" s="45"/>
      <c r="BY181" s="49"/>
      <c r="BZ181" s="42"/>
      <c r="CA181" s="49"/>
      <c r="CB181" s="49"/>
      <c r="CC181" s="50"/>
      <c r="CD181" s="51"/>
      <c r="CE181" s="50"/>
      <c r="CF181" s="42"/>
      <c r="CP181" s="32"/>
      <c r="CQ181" s="54">
        <v>257650000</v>
      </c>
      <c r="CR181" s="53">
        <v>261350000</v>
      </c>
      <c r="DB181" s="32"/>
      <c r="DC181" s="42"/>
    </row>
    <row r="182" spans="1:107">
      <c r="A182" s="11"/>
      <c r="B182" s="41" t="s">
        <v>153</v>
      </c>
      <c r="C182" s="39">
        <v>63950</v>
      </c>
      <c r="D182" s="39">
        <v>71700</v>
      </c>
      <c r="E182" s="28">
        <f t="shared" si="150"/>
        <v>12.120000000000001</v>
      </c>
      <c r="F182" s="39">
        <v>77850</v>
      </c>
      <c r="G182" s="28">
        <f t="shared" si="151"/>
        <v>8.58</v>
      </c>
      <c r="H182" s="39">
        <v>91500</v>
      </c>
      <c r="I182" s="28">
        <f t="shared" si="152"/>
        <v>17.53</v>
      </c>
      <c r="J182" s="39">
        <v>151850</v>
      </c>
      <c r="K182" s="28">
        <f t="shared" si="153"/>
        <v>65.959999999999994</v>
      </c>
      <c r="L182" s="39">
        <v>184700</v>
      </c>
      <c r="M182" s="28">
        <f t="shared" si="154"/>
        <v>21.63</v>
      </c>
      <c r="N182" s="39">
        <v>173200</v>
      </c>
      <c r="O182" s="28">
        <f t="shared" si="155"/>
        <v>-6.23</v>
      </c>
      <c r="P182" s="39">
        <v>181850</v>
      </c>
      <c r="Q182" s="28">
        <f t="shared" si="156"/>
        <v>4.99</v>
      </c>
      <c r="R182" s="39">
        <v>182300</v>
      </c>
      <c r="S182" s="28">
        <f t="shared" si="157"/>
        <v>0.25</v>
      </c>
      <c r="T182" s="39">
        <v>185050</v>
      </c>
      <c r="U182" s="28">
        <f t="shared" si="158"/>
        <v>1.51</v>
      </c>
      <c r="V182" s="39">
        <v>192000</v>
      </c>
      <c r="W182" s="28">
        <f t="shared" si="159"/>
        <v>3.7600000000000002</v>
      </c>
      <c r="X182" s="46">
        <v>203850</v>
      </c>
      <c r="Y182" s="28">
        <f t="shared" si="160"/>
        <v>6.17</v>
      </c>
      <c r="Z182" s="39">
        <v>204350</v>
      </c>
      <c r="AA182" s="28">
        <f t="shared" si="161"/>
        <v>0.25</v>
      </c>
      <c r="AB182" s="39">
        <v>213900</v>
      </c>
      <c r="AC182" s="28">
        <f t="shared" si="162"/>
        <v>4.67</v>
      </c>
      <c r="AD182" s="39">
        <v>225150</v>
      </c>
      <c r="AE182" s="28">
        <f t="shared" si="162"/>
        <v>5.26</v>
      </c>
      <c r="AF182" s="39">
        <v>243500</v>
      </c>
      <c r="AG182" s="28">
        <f t="shared" si="162"/>
        <v>8.15</v>
      </c>
      <c r="AH182" s="47">
        <v>243850</v>
      </c>
      <c r="AI182" s="28">
        <f t="shared" si="163"/>
        <v>0.13999999999999999</v>
      </c>
      <c r="AJ182" s="47">
        <v>284450</v>
      </c>
      <c r="AK182" s="28">
        <f t="shared" si="164"/>
        <v>16.650000000000002</v>
      </c>
      <c r="AL182" s="47">
        <v>314050</v>
      </c>
      <c r="AM182" s="28">
        <f t="shared" si="165"/>
        <v>10.41</v>
      </c>
      <c r="AN182" s="47">
        <v>370600</v>
      </c>
      <c r="AO182" s="28">
        <f t="shared" si="166"/>
        <v>18.010000000000002</v>
      </c>
      <c r="AP182" s="47">
        <v>461050</v>
      </c>
      <c r="AQ182" s="28">
        <f t="shared" si="149"/>
        <v>24.41</v>
      </c>
      <c r="AR182" s="47">
        <v>520100</v>
      </c>
      <c r="AS182" s="28">
        <f t="shared" si="167"/>
        <v>12.809999999999999</v>
      </c>
      <c r="AT182" s="47">
        <v>568150</v>
      </c>
      <c r="AU182" s="28">
        <f t="shared" si="172"/>
        <v>9.24</v>
      </c>
      <c r="AV182" s="47">
        <v>579750</v>
      </c>
      <c r="AW182" s="28">
        <f t="shared" si="173"/>
        <v>2.04</v>
      </c>
      <c r="AX182" s="47">
        <v>573550</v>
      </c>
      <c r="AY182" s="28">
        <f t="shared" si="173"/>
        <v>-1.0699999999999998</v>
      </c>
      <c r="AZ182" s="47">
        <v>568800</v>
      </c>
      <c r="BA182" s="28">
        <f t="shared" si="174"/>
        <v>-0.83</v>
      </c>
      <c r="BB182" s="47">
        <v>545950</v>
      </c>
      <c r="BC182" s="28">
        <f t="shared" si="168"/>
        <v>-4.0199999999999996</v>
      </c>
      <c r="BD182" s="47">
        <v>521550</v>
      </c>
      <c r="BE182" s="28">
        <f t="shared" si="147"/>
        <v>-4.47</v>
      </c>
      <c r="BF182" s="47">
        <v>503400</v>
      </c>
      <c r="BG182" s="28">
        <f t="shared" si="169"/>
        <v>-3.4799999999999995</v>
      </c>
      <c r="BH182" s="47">
        <v>479750</v>
      </c>
      <c r="BI182" s="28">
        <f t="shared" si="170"/>
        <v>-4.7</v>
      </c>
      <c r="BJ182" s="89">
        <v>485400</v>
      </c>
      <c r="BK182" s="28">
        <f t="shared" si="171"/>
        <v>1.18</v>
      </c>
      <c r="BL182" s="47">
        <v>493750</v>
      </c>
      <c r="BM182" s="28">
        <f t="shared" si="171"/>
        <v>1.72</v>
      </c>
      <c r="BN182" s="39"/>
      <c r="BO182" s="39"/>
      <c r="BP182" s="89"/>
      <c r="BQ182" s="28"/>
      <c r="BR182" s="28"/>
      <c r="BS182" s="28"/>
      <c r="BT182" s="28"/>
      <c r="BU182" s="28"/>
      <c r="BV182" s="48"/>
      <c r="BW182" s="42"/>
      <c r="BX182" s="45"/>
      <c r="BY182" s="49"/>
      <c r="BZ182" s="42"/>
      <c r="CA182" s="49"/>
      <c r="CB182" s="49"/>
      <c r="CC182" s="50"/>
      <c r="CD182" s="51"/>
      <c r="CE182" s="50"/>
      <c r="CF182" s="42"/>
      <c r="CP182" s="32"/>
      <c r="CQ182" s="54">
        <v>568150000</v>
      </c>
      <c r="CR182" s="53">
        <v>579750000</v>
      </c>
      <c r="DB182" s="32"/>
      <c r="DC182" s="42"/>
    </row>
    <row r="183" spans="1:107">
      <c r="A183" s="11"/>
      <c r="B183" s="41" t="s">
        <v>154</v>
      </c>
      <c r="C183" s="39">
        <v>9350</v>
      </c>
      <c r="D183" s="39">
        <v>10650</v>
      </c>
      <c r="E183" s="28">
        <f t="shared" si="150"/>
        <v>13.900000000000002</v>
      </c>
      <c r="F183" s="39">
        <v>12000</v>
      </c>
      <c r="G183" s="28">
        <f t="shared" si="151"/>
        <v>12.68</v>
      </c>
      <c r="H183" s="39">
        <v>13600</v>
      </c>
      <c r="I183" s="28">
        <f t="shared" si="152"/>
        <v>13.33</v>
      </c>
      <c r="J183" s="39">
        <v>15700</v>
      </c>
      <c r="K183" s="28">
        <f t="shared" si="153"/>
        <v>15.440000000000001</v>
      </c>
      <c r="L183" s="39">
        <v>17450</v>
      </c>
      <c r="M183" s="28">
        <f t="shared" si="154"/>
        <v>11.15</v>
      </c>
      <c r="N183" s="39">
        <v>21900</v>
      </c>
      <c r="O183" s="28">
        <f t="shared" si="155"/>
        <v>25.5</v>
      </c>
      <c r="P183" s="39">
        <v>24300</v>
      </c>
      <c r="Q183" s="28">
        <f t="shared" si="156"/>
        <v>10.96</v>
      </c>
      <c r="R183" s="39">
        <v>22350</v>
      </c>
      <c r="S183" s="28">
        <f t="shared" si="157"/>
        <v>-8.02</v>
      </c>
      <c r="T183" s="39">
        <v>23650</v>
      </c>
      <c r="U183" s="28">
        <f t="shared" si="158"/>
        <v>5.82</v>
      </c>
      <c r="V183" s="39">
        <v>24500</v>
      </c>
      <c r="W183" s="28">
        <f t="shared" si="159"/>
        <v>3.5900000000000003</v>
      </c>
      <c r="X183" s="46">
        <v>24850</v>
      </c>
      <c r="Y183" s="28">
        <f t="shared" si="160"/>
        <v>1.43</v>
      </c>
      <c r="Z183" s="39">
        <v>26200</v>
      </c>
      <c r="AA183" s="28">
        <f t="shared" si="161"/>
        <v>5.43</v>
      </c>
      <c r="AB183" s="39">
        <v>27200</v>
      </c>
      <c r="AC183" s="28">
        <f t="shared" si="162"/>
        <v>3.82</v>
      </c>
      <c r="AD183" s="39">
        <v>29350</v>
      </c>
      <c r="AE183" s="28">
        <f t="shared" si="162"/>
        <v>7.9</v>
      </c>
      <c r="AF183" s="39">
        <v>30700</v>
      </c>
      <c r="AG183" s="28">
        <f t="shared" si="162"/>
        <v>4.5999999999999996</v>
      </c>
      <c r="AH183" s="47">
        <v>32650</v>
      </c>
      <c r="AI183" s="28">
        <f t="shared" si="163"/>
        <v>6.35</v>
      </c>
      <c r="AJ183" s="47">
        <v>33150</v>
      </c>
      <c r="AK183" s="28">
        <f t="shared" si="164"/>
        <v>1.53</v>
      </c>
      <c r="AL183" s="47">
        <v>40200</v>
      </c>
      <c r="AM183" s="28">
        <f t="shared" si="165"/>
        <v>21.27</v>
      </c>
      <c r="AN183" s="47">
        <v>44300</v>
      </c>
      <c r="AO183" s="28">
        <f t="shared" si="166"/>
        <v>10.199999999999999</v>
      </c>
      <c r="AP183" s="47">
        <v>46700</v>
      </c>
      <c r="AQ183" s="28">
        <f t="shared" si="149"/>
        <v>5.42</v>
      </c>
      <c r="AR183" s="47">
        <v>54150</v>
      </c>
      <c r="AS183" s="28">
        <f t="shared" si="167"/>
        <v>15.950000000000001</v>
      </c>
      <c r="AT183" s="47">
        <v>58250</v>
      </c>
      <c r="AU183" s="28">
        <f t="shared" si="172"/>
        <v>7.57</v>
      </c>
      <c r="AV183" s="47">
        <v>62700</v>
      </c>
      <c r="AW183" s="28">
        <f t="shared" si="173"/>
        <v>7.64</v>
      </c>
      <c r="AX183" s="47">
        <v>69600</v>
      </c>
      <c r="AY183" s="28">
        <f t="shared" si="173"/>
        <v>11</v>
      </c>
      <c r="AZ183" s="47">
        <v>66550</v>
      </c>
      <c r="BA183" s="28">
        <f t="shared" si="174"/>
        <v>-4.38</v>
      </c>
      <c r="BB183" s="47">
        <v>70400</v>
      </c>
      <c r="BC183" s="28">
        <f t="shared" si="168"/>
        <v>5.79</v>
      </c>
      <c r="BD183" s="47">
        <v>73300</v>
      </c>
      <c r="BE183" s="28">
        <f t="shared" si="147"/>
        <v>4.12</v>
      </c>
      <c r="BF183" s="47">
        <v>77500</v>
      </c>
      <c r="BG183" s="28">
        <f t="shared" si="169"/>
        <v>5.7299999999999995</v>
      </c>
      <c r="BH183" s="47">
        <v>76750</v>
      </c>
      <c r="BI183" s="28">
        <f t="shared" si="170"/>
        <v>-0.97</v>
      </c>
      <c r="BJ183" s="89">
        <v>73900</v>
      </c>
      <c r="BK183" s="28">
        <f t="shared" si="171"/>
        <v>-3.71</v>
      </c>
      <c r="BL183" s="47">
        <v>73700</v>
      </c>
      <c r="BM183" s="28">
        <f t="shared" si="171"/>
        <v>-0.27</v>
      </c>
      <c r="BN183" s="39"/>
      <c r="BO183" s="39"/>
      <c r="BP183" s="89"/>
      <c r="BQ183" s="28"/>
      <c r="BR183" s="28"/>
      <c r="BS183" s="28"/>
      <c r="BT183" s="28"/>
      <c r="BU183" s="28"/>
      <c r="BV183" s="48"/>
      <c r="BW183" s="42"/>
      <c r="BX183" s="45"/>
      <c r="BY183" s="49"/>
      <c r="BZ183" s="42"/>
      <c r="CA183" s="49"/>
      <c r="CB183" s="49"/>
      <c r="CC183" s="50"/>
      <c r="CD183" s="51"/>
      <c r="CE183" s="50"/>
      <c r="CF183" s="42"/>
      <c r="CP183" s="32"/>
      <c r="CQ183" s="54">
        <v>58250000</v>
      </c>
      <c r="CR183" s="53">
        <v>62700000</v>
      </c>
      <c r="DB183" s="32"/>
      <c r="DC183" s="42"/>
    </row>
    <row r="184" spans="1:107">
      <c r="A184" s="11"/>
      <c r="B184" s="41" t="s">
        <v>155</v>
      </c>
      <c r="C184" s="39">
        <v>135000</v>
      </c>
      <c r="D184" s="39">
        <v>145100</v>
      </c>
      <c r="E184" s="28">
        <f t="shared" si="150"/>
        <v>7.48</v>
      </c>
      <c r="F184" s="39">
        <v>157500</v>
      </c>
      <c r="G184" s="28">
        <f t="shared" si="151"/>
        <v>8.5500000000000007</v>
      </c>
      <c r="H184" s="39">
        <v>206400</v>
      </c>
      <c r="I184" s="28">
        <f t="shared" si="152"/>
        <v>31.05</v>
      </c>
      <c r="J184" s="39">
        <v>247200</v>
      </c>
      <c r="K184" s="28">
        <f t="shared" si="153"/>
        <v>19.77</v>
      </c>
      <c r="L184" s="39">
        <v>284150</v>
      </c>
      <c r="M184" s="28">
        <f t="shared" si="154"/>
        <v>14.95</v>
      </c>
      <c r="N184" s="39">
        <v>338800</v>
      </c>
      <c r="O184" s="28">
        <f t="shared" si="155"/>
        <v>19.23</v>
      </c>
      <c r="P184" s="39">
        <v>360400</v>
      </c>
      <c r="Q184" s="28">
        <f t="shared" si="156"/>
        <v>6.38</v>
      </c>
      <c r="R184" s="39">
        <v>368950</v>
      </c>
      <c r="S184" s="28">
        <f t="shared" si="157"/>
        <v>2.37</v>
      </c>
      <c r="T184" s="39">
        <v>367900</v>
      </c>
      <c r="U184" s="28">
        <f t="shared" si="158"/>
        <v>-0.27999999999999997</v>
      </c>
      <c r="V184" s="39">
        <v>388450</v>
      </c>
      <c r="W184" s="28">
        <f t="shared" si="159"/>
        <v>5.59</v>
      </c>
      <c r="X184" s="46">
        <v>406850</v>
      </c>
      <c r="Y184" s="28">
        <f t="shared" si="160"/>
        <v>4.74</v>
      </c>
      <c r="Z184" s="39">
        <v>423900</v>
      </c>
      <c r="AA184" s="28">
        <f t="shared" si="161"/>
        <v>4.1900000000000004</v>
      </c>
      <c r="AB184" s="39">
        <v>451100</v>
      </c>
      <c r="AC184" s="28">
        <f t="shared" si="162"/>
        <v>6.419999999999999</v>
      </c>
      <c r="AD184" s="39">
        <v>462500</v>
      </c>
      <c r="AE184" s="28">
        <f t="shared" si="162"/>
        <v>2.5299999999999998</v>
      </c>
      <c r="AF184" s="39">
        <v>488200</v>
      </c>
      <c r="AG184" s="28">
        <f t="shared" si="162"/>
        <v>5.56</v>
      </c>
      <c r="AH184" s="47">
        <v>507200</v>
      </c>
      <c r="AI184" s="28">
        <f t="shared" si="163"/>
        <v>3.8899999999999997</v>
      </c>
      <c r="AJ184" s="47">
        <v>542050</v>
      </c>
      <c r="AK184" s="28">
        <f t="shared" si="164"/>
        <v>6.87</v>
      </c>
      <c r="AL184" s="47">
        <v>562350</v>
      </c>
      <c r="AM184" s="28">
        <f t="shared" si="165"/>
        <v>3.75</v>
      </c>
      <c r="AN184" s="47">
        <v>651250</v>
      </c>
      <c r="AO184" s="28">
        <f t="shared" si="166"/>
        <v>15.809999999999999</v>
      </c>
      <c r="AP184" s="47">
        <v>781650</v>
      </c>
      <c r="AQ184" s="28">
        <f t="shared" si="149"/>
        <v>20.02</v>
      </c>
      <c r="AR184" s="47">
        <v>938700</v>
      </c>
      <c r="AS184" s="28">
        <f t="shared" si="167"/>
        <v>20.09</v>
      </c>
      <c r="AT184" s="47">
        <v>1007250</v>
      </c>
      <c r="AU184" s="28">
        <f t="shared" si="172"/>
        <v>7.3</v>
      </c>
      <c r="AV184" s="47">
        <v>1034500</v>
      </c>
      <c r="AW184" s="28">
        <f t="shared" si="173"/>
        <v>2.71</v>
      </c>
      <c r="AX184" s="47">
        <v>1057300</v>
      </c>
      <c r="AY184" s="28">
        <f t="shared" si="173"/>
        <v>2.1999999999999997</v>
      </c>
      <c r="AZ184" s="47">
        <v>1086500</v>
      </c>
      <c r="BA184" s="28">
        <f t="shared" si="174"/>
        <v>2.76</v>
      </c>
      <c r="BB184" s="47">
        <v>1059150</v>
      </c>
      <c r="BC184" s="28">
        <f t="shared" si="168"/>
        <v>-2.52</v>
      </c>
      <c r="BD184" s="47">
        <v>1048700</v>
      </c>
      <c r="BE184" s="28">
        <f t="shared" si="147"/>
        <v>-0.9900000000000001</v>
      </c>
      <c r="BF184" s="47">
        <v>1036000</v>
      </c>
      <c r="BG184" s="28">
        <f t="shared" si="169"/>
        <v>-1.21</v>
      </c>
      <c r="BH184" s="47">
        <v>1021450</v>
      </c>
      <c r="BI184" s="28">
        <f t="shared" si="170"/>
        <v>-1.4000000000000001</v>
      </c>
      <c r="BJ184" s="89">
        <v>1039750</v>
      </c>
      <c r="BK184" s="28">
        <f t="shared" si="171"/>
        <v>1.79</v>
      </c>
      <c r="BL184" s="47">
        <v>1044500</v>
      </c>
      <c r="BM184" s="28">
        <f t="shared" si="171"/>
        <v>0.45999999999999996</v>
      </c>
      <c r="BN184" s="39"/>
      <c r="BO184" s="39"/>
      <c r="BP184" s="89"/>
      <c r="BQ184" s="28"/>
      <c r="BR184" s="28"/>
      <c r="BS184" s="28"/>
      <c r="BT184" s="28"/>
      <c r="BU184" s="28"/>
      <c r="BV184" s="48"/>
      <c r="BW184" s="42"/>
      <c r="BX184" s="45"/>
      <c r="BY184" s="49"/>
      <c r="BZ184" s="42"/>
      <c r="CA184" s="49"/>
      <c r="CB184" s="49"/>
      <c r="CC184" s="69"/>
      <c r="CD184" s="49"/>
      <c r="CE184" s="69"/>
      <c r="CF184" s="42"/>
      <c r="CP184" s="32"/>
      <c r="CQ184" s="54">
        <v>1007250000</v>
      </c>
      <c r="CR184" s="53">
        <v>1034500000</v>
      </c>
      <c r="DB184" s="32"/>
      <c r="DC184" s="42"/>
    </row>
    <row r="185" spans="1:107">
      <c r="A185" s="11"/>
      <c r="B185" s="41" t="s">
        <v>156</v>
      </c>
      <c r="C185" s="39">
        <v>19350</v>
      </c>
      <c r="D185" s="39">
        <v>20850</v>
      </c>
      <c r="E185" s="28">
        <f t="shared" si="150"/>
        <v>7.75</v>
      </c>
      <c r="F185" s="39">
        <v>24250</v>
      </c>
      <c r="G185" s="28">
        <f t="shared" si="151"/>
        <v>16.309999999999999</v>
      </c>
      <c r="H185" s="39">
        <v>29150</v>
      </c>
      <c r="I185" s="28">
        <f t="shared" si="152"/>
        <v>20.21</v>
      </c>
      <c r="J185" s="39">
        <v>39350</v>
      </c>
      <c r="K185" s="28">
        <f t="shared" si="153"/>
        <v>34.99</v>
      </c>
      <c r="L185" s="39">
        <v>54300</v>
      </c>
      <c r="M185" s="28">
        <f t="shared" si="154"/>
        <v>37.99</v>
      </c>
      <c r="N185" s="39">
        <v>57700</v>
      </c>
      <c r="O185" s="28">
        <f t="shared" si="155"/>
        <v>6.2600000000000007</v>
      </c>
      <c r="P185" s="39">
        <v>50900</v>
      </c>
      <c r="Q185" s="28">
        <f t="shared" si="156"/>
        <v>-11.790000000000001</v>
      </c>
      <c r="R185" s="39">
        <v>51550</v>
      </c>
      <c r="S185" s="28">
        <f t="shared" si="157"/>
        <v>1.28</v>
      </c>
      <c r="T185" s="39">
        <v>56150</v>
      </c>
      <c r="U185" s="28">
        <f t="shared" si="158"/>
        <v>8.92</v>
      </c>
      <c r="V185" s="39">
        <v>58250</v>
      </c>
      <c r="W185" s="28">
        <f t="shared" si="159"/>
        <v>3.74</v>
      </c>
      <c r="X185" s="46">
        <v>63250</v>
      </c>
      <c r="Y185" s="28">
        <f t="shared" si="160"/>
        <v>8.58</v>
      </c>
      <c r="Z185" s="39">
        <v>65800</v>
      </c>
      <c r="AA185" s="28">
        <f t="shared" si="161"/>
        <v>4.03</v>
      </c>
      <c r="AB185" s="39">
        <v>66300</v>
      </c>
      <c r="AC185" s="28">
        <f t="shared" si="162"/>
        <v>0.76</v>
      </c>
      <c r="AD185" s="39">
        <v>69550</v>
      </c>
      <c r="AE185" s="28">
        <f t="shared" si="162"/>
        <v>4.9000000000000004</v>
      </c>
      <c r="AF185" s="39">
        <v>71350</v>
      </c>
      <c r="AG185" s="28">
        <f t="shared" si="162"/>
        <v>2.59</v>
      </c>
      <c r="AH185" s="47">
        <v>73750</v>
      </c>
      <c r="AI185" s="28">
        <f t="shared" si="163"/>
        <v>3.36</v>
      </c>
      <c r="AJ185" s="47">
        <v>75200</v>
      </c>
      <c r="AK185" s="28">
        <f t="shared" si="164"/>
        <v>1.97</v>
      </c>
      <c r="AL185" s="47">
        <v>79200</v>
      </c>
      <c r="AM185" s="28">
        <f t="shared" si="165"/>
        <v>5.3199999999999994</v>
      </c>
      <c r="AN185" s="47">
        <v>83400</v>
      </c>
      <c r="AO185" s="28">
        <f t="shared" si="166"/>
        <v>5.3</v>
      </c>
      <c r="AP185" s="47">
        <v>102250</v>
      </c>
      <c r="AQ185" s="28">
        <f t="shared" si="149"/>
        <v>22.6</v>
      </c>
      <c r="AR185" s="47">
        <v>120400</v>
      </c>
      <c r="AS185" s="28">
        <f t="shared" si="167"/>
        <v>17.75</v>
      </c>
      <c r="AT185" s="47">
        <v>137150</v>
      </c>
      <c r="AU185" s="28">
        <f t="shared" si="172"/>
        <v>13.91</v>
      </c>
      <c r="AV185" s="47">
        <v>161950</v>
      </c>
      <c r="AW185" s="28">
        <f t="shared" si="173"/>
        <v>18.079999999999998</v>
      </c>
      <c r="AX185" s="47">
        <v>163650</v>
      </c>
      <c r="AY185" s="28">
        <f t="shared" si="173"/>
        <v>1.05</v>
      </c>
      <c r="AZ185" s="47">
        <v>164450</v>
      </c>
      <c r="BA185" s="28">
        <f t="shared" si="174"/>
        <v>0.49</v>
      </c>
      <c r="BB185" s="47">
        <v>165300</v>
      </c>
      <c r="BC185" s="28">
        <f t="shared" si="168"/>
        <v>0.52</v>
      </c>
      <c r="BD185" s="47">
        <v>162900</v>
      </c>
      <c r="BE185" s="28">
        <f t="shared" si="147"/>
        <v>-1.4500000000000002</v>
      </c>
      <c r="BF185" s="47">
        <v>164050</v>
      </c>
      <c r="BG185" s="28">
        <f t="shared" si="169"/>
        <v>0.71000000000000008</v>
      </c>
      <c r="BH185" s="47">
        <v>179050</v>
      </c>
      <c r="BI185" s="28">
        <f t="shared" si="170"/>
        <v>9.1399999999999988</v>
      </c>
      <c r="BJ185" s="89">
        <v>186100</v>
      </c>
      <c r="BK185" s="28">
        <f t="shared" si="171"/>
        <v>3.94</v>
      </c>
      <c r="BL185" s="47">
        <v>183250</v>
      </c>
      <c r="BM185" s="28">
        <f t="shared" si="171"/>
        <v>-1.53</v>
      </c>
      <c r="BN185" s="39"/>
      <c r="BO185" s="39"/>
      <c r="BP185" s="89"/>
      <c r="BQ185" s="28"/>
      <c r="BR185" s="28"/>
      <c r="BS185" s="28"/>
      <c r="BT185" s="28"/>
      <c r="BU185" s="28"/>
      <c r="BV185" s="48"/>
      <c r="BW185" s="42"/>
      <c r="BX185" s="45"/>
      <c r="BY185" s="49"/>
      <c r="BZ185" s="42"/>
      <c r="CA185" s="49"/>
      <c r="CB185" s="49"/>
      <c r="CC185" s="50"/>
      <c r="CD185" s="51"/>
      <c r="CE185" s="50"/>
      <c r="CF185" s="42"/>
      <c r="CP185" s="32"/>
      <c r="CQ185" s="54">
        <v>137150000</v>
      </c>
      <c r="CR185" s="53">
        <v>161950000</v>
      </c>
      <c r="DB185" s="32"/>
      <c r="DC185" s="42"/>
    </row>
    <row r="186" spans="1:107">
      <c r="A186" s="11"/>
      <c r="B186" s="41" t="s">
        <v>157</v>
      </c>
      <c r="C186" s="39">
        <v>2200</v>
      </c>
      <c r="D186" s="39">
        <v>2450</v>
      </c>
      <c r="E186" s="28">
        <f t="shared" si="150"/>
        <v>11.360000000000001</v>
      </c>
      <c r="F186" s="39">
        <v>2500</v>
      </c>
      <c r="G186" s="28">
        <f t="shared" si="151"/>
        <v>2.04</v>
      </c>
      <c r="H186" s="39">
        <v>2900</v>
      </c>
      <c r="I186" s="28">
        <f t="shared" si="152"/>
        <v>16</v>
      </c>
      <c r="J186" s="39">
        <v>3250</v>
      </c>
      <c r="K186" s="28">
        <f t="shared" si="153"/>
        <v>12.07</v>
      </c>
      <c r="L186" s="39">
        <v>4600</v>
      </c>
      <c r="M186" s="28">
        <f t="shared" si="154"/>
        <v>41.54</v>
      </c>
      <c r="N186" s="39">
        <v>4250</v>
      </c>
      <c r="O186" s="28">
        <f t="shared" si="155"/>
        <v>-7.61</v>
      </c>
      <c r="P186" s="39">
        <v>3850</v>
      </c>
      <c r="Q186" s="28">
        <f t="shared" si="156"/>
        <v>-9.41</v>
      </c>
      <c r="R186" s="39">
        <v>4450</v>
      </c>
      <c r="S186" s="28">
        <f t="shared" si="157"/>
        <v>15.58</v>
      </c>
      <c r="T186" s="39">
        <v>5050</v>
      </c>
      <c r="U186" s="28">
        <f t="shared" si="158"/>
        <v>13.48</v>
      </c>
      <c r="V186" s="39">
        <v>5150</v>
      </c>
      <c r="W186" s="28">
        <f t="shared" si="159"/>
        <v>1.9800000000000002</v>
      </c>
      <c r="X186" s="46">
        <v>5400</v>
      </c>
      <c r="Y186" s="28">
        <f t="shared" si="160"/>
        <v>4.8500000000000005</v>
      </c>
      <c r="Z186" s="39">
        <v>5400</v>
      </c>
      <c r="AA186" s="28">
        <f t="shared" si="161"/>
        <v>0</v>
      </c>
      <c r="AB186" s="39">
        <v>5450</v>
      </c>
      <c r="AC186" s="28">
        <f t="shared" si="162"/>
        <v>0.92999999999999994</v>
      </c>
      <c r="AD186" s="39">
        <v>5900</v>
      </c>
      <c r="AE186" s="28">
        <f t="shared" si="162"/>
        <v>8.2600000000000016</v>
      </c>
      <c r="AF186" s="39">
        <v>6450</v>
      </c>
      <c r="AG186" s="28">
        <f t="shared" si="162"/>
        <v>9.32</v>
      </c>
      <c r="AH186" s="47">
        <v>6850</v>
      </c>
      <c r="AI186" s="28">
        <f t="shared" si="163"/>
        <v>6.2</v>
      </c>
      <c r="AJ186" s="47">
        <v>7300</v>
      </c>
      <c r="AK186" s="28">
        <f t="shared" si="164"/>
        <v>6.5699999999999994</v>
      </c>
      <c r="AL186" s="47">
        <v>8250</v>
      </c>
      <c r="AM186" s="28">
        <f t="shared" si="165"/>
        <v>13.01</v>
      </c>
      <c r="AN186" s="47">
        <v>8750</v>
      </c>
      <c r="AO186" s="28">
        <f t="shared" si="166"/>
        <v>6.0600000000000005</v>
      </c>
      <c r="AP186" s="47">
        <v>9800</v>
      </c>
      <c r="AQ186" s="28">
        <f t="shared" si="149"/>
        <v>12</v>
      </c>
      <c r="AR186" s="47">
        <v>10750</v>
      </c>
      <c r="AS186" s="28">
        <f t="shared" si="167"/>
        <v>9.69</v>
      </c>
      <c r="AT186" s="47">
        <v>11400</v>
      </c>
      <c r="AU186" s="28">
        <f t="shared" si="172"/>
        <v>6.05</v>
      </c>
      <c r="AV186" s="47">
        <v>11750</v>
      </c>
      <c r="AW186" s="28">
        <f t="shared" si="173"/>
        <v>3.0700000000000003</v>
      </c>
      <c r="AX186" s="47">
        <v>12550</v>
      </c>
      <c r="AY186" s="28">
        <f t="shared" si="173"/>
        <v>6.81</v>
      </c>
      <c r="AZ186" s="47">
        <v>12350</v>
      </c>
      <c r="BA186" s="28">
        <f t="shared" si="174"/>
        <v>-1.59</v>
      </c>
      <c r="BB186" s="47">
        <v>12600</v>
      </c>
      <c r="BC186" s="28">
        <f t="shared" si="168"/>
        <v>2.02</v>
      </c>
      <c r="BD186" s="47">
        <v>11350</v>
      </c>
      <c r="BE186" s="28">
        <f t="shared" si="147"/>
        <v>-9.92</v>
      </c>
      <c r="BF186" s="47">
        <v>11800</v>
      </c>
      <c r="BG186" s="28">
        <f t="shared" si="169"/>
        <v>3.9600000000000004</v>
      </c>
      <c r="BH186" s="47">
        <v>12950</v>
      </c>
      <c r="BI186" s="28">
        <f t="shared" si="170"/>
        <v>9.75</v>
      </c>
      <c r="BJ186" s="89">
        <v>13000</v>
      </c>
      <c r="BK186" s="28">
        <f t="shared" si="171"/>
        <v>0.38999999999999996</v>
      </c>
      <c r="BL186" s="47">
        <v>12500</v>
      </c>
      <c r="BM186" s="28">
        <f t="shared" si="171"/>
        <v>-3.85</v>
      </c>
      <c r="BN186" s="39"/>
      <c r="BO186" s="39"/>
      <c r="BP186" s="89"/>
      <c r="BQ186" s="28"/>
      <c r="BR186" s="28"/>
      <c r="BS186" s="28"/>
      <c r="BT186" s="28"/>
      <c r="BU186" s="28"/>
      <c r="BV186" s="48"/>
      <c r="BW186" s="42"/>
      <c r="BX186" s="45"/>
      <c r="BY186" s="49"/>
      <c r="BZ186" s="42"/>
      <c r="CA186" s="49"/>
      <c r="CB186" s="49"/>
      <c r="CC186" s="50"/>
      <c r="CD186" s="51"/>
      <c r="CE186" s="50"/>
      <c r="CF186" s="42"/>
      <c r="CP186" s="32"/>
      <c r="CQ186" s="54">
        <v>11400000</v>
      </c>
      <c r="CR186" s="53">
        <v>11750000</v>
      </c>
      <c r="DB186" s="32"/>
      <c r="DC186" s="42"/>
    </row>
    <row r="187" spans="1:107">
      <c r="A187" s="11"/>
      <c r="B187" s="41" t="s">
        <v>158</v>
      </c>
      <c r="C187" s="39">
        <v>54500</v>
      </c>
      <c r="D187" s="39">
        <v>58100</v>
      </c>
      <c r="E187" s="28">
        <f t="shared" si="150"/>
        <v>6.61</v>
      </c>
      <c r="F187" s="39">
        <v>63350</v>
      </c>
      <c r="G187" s="28">
        <f t="shared" si="151"/>
        <v>9.0399999999999991</v>
      </c>
      <c r="H187" s="39">
        <v>79000</v>
      </c>
      <c r="I187" s="28">
        <f t="shared" si="152"/>
        <v>24.7</v>
      </c>
      <c r="J187" s="39">
        <v>116000</v>
      </c>
      <c r="K187" s="28">
        <f t="shared" si="153"/>
        <v>46.839999999999996</v>
      </c>
      <c r="L187" s="39">
        <v>141250</v>
      </c>
      <c r="M187" s="28">
        <f t="shared" si="154"/>
        <v>21.77</v>
      </c>
      <c r="N187" s="39">
        <v>158950</v>
      </c>
      <c r="O187" s="28">
        <f t="shared" si="155"/>
        <v>12.53</v>
      </c>
      <c r="P187" s="39">
        <v>160100</v>
      </c>
      <c r="Q187" s="28">
        <f t="shared" si="156"/>
        <v>0.72</v>
      </c>
      <c r="R187" s="39">
        <v>167300</v>
      </c>
      <c r="S187" s="28">
        <f t="shared" si="157"/>
        <v>4.5</v>
      </c>
      <c r="T187" s="39">
        <v>157800</v>
      </c>
      <c r="U187" s="28">
        <f t="shared" si="158"/>
        <v>-5.6800000000000006</v>
      </c>
      <c r="V187" s="39">
        <v>158250</v>
      </c>
      <c r="W187" s="28">
        <f t="shared" si="159"/>
        <v>0.28999999999999998</v>
      </c>
      <c r="X187" s="46">
        <v>162300</v>
      </c>
      <c r="Y187" s="28">
        <f t="shared" si="160"/>
        <v>2.56</v>
      </c>
      <c r="Z187" s="39">
        <v>161800</v>
      </c>
      <c r="AA187" s="28">
        <f t="shared" si="161"/>
        <v>-0.31</v>
      </c>
      <c r="AB187" s="39">
        <v>164000</v>
      </c>
      <c r="AC187" s="28">
        <f t="shared" si="162"/>
        <v>1.3599999999999999</v>
      </c>
      <c r="AD187" s="39">
        <v>165800</v>
      </c>
      <c r="AE187" s="28">
        <f t="shared" si="162"/>
        <v>1.0999999999999999</v>
      </c>
      <c r="AF187" s="39">
        <v>177550</v>
      </c>
      <c r="AG187" s="28">
        <f t="shared" si="162"/>
        <v>7.0900000000000007</v>
      </c>
      <c r="AH187" s="47">
        <v>176350</v>
      </c>
      <c r="AI187" s="28">
        <f t="shared" si="163"/>
        <v>-0.67999999999999994</v>
      </c>
      <c r="AJ187" s="47">
        <v>206200</v>
      </c>
      <c r="AK187" s="28">
        <f t="shared" si="164"/>
        <v>16.93</v>
      </c>
      <c r="AL187" s="47">
        <v>214300</v>
      </c>
      <c r="AM187" s="28">
        <f t="shared" si="165"/>
        <v>3.93</v>
      </c>
      <c r="AN187" s="47">
        <v>248750</v>
      </c>
      <c r="AO187" s="28">
        <f t="shared" si="166"/>
        <v>16.079999999999998</v>
      </c>
      <c r="AP187" s="47">
        <v>318600</v>
      </c>
      <c r="AQ187" s="28">
        <f t="shared" si="149"/>
        <v>28.08</v>
      </c>
      <c r="AR187" s="47">
        <v>387050</v>
      </c>
      <c r="AS187" s="28">
        <f t="shared" si="167"/>
        <v>21.48</v>
      </c>
      <c r="AT187" s="47">
        <v>425100</v>
      </c>
      <c r="AU187" s="28">
        <f t="shared" si="172"/>
        <v>9.83</v>
      </c>
      <c r="AV187" s="47">
        <v>423200</v>
      </c>
      <c r="AW187" s="28">
        <f t="shared" si="173"/>
        <v>-0.44999999999999996</v>
      </c>
      <c r="AX187" s="47">
        <v>438350</v>
      </c>
      <c r="AY187" s="28">
        <f t="shared" si="173"/>
        <v>3.58</v>
      </c>
      <c r="AZ187" s="47">
        <v>421850</v>
      </c>
      <c r="BA187" s="28">
        <f t="shared" si="174"/>
        <v>-3.7600000000000002</v>
      </c>
      <c r="BB187" s="47">
        <v>414050</v>
      </c>
      <c r="BC187" s="28">
        <f t="shared" si="168"/>
        <v>-1.8499999999999999</v>
      </c>
      <c r="BD187" s="47">
        <v>394900</v>
      </c>
      <c r="BE187" s="28">
        <f t="shared" si="147"/>
        <v>-4.63</v>
      </c>
      <c r="BF187" s="47">
        <v>389150</v>
      </c>
      <c r="BG187" s="28">
        <f t="shared" si="169"/>
        <v>-1.46</v>
      </c>
      <c r="BH187" s="47">
        <v>396600</v>
      </c>
      <c r="BI187" s="28">
        <f t="shared" si="170"/>
        <v>1.91</v>
      </c>
      <c r="BJ187" s="89">
        <v>407550</v>
      </c>
      <c r="BK187" s="28">
        <f t="shared" si="171"/>
        <v>2.76</v>
      </c>
      <c r="BL187" s="47">
        <v>412300</v>
      </c>
      <c r="BM187" s="28">
        <f t="shared" si="171"/>
        <v>1.17</v>
      </c>
      <c r="BN187" s="39"/>
      <c r="BO187" s="39"/>
      <c r="BP187" s="89"/>
      <c r="BQ187" s="28"/>
      <c r="BR187" s="28"/>
      <c r="BS187" s="28"/>
      <c r="BT187" s="28"/>
      <c r="BU187" s="28"/>
      <c r="BV187" s="48"/>
      <c r="BW187" s="42"/>
      <c r="BX187" s="45"/>
      <c r="BY187" s="49"/>
      <c r="BZ187" s="42"/>
      <c r="CA187" s="49"/>
      <c r="CB187" s="49"/>
      <c r="CC187" s="50"/>
      <c r="CD187" s="51"/>
      <c r="CE187" s="50"/>
      <c r="CF187" s="42"/>
      <c r="CP187" s="32"/>
      <c r="CQ187" s="54">
        <v>425100000</v>
      </c>
      <c r="CR187" s="53">
        <v>423200000</v>
      </c>
      <c r="DB187" s="32"/>
      <c r="DC187" s="42"/>
    </row>
    <row r="188" spans="1:107">
      <c r="A188" s="11"/>
      <c r="B188" s="41" t="s">
        <v>159</v>
      </c>
      <c r="C188" s="39">
        <v>2150</v>
      </c>
      <c r="D188" s="39">
        <v>2300</v>
      </c>
      <c r="E188" s="28">
        <f t="shared" si="150"/>
        <v>6.98</v>
      </c>
      <c r="F188" s="39">
        <v>2550</v>
      </c>
      <c r="G188" s="28">
        <f t="shared" si="151"/>
        <v>10.870000000000001</v>
      </c>
      <c r="H188" s="39">
        <v>2800</v>
      </c>
      <c r="I188" s="28">
        <f t="shared" si="152"/>
        <v>9.8000000000000007</v>
      </c>
      <c r="J188" s="39">
        <v>3650</v>
      </c>
      <c r="K188" s="28">
        <f t="shared" si="153"/>
        <v>30.36</v>
      </c>
      <c r="L188" s="39">
        <v>4100</v>
      </c>
      <c r="M188" s="28">
        <f t="shared" si="154"/>
        <v>12.33</v>
      </c>
      <c r="N188" s="39">
        <v>4100</v>
      </c>
      <c r="O188" s="28">
        <f t="shared" si="155"/>
        <v>0</v>
      </c>
      <c r="P188" s="39">
        <v>4250</v>
      </c>
      <c r="Q188" s="28">
        <f t="shared" si="156"/>
        <v>3.66</v>
      </c>
      <c r="R188" s="39">
        <v>4450</v>
      </c>
      <c r="S188" s="28">
        <f t="shared" si="157"/>
        <v>4.71</v>
      </c>
      <c r="T188" s="39">
        <v>4750</v>
      </c>
      <c r="U188" s="28">
        <f t="shared" si="158"/>
        <v>6.74</v>
      </c>
      <c r="V188" s="39">
        <v>4550</v>
      </c>
      <c r="W188" s="28">
        <f t="shared" si="159"/>
        <v>-4.21</v>
      </c>
      <c r="X188" s="46">
        <v>4550</v>
      </c>
      <c r="Y188" s="28">
        <f t="shared" si="160"/>
        <v>0</v>
      </c>
      <c r="Z188" s="39">
        <v>4950</v>
      </c>
      <c r="AA188" s="28">
        <f t="shared" si="161"/>
        <v>8.7900000000000009</v>
      </c>
      <c r="AB188" s="39">
        <v>5350</v>
      </c>
      <c r="AC188" s="28">
        <f t="shared" ref="AC188:AG203" si="175">ROUND((AB188-Z188)/Z188,4)*100</f>
        <v>8.08</v>
      </c>
      <c r="AD188" s="39">
        <v>5750</v>
      </c>
      <c r="AE188" s="28">
        <f t="shared" si="175"/>
        <v>7.48</v>
      </c>
      <c r="AF188" s="39">
        <v>6300</v>
      </c>
      <c r="AG188" s="28">
        <f t="shared" si="175"/>
        <v>9.5699999999999985</v>
      </c>
      <c r="AH188" s="47">
        <v>15050</v>
      </c>
      <c r="AI188" s="28">
        <f t="shared" si="163"/>
        <v>138.89000000000001</v>
      </c>
      <c r="AJ188" s="47">
        <v>15150</v>
      </c>
      <c r="AK188" s="28">
        <f t="shared" si="164"/>
        <v>0.66</v>
      </c>
      <c r="AL188" s="47">
        <v>15100</v>
      </c>
      <c r="AM188" s="28">
        <f t="shared" si="165"/>
        <v>-0.33</v>
      </c>
      <c r="AN188" s="47">
        <v>15350</v>
      </c>
      <c r="AO188" s="28">
        <f t="shared" si="166"/>
        <v>1.66</v>
      </c>
      <c r="AP188" s="47">
        <v>16150</v>
      </c>
      <c r="AQ188" s="28">
        <f t="shared" si="149"/>
        <v>5.21</v>
      </c>
      <c r="AR188" s="47">
        <v>16300</v>
      </c>
      <c r="AS188" s="28">
        <f t="shared" si="167"/>
        <v>0.92999999999999994</v>
      </c>
      <c r="AT188" s="47">
        <v>16800</v>
      </c>
      <c r="AU188" s="28">
        <f t="shared" si="172"/>
        <v>3.0700000000000003</v>
      </c>
      <c r="AV188" s="47">
        <v>18150</v>
      </c>
      <c r="AW188" s="28">
        <f t="shared" si="173"/>
        <v>8.0399999999999991</v>
      </c>
      <c r="AX188" s="47">
        <v>30850</v>
      </c>
      <c r="AY188" s="28">
        <f t="shared" si="173"/>
        <v>69.97</v>
      </c>
      <c r="AZ188" s="47">
        <v>30800</v>
      </c>
      <c r="BA188" s="28">
        <f t="shared" si="174"/>
        <v>-0.16</v>
      </c>
      <c r="BB188" s="47">
        <v>30550</v>
      </c>
      <c r="BC188" s="28">
        <f t="shared" si="168"/>
        <v>-0.80999999999999994</v>
      </c>
      <c r="BD188" s="47">
        <v>30050</v>
      </c>
      <c r="BE188" s="28">
        <f t="shared" si="147"/>
        <v>-1.6400000000000001</v>
      </c>
      <c r="BF188" s="47">
        <v>30350</v>
      </c>
      <c r="BG188" s="28">
        <f t="shared" si="169"/>
        <v>1</v>
      </c>
      <c r="BH188" s="47">
        <v>30400</v>
      </c>
      <c r="BI188" s="28">
        <f t="shared" si="170"/>
        <v>0.16</v>
      </c>
      <c r="BJ188" s="89">
        <v>31100</v>
      </c>
      <c r="BK188" s="28">
        <f t="shared" si="171"/>
        <v>2.2999999999999998</v>
      </c>
      <c r="BL188" s="47">
        <v>28300</v>
      </c>
      <c r="BM188" s="28">
        <f t="shared" si="171"/>
        <v>-9</v>
      </c>
      <c r="BN188" s="39"/>
      <c r="BO188" s="39"/>
      <c r="BP188" s="89"/>
      <c r="BQ188" s="28"/>
      <c r="BR188" s="28"/>
      <c r="BS188" s="28"/>
      <c r="BT188" s="28"/>
      <c r="BU188" s="28"/>
      <c r="BV188" s="48"/>
      <c r="BW188" s="42"/>
      <c r="BX188" s="45"/>
      <c r="BY188" s="49"/>
      <c r="BZ188" s="42"/>
      <c r="CA188" s="49"/>
      <c r="CB188" s="49"/>
      <c r="CC188" s="50"/>
      <c r="CD188" s="51"/>
      <c r="CE188" s="50"/>
      <c r="CF188" s="42"/>
      <c r="CP188" s="32"/>
      <c r="CQ188" s="54">
        <v>16800000</v>
      </c>
      <c r="CR188" s="53">
        <v>18150000</v>
      </c>
      <c r="DB188" s="32"/>
      <c r="DC188" s="42"/>
    </row>
    <row r="189" spans="1:107">
      <c r="A189" s="11"/>
      <c r="B189" s="41" t="s">
        <v>160</v>
      </c>
      <c r="C189" s="39">
        <v>39000</v>
      </c>
      <c r="D189" s="39">
        <v>45350</v>
      </c>
      <c r="E189" s="28">
        <f t="shared" si="150"/>
        <v>16.28</v>
      </c>
      <c r="F189" s="39">
        <v>48950</v>
      </c>
      <c r="G189" s="28">
        <f t="shared" si="151"/>
        <v>7.9399999999999995</v>
      </c>
      <c r="H189" s="39">
        <v>63400</v>
      </c>
      <c r="I189" s="28">
        <f t="shared" si="152"/>
        <v>29.520000000000003</v>
      </c>
      <c r="J189" s="39">
        <v>77650</v>
      </c>
      <c r="K189" s="28">
        <f t="shared" si="153"/>
        <v>22.48</v>
      </c>
      <c r="L189" s="39">
        <v>90300</v>
      </c>
      <c r="M189" s="28">
        <f t="shared" si="154"/>
        <v>16.29</v>
      </c>
      <c r="N189" s="39">
        <v>99650</v>
      </c>
      <c r="O189" s="28">
        <f t="shared" si="155"/>
        <v>10.35</v>
      </c>
      <c r="P189" s="39">
        <v>103900</v>
      </c>
      <c r="Q189" s="28">
        <f t="shared" si="156"/>
        <v>4.26</v>
      </c>
      <c r="R189" s="39">
        <v>105750</v>
      </c>
      <c r="S189" s="28">
        <f t="shared" si="157"/>
        <v>1.78</v>
      </c>
      <c r="T189" s="39">
        <v>110550</v>
      </c>
      <c r="U189" s="28">
        <f t="shared" si="158"/>
        <v>4.54</v>
      </c>
      <c r="V189" s="39">
        <v>114550</v>
      </c>
      <c r="W189" s="28">
        <f t="shared" si="159"/>
        <v>3.62</v>
      </c>
      <c r="X189" s="46">
        <v>116850</v>
      </c>
      <c r="Y189" s="28">
        <f t="shared" si="160"/>
        <v>2.0099999999999998</v>
      </c>
      <c r="Z189" s="39">
        <v>118400</v>
      </c>
      <c r="AA189" s="28">
        <f t="shared" si="161"/>
        <v>1.3299999999999998</v>
      </c>
      <c r="AB189" s="39">
        <v>120900</v>
      </c>
      <c r="AC189" s="28">
        <f t="shared" si="175"/>
        <v>2.11</v>
      </c>
      <c r="AD189" s="39">
        <v>128300</v>
      </c>
      <c r="AE189" s="28">
        <f t="shared" si="175"/>
        <v>6.12</v>
      </c>
      <c r="AF189" s="39">
        <v>138300</v>
      </c>
      <c r="AG189" s="28">
        <f t="shared" si="175"/>
        <v>7.79</v>
      </c>
      <c r="AH189" s="47">
        <v>156150</v>
      </c>
      <c r="AI189" s="28">
        <f t="shared" si="163"/>
        <v>12.91</v>
      </c>
      <c r="AJ189" s="47">
        <v>167550</v>
      </c>
      <c r="AK189" s="28">
        <f t="shared" si="164"/>
        <v>7.3</v>
      </c>
      <c r="AL189" s="47">
        <v>177550</v>
      </c>
      <c r="AM189" s="28">
        <f t="shared" si="165"/>
        <v>5.9700000000000006</v>
      </c>
      <c r="AN189" s="47">
        <v>204750</v>
      </c>
      <c r="AO189" s="28">
        <f t="shared" si="166"/>
        <v>15.32</v>
      </c>
      <c r="AP189" s="47">
        <v>251000</v>
      </c>
      <c r="AQ189" s="28">
        <f t="shared" si="149"/>
        <v>22.59</v>
      </c>
      <c r="AR189" s="47">
        <v>282750</v>
      </c>
      <c r="AS189" s="28">
        <f t="shared" si="167"/>
        <v>12.65</v>
      </c>
      <c r="AT189" s="47">
        <v>302150</v>
      </c>
      <c r="AU189" s="28">
        <f t="shared" si="172"/>
        <v>6.8599999999999994</v>
      </c>
      <c r="AV189" s="47">
        <v>335400</v>
      </c>
      <c r="AW189" s="28">
        <f t="shared" si="173"/>
        <v>11</v>
      </c>
      <c r="AX189" s="47">
        <v>379250</v>
      </c>
      <c r="AY189" s="28">
        <f t="shared" si="173"/>
        <v>13.07</v>
      </c>
      <c r="AZ189" s="47">
        <v>363750</v>
      </c>
      <c r="BA189" s="28">
        <f t="shared" si="174"/>
        <v>-4.09</v>
      </c>
      <c r="BB189" s="47">
        <v>347300</v>
      </c>
      <c r="BC189" s="28">
        <f t="shared" si="168"/>
        <v>-4.5199999999999996</v>
      </c>
      <c r="BD189" s="47">
        <v>341900</v>
      </c>
      <c r="BE189" s="28">
        <f t="shared" si="147"/>
        <v>-1.55</v>
      </c>
      <c r="BF189" s="47">
        <v>330550</v>
      </c>
      <c r="BG189" s="28">
        <f t="shared" si="169"/>
        <v>-3.32</v>
      </c>
      <c r="BH189" s="47">
        <v>344550</v>
      </c>
      <c r="BI189" s="28">
        <f t="shared" si="170"/>
        <v>4.24</v>
      </c>
      <c r="BJ189" s="89">
        <v>336200</v>
      </c>
      <c r="BK189" s="28">
        <f t="shared" si="171"/>
        <v>-2.42</v>
      </c>
      <c r="BL189" s="47">
        <v>348500</v>
      </c>
      <c r="BM189" s="28">
        <f t="shared" si="171"/>
        <v>3.66</v>
      </c>
      <c r="BN189" s="39"/>
      <c r="BO189" s="39"/>
      <c r="BP189" s="89"/>
      <c r="BQ189" s="28"/>
      <c r="BR189" s="28"/>
      <c r="BS189" s="28"/>
      <c r="BT189" s="28"/>
      <c r="BU189" s="28"/>
      <c r="BV189" s="48"/>
      <c r="BW189" s="42"/>
      <c r="BX189" s="45"/>
      <c r="BY189" s="49"/>
      <c r="BZ189" s="42"/>
      <c r="CA189" s="49"/>
      <c r="CB189" s="49"/>
      <c r="CC189" s="50"/>
      <c r="CD189" s="51"/>
      <c r="CE189" s="50"/>
      <c r="CF189" s="42"/>
      <c r="CP189" s="32"/>
      <c r="CQ189" s="54">
        <v>302150000</v>
      </c>
      <c r="CR189" s="53">
        <v>335400000</v>
      </c>
      <c r="DB189" s="32"/>
      <c r="DC189" s="42"/>
    </row>
    <row r="190" spans="1:107">
      <c r="A190" s="11"/>
      <c r="B190" s="41" t="s">
        <v>161</v>
      </c>
      <c r="C190" s="39">
        <v>31050</v>
      </c>
      <c r="D190" s="39">
        <v>35900</v>
      </c>
      <c r="E190" s="28">
        <f t="shared" si="150"/>
        <v>15.620000000000001</v>
      </c>
      <c r="F190" s="39">
        <v>41300</v>
      </c>
      <c r="G190" s="28">
        <f t="shared" si="151"/>
        <v>15.040000000000001</v>
      </c>
      <c r="H190" s="39">
        <v>48100</v>
      </c>
      <c r="I190" s="28">
        <f t="shared" si="152"/>
        <v>16.46</v>
      </c>
      <c r="J190" s="39">
        <v>55300</v>
      </c>
      <c r="K190" s="28">
        <f t="shared" si="153"/>
        <v>14.97</v>
      </c>
      <c r="L190" s="39">
        <v>76250</v>
      </c>
      <c r="M190" s="28">
        <f t="shared" si="154"/>
        <v>37.880000000000003</v>
      </c>
      <c r="N190" s="39">
        <v>74550</v>
      </c>
      <c r="O190" s="28">
        <f t="shared" si="155"/>
        <v>-2.23</v>
      </c>
      <c r="P190" s="39">
        <v>75050</v>
      </c>
      <c r="Q190" s="28">
        <f t="shared" si="156"/>
        <v>0.67</v>
      </c>
      <c r="R190" s="39">
        <v>74750</v>
      </c>
      <c r="S190" s="28">
        <f t="shared" si="157"/>
        <v>-0.4</v>
      </c>
      <c r="T190" s="39">
        <v>85950</v>
      </c>
      <c r="U190" s="28">
        <f t="shared" si="158"/>
        <v>14.979999999999999</v>
      </c>
      <c r="V190" s="39">
        <v>90250</v>
      </c>
      <c r="W190" s="28">
        <f t="shared" si="159"/>
        <v>5</v>
      </c>
      <c r="X190" s="46">
        <v>91650</v>
      </c>
      <c r="Y190" s="28">
        <f t="shared" si="160"/>
        <v>1.55</v>
      </c>
      <c r="Z190" s="39">
        <v>94550</v>
      </c>
      <c r="AA190" s="28">
        <f t="shared" si="161"/>
        <v>3.16</v>
      </c>
      <c r="AB190" s="39">
        <v>100050</v>
      </c>
      <c r="AC190" s="28">
        <f t="shared" si="175"/>
        <v>5.82</v>
      </c>
      <c r="AD190" s="39">
        <v>103000</v>
      </c>
      <c r="AE190" s="28">
        <f t="shared" si="175"/>
        <v>2.9499999999999997</v>
      </c>
      <c r="AF190" s="39">
        <v>106600</v>
      </c>
      <c r="AG190" s="28">
        <f t="shared" si="175"/>
        <v>3.5000000000000004</v>
      </c>
      <c r="AH190" s="47">
        <v>112750</v>
      </c>
      <c r="AI190" s="28">
        <f t="shared" si="163"/>
        <v>5.7700000000000005</v>
      </c>
      <c r="AJ190" s="47">
        <v>129950</v>
      </c>
      <c r="AK190" s="28">
        <f t="shared" si="164"/>
        <v>15.25</v>
      </c>
      <c r="AL190" s="47">
        <v>144450</v>
      </c>
      <c r="AM190" s="28">
        <f t="shared" si="165"/>
        <v>11.16</v>
      </c>
      <c r="AN190" s="47">
        <v>159800</v>
      </c>
      <c r="AO190" s="28">
        <f t="shared" si="166"/>
        <v>10.63</v>
      </c>
      <c r="AP190" s="47">
        <v>187550</v>
      </c>
      <c r="AQ190" s="28">
        <f t="shared" si="149"/>
        <v>17.37</v>
      </c>
      <c r="AR190" s="47">
        <v>228400</v>
      </c>
      <c r="AS190" s="28">
        <f t="shared" si="167"/>
        <v>21.78</v>
      </c>
      <c r="AT190" s="47">
        <v>255450</v>
      </c>
      <c r="AU190" s="28">
        <f t="shared" si="172"/>
        <v>11.84</v>
      </c>
      <c r="AV190" s="47">
        <v>272100</v>
      </c>
      <c r="AW190" s="28">
        <f t="shared" si="173"/>
        <v>6.52</v>
      </c>
      <c r="AX190" s="47">
        <v>283750</v>
      </c>
      <c r="AY190" s="28">
        <f t="shared" si="173"/>
        <v>4.2799999999999994</v>
      </c>
      <c r="AZ190" s="47">
        <v>277000</v>
      </c>
      <c r="BA190" s="28">
        <f t="shared" si="174"/>
        <v>-2.3800000000000003</v>
      </c>
      <c r="BB190" s="47">
        <v>273750</v>
      </c>
      <c r="BC190" s="28">
        <f t="shared" si="168"/>
        <v>-1.17</v>
      </c>
      <c r="BD190" s="47">
        <v>267500</v>
      </c>
      <c r="BE190" s="28">
        <f t="shared" si="147"/>
        <v>-2.2800000000000002</v>
      </c>
      <c r="BF190" s="47">
        <v>261850</v>
      </c>
      <c r="BG190" s="28">
        <f t="shared" si="169"/>
        <v>-2.11</v>
      </c>
      <c r="BH190" s="47">
        <v>255100</v>
      </c>
      <c r="BI190" s="28">
        <f t="shared" si="170"/>
        <v>-2.58</v>
      </c>
      <c r="BJ190" s="89">
        <v>263050</v>
      </c>
      <c r="BK190" s="28">
        <f t="shared" si="171"/>
        <v>3.1199999999999997</v>
      </c>
      <c r="BL190" s="47">
        <v>268750</v>
      </c>
      <c r="BM190" s="28">
        <f t="shared" si="171"/>
        <v>2.17</v>
      </c>
      <c r="BN190" s="39"/>
      <c r="BO190" s="39"/>
      <c r="BP190" s="89"/>
      <c r="BQ190" s="28"/>
      <c r="BR190" s="28"/>
      <c r="BS190" s="28"/>
      <c r="BT190" s="28"/>
      <c r="BU190" s="28"/>
      <c r="BV190" s="48"/>
      <c r="BW190" s="42"/>
      <c r="BX190" s="45"/>
      <c r="BY190" s="49"/>
      <c r="BZ190" s="42"/>
      <c r="CA190" s="49"/>
      <c r="CB190" s="49"/>
      <c r="CC190" s="50"/>
      <c r="CD190" s="51"/>
      <c r="CE190" s="50"/>
      <c r="CF190" s="42"/>
      <c r="CP190" s="32"/>
      <c r="CQ190" s="54">
        <v>255450000</v>
      </c>
      <c r="CR190" s="53">
        <v>272100000</v>
      </c>
      <c r="DB190" s="32"/>
      <c r="DC190" s="42"/>
    </row>
    <row r="191" spans="1:107">
      <c r="A191" s="11"/>
      <c r="B191" s="41" t="s">
        <v>162</v>
      </c>
      <c r="C191" s="39">
        <v>7150</v>
      </c>
      <c r="D191" s="39">
        <v>7850</v>
      </c>
      <c r="E191" s="28">
        <f t="shared" si="150"/>
        <v>9.7900000000000009</v>
      </c>
      <c r="F191" s="39">
        <v>8750</v>
      </c>
      <c r="G191" s="28">
        <f t="shared" si="151"/>
        <v>11.459999999999999</v>
      </c>
      <c r="H191" s="39">
        <v>10400</v>
      </c>
      <c r="I191" s="28">
        <f t="shared" si="152"/>
        <v>18.86</v>
      </c>
      <c r="J191" s="39">
        <v>13150</v>
      </c>
      <c r="K191" s="28">
        <f t="shared" si="153"/>
        <v>26.44</v>
      </c>
      <c r="L191" s="39">
        <v>19600</v>
      </c>
      <c r="M191" s="28">
        <f t="shared" si="154"/>
        <v>49.05</v>
      </c>
      <c r="N191" s="39">
        <v>20250</v>
      </c>
      <c r="O191" s="28">
        <f t="shared" si="155"/>
        <v>3.32</v>
      </c>
      <c r="P191" s="39">
        <v>21300</v>
      </c>
      <c r="Q191" s="28">
        <f t="shared" si="156"/>
        <v>5.19</v>
      </c>
      <c r="R191" s="39">
        <v>22400</v>
      </c>
      <c r="S191" s="28">
        <f t="shared" si="157"/>
        <v>5.16</v>
      </c>
      <c r="T191" s="39">
        <v>22550</v>
      </c>
      <c r="U191" s="28">
        <f t="shared" si="158"/>
        <v>0.67</v>
      </c>
      <c r="V191" s="39">
        <v>22400</v>
      </c>
      <c r="W191" s="28">
        <f t="shared" si="159"/>
        <v>-0.67</v>
      </c>
      <c r="X191" s="46">
        <v>23450</v>
      </c>
      <c r="Y191" s="28">
        <f t="shared" si="160"/>
        <v>4.6899999999999995</v>
      </c>
      <c r="Z191" s="39">
        <v>24300</v>
      </c>
      <c r="AA191" s="28">
        <f t="shared" si="161"/>
        <v>3.62</v>
      </c>
      <c r="AB191" s="39">
        <v>25200</v>
      </c>
      <c r="AC191" s="28">
        <f t="shared" si="175"/>
        <v>3.6999999999999997</v>
      </c>
      <c r="AD191" s="39">
        <v>26550</v>
      </c>
      <c r="AE191" s="28">
        <f t="shared" si="175"/>
        <v>5.36</v>
      </c>
      <c r="AF191" s="39">
        <v>27550</v>
      </c>
      <c r="AG191" s="28">
        <f t="shared" si="175"/>
        <v>3.7699999999999996</v>
      </c>
      <c r="AH191" s="47">
        <v>28850</v>
      </c>
      <c r="AI191" s="28">
        <f t="shared" si="163"/>
        <v>4.72</v>
      </c>
      <c r="AJ191" s="47">
        <v>30450</v>
      </c>
      <c r="AK191" s="28">
        <f t="shared" si="164"/>
        <v>5.55</v>
      </c>
      <c r="AL191" s="47">
        <v>35200</v>
      </c>
      <c r="AM191" s="28">
        <f t="shared" si="165"/>
        <v>15.6</v>
      </c>
      <c r="AN191" s="47">
        <v>42350</v>
      </c>
      <c r="AO191" s="28">
        <f t="shared" si="166"/>
        <v>20.309999999999999</v>
      </c>
      <c r="AP191" s="47">
        <v>53400</v>
      </c>
      <c r="AQ191" s="28">
        <f t="shared" si="149"/>
        <v>26.090000000000003</v>
      </c>
      <c r="AR191" s="47">
        <v>62500</v>
      </c>
      <c r="AS191" s="28">
        <f t="shared" si="167"/>
        <v>17.04</v>
      </c>
      <c r="AT191" s="47">
        <v>69050</v>
      </c>
      <c r="AU191" s="28">
        <f t="shared" si="172"/>
        <v>10.48</v>
      </c>
      <c r="AV191" s="47">
        <v>73650</v>
      </c>
      <c r="AW191" s="28">
        <f t="shared" si="173"/>
        <v>6.660000000000001</v>
      </c>
      <c r="AX191" s="47">
        <v>75350</v>
      </c>
      <c r="AY191" s="28">
        <f t="shared" si="173"/>
        <v>2.31</v>
      </c>
      <c r="AZ191" s="47">
        <v>74150</v>
      </c>
      <c r="BA191" s="28">
        <f t="shared" si="174"/>
        <v>-1.59</v>
      </c>
      <c r="BB191" s="47">
        <v>72600</v>
      </c>
      <c r="BC191" s="28">
        <f t="shared" si="168"/>
        <v>-2.09</v>
      </c>
      <c r="BD191" s="47">
        <v>72150</v>
      </c>
      <c r="BE191" s="28">
        <f t="shared" si="147"/>
        <v>-0.62</v>
      </c>
      <c r="BF191" s="47">
        <v>69700</v>
      </c>
      <c r="BG191" s="28">
        <f t="shared" si="169"/>
        <v>-3.4000000000000004</v>
      </c>
      <c r="BH191" s="47">
        <v>69300</v>
      </c>
      <c r="BI191" s="28">
        <f t="shared" si="170"/>
        <v>-0.57000000000000006</v>
      </c>
      <c r="BJ191" s="89">
        <v>71450</v>
      </c>
      <c r="BK191" s="28">
        <f t="shared" si="171"/>
        <v>3.1</v>
      </c>
      <c r="BL191" s="47">
        <v>72700</v>
      </c>
      <c r="BM191" s="28">
        <f t="shared" si="171"/>
        <v>1.7500000000000002</v>
      </c>
      <c r="BN191" s="39"/>
      <c r="BO191" s="39"/>
      <c r="BP191" s="89"/>
      <c r="BQ191" s="28"/>
      <c r="BR191" s="28"/>
      <c r="BS191" s="28"/>
      <c r="BT191" s="28"/>
      <c r="BU191" s="28"/>
      <c r="BV191" s="48"/>
      <c r="BW191" s="42"/>
      <c r="BX191" s="45"/>
      <c r="BY191" s="49"/>
      <c r="BZ191" s="42"/>
      <c r="CA191" s="49"/>
      <c r="CB191" s="49"/>
      <c r="CC191" s="50"/>
      <c r="CD191" s="51"/>
      <c r="CE191" s="50"/>
      <c r="CF191" s="42"/>
      <c r="CP191" s="32"/>
      <c r="CQ191" s="54">
        <v>69050000</v>
      </c>
      <c r="CR191" s="53">
        <v>73650000</v>
      </c>
      <c r="DB191" s="32"/>
      <c r="DC191" s="42"/>
    </row>
    <row r="192" spans="1:107">
      <c r="A192" s="11"/>
      <c r="B192" s="41" t="s">
        <v>163</v>
      </c>
      <c r="C192" s="39">
        <v>175600</v>
      </c>
      <c r="D192" s="39">
        <v>183850</v>
      </c>
      <c r="E192" s="28">
        <f t="shared" si="150"/>
        <v>4.7</v>
      </c>
      <c r="F192" s="39">
        <v>203700</v>
      </c>
      <c r="G192" s="28">
        <f t="shared" si="151"/>
        <v>10.8</v>
      </c>
      <c r="H192" s="39">
        <v>243500</v>
      </c>
      <c r="I192" s="28">
        <f t="shared" si="152"/>
        <v>19.54</v>
      </c>
      <c r="J192" s="39">
        <v>350900</v>
      </c>
      <c r="K192" s="28">
        <f t="shared" si="153"/>
        <v>44.11</v>
      </c>
      <c r="L192" s="39">
        <v>416950</v>
      </c>
      <c r="M192" s="28">
        <f t="shared" si="154"/>
        <v>18.82</v>
      </c>
      <c r="N192" s="39">
        <v>513000</v>
      </c>
      <c r="O192" s="28">
        <f t="shared" si="155"/>
        <v>23.04</v>
      </c>
      <c r="P192" s="39">
        <v>444800</v>
      </c>
      <c r="Q192" s="28">
        <f t="shared" si="156"/>
        <v>-13.29</v>
      </c>
      <c r="R192" s="39">
        <v>516900</v>
      </c>
      <c r="S192" s="28">
        <f t="shared" si="157"/>
        <v>16.21</v>
      </c>
      <c r="T192" s="39">
        <v>564350</v>
      </c>
      <c r="U192" s="28">
        <f t="shared" si="158"/>
        <v>9.1800000000000015</v>
      </c>
      <c r="V192" s="39">
        <v>582700</v>
      </c>
      <c r="W192" s="28">
        <f t="shared" si="159"/>
        <v>3.25</v>
      </c>
      <c r="X192" s="46">
        <v>614350</v>
      </c>
      <c r="Y192" s="28">
        <f t="shared" si="160"/>
        <v>5.43</v>
      </c>
      <c r="Z192" s="39">
        <v>601850</v>
      </c>
      <c r="AA192" s="28">
        <f t="shared" si="161"/>
        <v>-2.0299999999999998</v>
      </c>
      <c r="AB192" s="39">
        <v>648600</v>
      </c>
      <c r="AC192" s="28">
        <f t="shared" si="175"/>
        <v>7.7700000000000005</v>
      </c>
      <c r="AD192" s="39">
        <v>669550</v>
      </c>
      <c r="AE192" s="28">
        <f t="shared" si="175"/>
        <v>3.2300000000000004</v>
      </c>
      <c r="AF192" s="39">
        <v>716500</v>
      </c>
      <c r="AG192" s="28">
        <f t="shared" si="175"/>
        <v>7.01</v>
      </c>
      <c r="AH192" s="47">
        <v>798350</v>
      </c>
      <c r="AI192" s="28">
        <f t="shared" si="163"/>
        <v>11.42</v>
      </c>
      <c r="AJ192" s="47">
        <v>821350</v>
      </c>
      <c r="AK192" s="28">
        <f t="shared" si="164"/>
        <v>2.88</v>
      </c>
      <c r="AL192" s="47">
        <v>977450</v>
      </c>
      <c r="AM192" s="28">
        <f t="shared" si="165"/>
        <v>19.009999999999998</v>
      </c>
      <c r="AN192" s="47">
        <v>1096650</v>
      </c>
      <c r="AO192" s="28">
        <f t="shared" si="166"/>
        <v>12.19</v>
      </c>
      <c r="AP192" s="47">
        <v>1604850</v>
      </c>
      <c r="AQ192" s="28">
        <f t="shared" si="149"/>
        <v>46.339999999999996</v>
      </c>
      <c r="AR192" s="47">
        <v>1804100</v>
      </c>
      <c r="AS192" s="28">
        <f t="shared" si="167"/>
        <v>12.42</v>
      </c>
      <c r="AT192" s="47">
        <v>1873750</v>
      </c>
      <c r="AU192" s="28">
        <f t="shared" si="172"/>
        <v>3.8600000000000003</v>
      </c>
      <c r="AV192" s="47">
        <v>2030500</v>
      </c>
      <c r="AW192" s="28">
        <f t="shared" si="173"/>
        <v>8.3699999999999992</v>
      </c>
      <c r="AX192" s="47">
        <v>2016750</v>
      </c>
      <c r="AY192" s="28">
        <f t="shared" si="173"/>
        <v>-0.67999999999999994</v>
      </c>
      <c r="AZ192" s="47">
        <v>2008850</v>
      </c>
      <c r="BA192" s="28">
        <f t="shared" si="174"/>
        <v>-0.38999999999999996</v>
      </c>
      <c r="BB192" s="47">
        <v>1993300</v>
      </c>
      <c r="BC192" s="28">
        <f t="shared" si="168"/>
        <v>-0.77</v>
      </c>
      <c r="BD192" s="47">
        <v>1989150</v>
      </c>
      <c r="BE192" s="28">
        <f t="shared" si="147"/>
        <v>-0.21</v>
      </c>
      <c r="BF192" s="47">
        <v>1989950</v>
      </c>
      <c r="BG192" s="28">
        <f t="shared" si="169"/>
        <v>0.04</v>
      </c>
      <c r="BH192" s="47">
        <v>1969400</v>
      </c>
      <c r="BI192" s="28">
        <f t="shared" si="170"/>
        <v>-1.03</v>
      </c>
      <c r="BJ192" s="89">
        <v>1921700</v>
      </c>
      <c r="BK192" s="28">
        <f t="shared" si="171"/>
        <v>-2.42</v>
      </c>
      <c r="BL192" s="47">
        <v>2017550</v>
      </c>
      <c r="BM192" s="28">
        <f t="shared" si="171"/>
        <v>4.99</v>
      </c>
      <c r="BN192" s="39"/>
      <c r="BO192" s="39"/>
      <c r="BP192" s="89"/>
      <c r="BQ192" s="28"/>
      <c r="BR192" s="28"/>
      <c r="BS192" s="28"/>
      <c r="BT192" s="28"/>
      <c r="BU192" s="28"/>
      <c r="BV192" s="48"/>
      <c r="BW192" s="42"/>
      <c r="BX192" s="45"/>
      <c r="BY192" s="49"/>
      <c r="BZ192" s="42"/>
      <c r="CA192" s="49"/>
      <c r="CB192" s="49"/>
      <c r="CC192" s="50"/>
      <c r="CD192" s="51"/>
      <c r="CE192" s="50"/>
      <c r="CF192" s="42"/>
      <c r="CP192" s="32"/>
      <c r="CQ192" s="54">
        <v>1873750000</v>
      </c>
      <c r="CR192" s="53">
        <v>2030500000</v>
      </c>
      <c r="DB192" s="32"/>
      <c r="DC192" s="42"/>
    </row>
    <row r="193" spans="1:107">
      <c r="A193" s="11"/>
      <c r="B193" s="41" t="s">
        <v>164</v>
      </c>
      <c r="C193" s="39">
        <v>33200</v>
      </c>
      <c r="D193" s="39">
        <v>36450</v>
      </c>
      <c r="E193" s="28">
        <f t="shared" si="150"/>
        <v>9.7900000000000009</v>
      </c>
      <c r="F193" s="39">
        <v>42250</v>
      </c>
      <c r="G193" s="28">
        <f t="shared" si="151"/>
        <v>15.909999999999998</v>
      </c>
      <c r="H193" s="39">
        <v>46650</v>
      </c>
      <c r="I193" s="28">
        <f t="shared" si="152"/>
        <v>10.41</v>
      </c>
      <c r="J193" s="39">
        <v>64450</v>
      </c>
      <c r="K193" s="28">
        <f t="shared" si="153"/>
        <v>38.159999999999997</v>
      </c>
      <c r="L193" s="39">
        <v>77050</v>
      </c>
      <c r="M193" s="28">
        <f t="shared" si="154"/>
        <v>19.55</v>
      </c>
      <c r="N193" s="39">
        <v>85400</v>
      </c>
      <c r="O193" s="28">
        <f t="shared" si="155"/>
        <v>10.84</v>
      </c>
      <c r="P193" s="39">
        <v>89650</v>
      </c>
      <c r="Q193" s="28">
        <f t="shared" si="156"/>
        <v>4.9799999999999995</v>
      </c>
      <c r="R193" s="39">
        <v>87150</v>
      </c>
      <c r="S193" s="28">
        <f t="shared" si="157"/>
        <v>-2.79</v>
      </c>
      <c r="T193" s="39">
        <v>91650</v>
      </c>
      <c r="U193" s="28">
        <f t="shared" si="158"/>
        <v>5.16</v>
      </c>
      <c r="V193" s="39">
        <v>98600</v>
      </c>
      <c r="W193" s="28">
        <f t="shared" si="159"/>
        <v>7.580000000000001</v>
      </c>
      <c r="X193" s="46">
        <v>98650</v>
      </c>
      <c r="Y193" s="28">
        <f t="shared" si="160"/>
        <v>0.05</v>
      </c>
      <c r="Z193" s="39">
        <v>105250</v>
      </c>
      <c r="AA193" s="28">
        <f t="shared" si="161"/>
        <v>6.69</v>
      </c>
      <c r="AB193" s="39">
        <v>104950</v>
      </c>
      <c r="AC193" s="28">
        <f t="shared" si="175"/>
        <v>-0.28999999999999998</v>
      </c>
      <c r="AD193" s="39">
        <v>108150</v>
      </c>
      <c r="AE193" s="28">
        <f t="shared" si="175"/>
        <v>3.05</v>
      </c>
      <c r="AF193" s="39">
        <v>111950</v>
      </c>
      <c r="AG193" s="28">
        <f t="shared" si="175"/>
        <v>3.51</v>
      </c>
      <c r="AH193" s="47">
        <v>118950</v>
      </c>
      <c r="AI193" s="28">
        <f t="shared" si="163"/>
        <v>6.25</v>
      </c>
      <c r="AJ193" s="47">
        <v>128900</v>
      </c>
      <c r="AK193" s="28">
        <f t="shared" si="164"/>
        <v>8.36</v>
      </c>
      <c r="AL193" s="47">
        <v>138050</v>
      </c>
      <c r="AM193" s="28">
        <f t="shared" si="165"/>
        <v>7.1</v>
      </c>
      <c r="AN193" s="47">
        <v>186650</v>
      </c>
      <c r="AO193" s="28">
        <f t="shared" si="166"/>
        <v>35.199999999999996</v>
      </c>
      <c r="AP193" s="47">
        <v>186350</v>
      </c>
      <c r="AQ193" s="28">
        <f t="shared" si="149"/>
        <v>-0.16</v>
      </c>
      <c r="AR193" s="47">
        <v>243300</v>
      </c>
      <c r="AS193" s="28">
        <f t="shared" si="167"/>
        <v>30.56</v>
      </c>
      <c r="AT193" s="47">
        <v>254200</v>
      </c>
      <c r="AU193" s="28">
        <f t="shared" si="172"/>
        <v>4.4799999999999995</v>
      </c>
      <c r="AV193" s="47">
        <v>257400</v>
      </c>
      <c r="AW193" s="28">
        <f t="shared" ref="AW193:AY208" si="176">ROUND((AV193-AT193)/AT193,4)*100</f>
        <v>1.26</v>
      </c>
      <c r="AX193" s="47">
        <v>255750</v>
      </c>
      <c r="AY193" s="28">
        <f t="shared" si="176"/>
        <v>-0.64</v>
      </c>
      <c r="AZ193" s="47">
        <v>245450</v>
      </c>
      <c r="BA193" s="28">
        <f t="shared" si="174"/>
        <v>-4.03</v>
      </c>
      <c r="BB193" s="47">
        <v>237150</v>
      </c>
      <c r="BC193" s="28">
        <f t="shared" si="168"/>
        <v>-3.38</v>
      </c>
      <c r="BD193" s="47">
        <v>226600</v>
      </c>
      <c r="BE193" s="28">
        <f t="shared" si="147"/>
        <v>-4.45</v>
      </c>
      <c r="BF193" s="47">
        <v>217700</v>
      </c>
      <c r="BG193" s="28">
        <f t="shared" si="169"/>
        <v>-3.93</v>
      </c>
      <c r="BH193" s="47">
        <v>220400</v>
      </c>
      <c r="BI193" s="28">
        <f t="shared" si="170"/>
        <v>1.24</v>
      </c>
      <c r="BJ193" s="89">
        <v>226250</v>
      </c>
      <c r="BK193" s="28">
        <f t="shared" si="171"/>
        <v>2.65</v>
      </c>
      <c r="BL193" s="47">
        <v>222000</v>
      </c>
      <c r="BM193" s="28">
        <f t="shared" si="171"/>
        <v>-1.8800000000000001</v>
      </c>
      <c r="BN193" s="39"/>
      <c r="BO193" s="39"/>
      <c r="BP193" s="89"/>
      <c r="BQ193" s="28"/>
      <c r="BR193" s="28"/>
      <c r="BS193" s="28"/>
      <c r="BT193" s="28"/>
      <c r="BU193" s="28"/>
      <c r="BV193" s="48"/>
      <c r="BW193" s="42"/>
      <c r="BX193" s="45"/>
      <c r="BY193" s="49"/>
      <c r="BZ193" s="42"/>
      <c r="CA193" s="49"/>
      <c r="CB193" s="49"/>
      <c r="CC193" s="50"/>
      <c r="CD193" s="51"/>
      <c r="CE193" s="50"/>
      <c r="CF193" s="42"/>
      <c r="CP193" s="32"/>
      <c r="CQ193" s="54">
        <v>254200000</v>
      </c>
      <c r="CR193" s="53">
        <v>257400000</v>
      </c>
      <c r="DB193" s="32"/>
      <c r="DC193" s="42"/>
    </row>
    <row r="194" spans="1:107">
      <c r="A194" s="11"/>
      <c r="B194" s="41" t="s">
        <v>165</v>
      </c>
      <c r="C194" s="39">
        <v>2050</v>
      </c>
      <c r="D194" s="39">
        <v>2300</v>
      </c>
      <c r="E194" s="28">
        <f t="shared" si="150"/>
        <v>12.2</v>
      </c>
      <c r="F194" s="39">
        <v>2550</v>
      </c>
      <c r="G194" s="28">
        <f t="shared" si="151"/>
        <v>10.870000000000001</v>
      </c>
      <c r="H194" s="39">
        <v>3150</v>
      </c>
      <c r="I194" s="28">
        <f t="shared" si="152"/>
        <v>23.53</v>
      </c>
      <c r="J194" s="39">
        <v>3850</v>
      </c>
      <c r="K194" s="28">
        <f t="shared" si="153"/>
        <v>22.220000000000002</v>
      </c>
      <c r="L194" s="39">
        <v>4300</v>
      </c>
      <c r="M194" s="28">
        <f t="shared" si="154"/>
        <v>11.690000000000001</v>
      </c>
      <c r="N194" s="39">
        <v>4650</v>
      </c>
      <c r="O194" s="28">
        <f t="shared" si="155"/>
        <v>8.14</v>
      </c>
      <c r="P194" s="39">
        <v>5150</v>
      </c>
      <c r="Q194" s="28">
        <f t="shared" si="156"/>
        <v>10.75</v>
      </c>
      <c r="R194" s="39">
        <v>5500</v>
      </c>
      <c r="S194" s="28">
        <f t="shared" si="157"/>
        <v>6.8000000000000007</v>
      </c>
      <c r="T194" s="39">
        <v>5850</v>
      </c>
      <c r="U194" s="28">
        <f t="shared" si="158"/>
        <v>6.36</v>
      </c>
      <c r="V194" s="39">
        <v>5550</v>
      </c>
      <c r="W194" s="28">
        <f t="shared" si="159"/>
        <v>-5.13</v>
      </c>
      <c r="X194" s="46">
        <v>5800</v>
      </c>
      <c r="Y194" s="28">
        <f t="shared" si="160"/>
        <v>4.5</v>
      </c>
      <c r="Z194" s="39">
        <v>6250</v>
      </c>
      <c r="AA194" s="28">
        <f t="shared" si="161"/>
        <v>7.76</v>
      </c>
      <c r="AB194" s="39">
        <v>6300</v>
      </c>
      <c r="AC194" s="28">
        <f t="shared" si="175"/>
        <v>0.8</v>
      </c>
      <c r="AD194" s="39">
        <v>6650</v>
      </c>
      <c r="AE194" s="28">
        <f t="shared" si="175"/>
        <v>5.56</v>
      </c>
      <c r="AF194" s="39">
        <v>7000</v>
      </c>
      <c r="AG194" s="28">
        <f t="shared" si="175"/>
        <v>5.26</v>
      </c>
      <c r="AH194" s="47">
        <v>7400</v>
      </c>
      <c r="AI194" s="28">
        <f t="shared" si="163"/>
        <v>5.71</v>
      </c>
      <c r="AJ194" s="47">
        <v>8000</v>
      </c>
      <c r="AK194" s="28">
        <f t="shared" si="164"/>
        <v>8.1100000000000012</v>
      </c>
      <c r="AL194" s="47">
        <v>8500</v>
      </c>
      <c r="AM194" s="28">
        <f t="shared" si="165"/>
        <v>6.25</v>
      </c>
      <c r="AN194" s="47">
        <v>8800</v>
      </c>
      <c r="AO194" s="28">
        <f t="shared" si="166"/>
        <v>3.53</v>
      </c>
      <c r="AP194" s="47">
        <v>10050</v>
      </c>
      <c r="AQ194" s="28">
        <f t="shared" si="149"/>
        <v>14.2</v>
      </c>
      <c r="AR194" s="47">
        <v>10150</v>
      </c>
      <c r="AS194" s="28">
        <f t="shared" si="167"/>
        <v>1</v>
      </c>
      <c r="AT194" s="47">
        <v>11650</v>
      </c>
      <c r="AU194" s="28">
        <f t="shared" si="172"/>
        <v>14.78</v>
      </c>
      <c r="AV194" s="47">
        <v>13000</v>
      </c>
      <c r="AW194" s="28">
        <f t="shared" si="176"/>
        <v>11.59</v>
      </c>
      <c r="AX194" s="47">
        <v>14300</v>
      </c>
      <c r="AY194" s="28">
        <f t="shared" si="176"/>
        <v>10</v>
      </c>
      <c r="AZ194" s="47">
        <v>14750</v>
      </c>
      <c r="BA194" s="28">
        <f t="shared" si="174"/>
        <v>3.15</v>
      </c>
      <c r="BB194" s="47">
        <v>15450</v>
      </c>
      <c r="BC194" s="28">
        <f t="shared" si="168"/>
        <v>4.75</v>
      </c>
      <c r="BD194" s="47">
        <v>15100</v>
      </c>
      <c r="BE194" s="28">
        <f t="shared" si="147"/>
        <v>-2.27</v>
      </c>
      <c r="BF194" s="47">
        <v>15150</v>
      </c>
      <c r="BG194" s="28">
        <f t="shared" si="169"/>
        <v>0.33</v>
      </c>
      <c r="BH194" s="47">
        <v>15300</v>
      </c>
      <c r="BI194" s="28">
        <f t="shared" si="170"/>
        <v>0.9900000000000001</v>
      </c>
      <c r="BJ194" s="89">
        <v>15100</v>
      </c>
      <c r="BK194" s="28">
        <f t="shared" si="171"/>
        <v>-1.31</v>
      </c>
      <c r="BL194" s="47">
        <v>14150</v>
      </c>
      <c r="BM194" s="28">
        <f t="shared" si="171"/>
        <v>-6.29</v>
      </c>
      <c r="BN194" s="39"/>
      <c r="BO194" s="39"/>
      <c r="BP194" s="89"/>
      <c r="BQ194" s="28"/>
      <c r="BR194" s="28"/>
      <c r="BS194" s="28"/>
      <c r="BT194" s="28"/>
      <c r="BU194" s="28"/>
      <c r="BV194" s="48"/>
      <c r="BW194" s="42"/>
      <c r="BX194" s="45"/>
      <c r="BY194" s="49"/>
      <c r="BZ194" s="42"/>
      <c r="CA194" s="49"/>
      <c r="CB194" s="49"/>
      <c r="CC194" s="50"/>
      <c r="CD194" s="51"/>
      <c r="CE194" s="50"/>
      <c r="CF194" s="42"/>
      <c r="CP194" s="32"/>
      <c r="CQ194" s="54">
        <v>11650000</v>
      </c>
      <c r="CR194" s="53">
        <v>13000000</v>
      </c>
      <c r="DB194" s="32"/>
      <c r="DC194" s="42"/>
    </row>
    <row r="195" spans="1:107">
      <c r="A195" s="11"/>
      <c r="B195" s="41" t="s">
        <v>166</v>
      </c>
      <c r="C195" s="39">
        <v>12300</v>
      </c>
      <c r="D195" s="39">
        <v>13750</v>
      </c>
      <c r="E195" s="28">
        <f t="shared" si="150"/>
        <v>11.790000000000001</v>
      </c>
      <c r="F195" s="39">
        <v>16400</v>
      </c>
      <c r="G195" s="28">
        <f t="shared" si="151"/>
        <v>19.27</v>
      </c>
      <c r="H195" s="39">
        <v>19500</v>
      </c>
      <c r="I195" s="28">
        <f t="shared" si="152"/>
        <v>18.899999999999999</v>
      </c>
      <c r="J195" s="39">
        <v>23250</v>
      </c>
      <c r="K195" s="28">
        <f t="shared" si="153"/>
        <v>19.23</v>
      </c>
      <c r="L195" s="39">
        <v>33700</v>
      </c>
      <c r="M195" s="28">
        <f t="shared" si="154"/>
        <v>44.95</v>
      </c>
      <c r="N195" s="39">
        <v>37000</v>
      </c>
      <c r="O195" s="28">
        <f t="shared" si="155"/>
        <v>9.7900000000000009</v>
      </c>
      <c r="P195" s="39">
        <v>37850</v>
      </c>
      <c r="Q195" s="28">
        <f t="shared" si="156"/>
        <v>2.2999999999999998</v>
      </c>
      <c r="R195" s="39">
        <v>41500</v>
      </c>
      <c r="S195" s="28">
        <f t="shared" si="157"/>
        <v>9.64</v>
      </c>
      <c r="T195" s="39">
        <v>42350</v>
      </c>
      <c r="U195" s="28">
        <f t="shared" si="158"/>
        <v>2.0500000000000003</v>
      </c>
      <c r="V195" s="39">
        <v>42600</v>
      </c>
      <c r="W195" s="28">
        <f t="shared" si="159"/>
        <v>0.59</v>
      </c>
      <c r="X195" s="46">
        <v>42700</v>
      </c>
      <c r="Y195" s="28">
        <f t="shared" si="160"/>
        <v>0.22999999999999998</v>
      </c>
      <c r="Z195" s="39">
        <v>45200</v>
      </c>
      <c r="AA195" s="28">
        <f t="shared" si="161"/>
        <v>5.8500000000000005</v>
      </c>
      <c r="AB195" s="39">
        <v>45750</v>
      </c>
      <c r="AC195" s="28">
        <f t="shared" si="175"/>
        <v>1.22</v>
      </c>
      <c r="AD195" s="39">
        <v>47200</v>
      </c>
      <c r="AE195" s="28">
        <f t="shared" si="175"/>
        <v>3.17</v>
      </c>
      <c r="AF195" s="39">
        <v>49850</v>
      </c>
      <c r="AG195" s="28">
        <f t="shared" si="175"/>
        <v>5.6099999999999994</v>
      </c>
      <c r="AH195" s="47">
        <v>52250</v>
      </c>
      <c r="AI195" s="28">
        <f t="shared" si="163"/>
        <v>4.8099999999999996</v>
      </c>
      <c r="AJ195" s="47">
        <v>59200</v>
      </c>
      <c r="AK195" s="28">
        <f t="shared" si="164"/>
        <v>13.3</v>
      </c>
      <c r="AL195" s="47">
        <v>67350</v>
      </c>
      <c r="AM195" s="28">
        <f t="shared" si="165"/>
        <v>13.77</v>
      </c>
      <c r="AN195" s="47">
        <v>88150</v>
      </c>
      <c r="AO195" s="28">
        <f t="shared" si="166"/>
        <v>30.880000000000003</v>
      </c>
      <c r="AP195" s="47">
        <v>112250</v>
      </c>
      <c r="AQ195" s="28">
        <f t="shared" si="149"/>
        <v>27.339999999999996</v>
      </c>
      <c r="AR195" s="47">
        <v>111800</v>
      </c>
      <c r="AS195" s="28">
        <f t="shared" si="167"/>
        <v>-0.4</v>
      </c>
      <c r="AT195" s="47">
        <v>136500</v>
      </c>
      <c r="AU195" s="28">
        <f t="shared" si="172"/>
        <v>22.09</v>
      </c>
      <c r="AV195" s="47">
        <v>152950</v>
      </c>
      <c r="AW195" s="28">
        <f t="shared" si="176"/>
        <v>12.049999999999999</v>
      </c>
      <c r="AX195" s="47">
        <v>166800</v>
      </c>
      <c r="AY195" s="28">
        <f t="shared" si="176"/>
        <v>9.06</v>
      </c>
      <c r="AZ195" s="47">
        <v>152350</v>
      </c>
      <c r="BA195" s="28">
        <f t="shared" si="174"/>
        <v>-8.66</v>
      </c>
      <c r="BB195" s="47">
        <v>138600</v>
      </c>
      <c r="BC195" s="28">
        <f t="shared" si="168"/>
        <v>-9.0300000000000011</v>
      </c>
      <c r="BD195" s="47">
        <v>139350</v>
      </c>
      <c r="BE195" s="28">
        <f t="shared" si="147"/>
        <v>0.54</v>
      </c>
      <c r="BF195" s="47">
        <v>138700</v>
      </c>
      <c r="BG195" s="28">
        <f t="shared" si="169"/>
        <v>-0.47000000000000003</v>
      </c>
      <c r="BH195" s="47">
        <v>140800</v>
      </c>
      <c r="BI195" s="28">
        <f t="shared" si="170"/>
        <v>1.51</v>
      </c>
      <c r="BJ195" s="89">
        <v>145650</v>
      </c>
      <c r="BK195" s="28">
        <f t="shared" si="171"/>
        <v>3.44</v>
      </c>
      <c r="BL195" s="47">
        <v>151700</v>
      </c>
      <c r="BM195" s="28">
        <f t="shared" si="171"/>
        <v>4.1500000000000004</v>
      </c>
      <c r="BN195" s="39"/>
      <c r="BO195" s="39"/>
      <c r="BP195" s="89"/>
      <c r="BQ195" s="28"/>
      <c r="BR195" s="28"/>
      <c r="BS195" s="28"/>
      <c r="BT195" s="28"/>
      <c r="BU195" s="28"/>
      <c r="BV195" s="48"/>
      <c r="BW195" s="42"/>
      <c r="BX195" s="45"/>
      <c r="BY195" s="49"/>
      <c r="BZ195" s="42"/>
      <c r="CA195" s="49"/>
      <c r="CB195" s="49"/>
      <c r="CC195" s="50"/>
      <c r="CD195" s="51"/>
      <c r="CE195" s="50"/>
      <c r="CF195" s="42"/>
      <c r="CP195" s="32"/>
      <c r="CQ195" s="54">
        <v>136500000</v>
      </c>
      <c r="CR195" s="53">
        <v>152950000</v>
      </c>
      <c r="DB195" s="32"/>
      <c r="DC195" s="42"/>
    </row>
    <row r="196" spans="1:107">
      <c r="A196" s="11"/>
      <c r="B196" s="41" t="s">
        <v>167</v>
      </c>
      <c r="C196" s="39">
        <v>23750</v>
      </c>
      <c r="D196" s="39">
        <v>25700</v>
      </c>
      <c r="E196" s="28">
        <f t="shared" si="150"/>
        <v>8.2100000000000009</v>
      </c>
      <c r="F196" s="39">
        <v>27750</v>
      </c>
      <c r="G196" s="28">
        <f t="shared" si="151"/>
        <v>7.9799999999999995</v>
      </c>
      <c r="H196" s="39">
        <v>35450</v>
      </c>
      <c r="I196" s="28">
        <f t="shared" si="152"/>
        <v>27.750000000000004</v>
      </c>
      <c r="J196" s="39">
        <v>45500</v>
      </c>
      <c r="K196" s="28">
        <f t="shared" si="153"/>
        <v>28.349999999999998</v>
      </c>
      <c r="L196" s="39">
        <v>62250</v>
      </c>
      <c r="M196" s="28">
        <f t="shared" si="154"/>
        <v>36.809999999999995</v>
      </c>
      <c r="N196" s="39">
        <v>67000</v>
      </c>
      <c r="O196" s="28">
        <f t="shared" si="155"/>
        <v>7.6300000000000008</v>
      </c>
      <c r="P196" s="39">
        <v>60400</v>
      </c>
      <c r="Q196" s="28">
        <f t="shared" si="156"/>
        <v>-9.85</v>
      </c>
      <c r="R196" s="39">
        <v>59950</v>
      </c>
      <c r="S196" s="28">
        <f t="shared" si="157"/>
        <v>-0.75</v>
      </c>
      <c r="T196" s="39">
        <v>62250</v>
      </c>
      <c r="U196" s="28">
        <f t="shared" si="158"/>
        <v>3.84</v>
      </c>
      <c r="V196" s="39">
        <v>66050</v>
      </c>
      <c r="W196" s="28">
        <f t="shared" si="159"/>
        <v>6.1</v>
      </c>
      <c r="X196" s="46">
        <v>67100</v>
      </c>
      <c r="Y196" s="28">
        <f t="shared" si="160"/>
        <v>1.59</v>
      </c>
      <c r="Z196" s="39">
        <v>66550</v>
      </c>
      <c r="AA196" s="28">
        <f t="shared" si="161"/>
        <v>-0.82000000000000006</v>
      </c>
      <c r="AB196" s="39">
        <v>66700</v>
      </c>
      <c r="AC196" s="28">
        <f t="shared" si="175"/>
        <v>0.22999999999999998</v>
      </c>
      <c r="AD196" s="39">
        <v>67300</v>
      </c>
      <c r="AE196" s="28">
        <f t="shared" si="175"/>
        <v>0.89999999999999991</v>
      </c>
      <c r="AF196" s="39">
        <v>68350</v>
      </c>
      <c r="AG196" s="28">
        <f t="shared" si="175"/>
        <v>1.5599999999999998</v>
      </c>
      <c r="AH196" s="47">
        <v>79650</v>
      </c>
      <c r="AI196" s="28">
        <f t="shared" si="163"/>
        <v>16.53</v>
      </c>
      <c r="AJ196" s="47">
        <v>86900</v>
      </c>
      <c r="AK196" s="28">
        <f t="shared" si="164"/>
        <v>9.1</v>
      </c>
      <c r="AL196" s="47">
        <v>99650</v>
      </c>
      <c r="AM196" s="28">
        <f t="shared" si="165"/>
        <v>14.67</v>
      </c>
      <c r="AN196" s="47">
        <v>110800</v>
      </c>
      <c r="AO196" s="28">
        <f t="shared" si="166"/>
        <v>11.19</v>
      </c>
      <c r="AP196" s="47">
        <v>116150</v>
      </c>
      <c r="AQ196" s="28">
        <f t="shared" si="149"/>
        <v>4.83</v>
      </c>
      <c r="AR196" s="47">
        <v>153000</v>
      </c>
      <c r="AS196" s="28">
        <f t="shared" si="167"/>
        <v>31.730000000000004</v>
      </c>
      <c r="AT196" s="47">
        <v>161100</v>
      </c>
      <c r="AU196" s="28">
        <f t="shared" si="172"/>
        <v>5.29</v>
      </c>
      <c r="AV196" s="47">
        <v>164500</v>
      </c>
      <c r="AW196" s="28">
        <f t="shared" si="176"/>
        <v>2.11</v>
      </c>
      <c r="AX196" s="47">
        <v>174400</v>
      </c>
      <c r="AY196" s="28">
        <f t="shared" si="176"/>
        <v>6.02</v>
      </c>
      <c r="AZ196" s="47">
        <v>190500</v>
      </c>
      <c r="BA196" s="28">
        <f t="shared" si="174"/>
        <v>9.2299999999999986</v>
      </c>
      <c r="BB196" s="47">
        <v>194100</v>
      </c>
      <c r="BC196" s="28">
        <f t="shared" si="168"/>
        <v>1.8900000000000001</v>
      </c>
      <c r="BD196" s="47">
        <v>192200</v>
      </c>
      <c r="BE196" s="28">
        <f t="shared" si="147"/>
        <v>-0.98</v>
      </c>
      <c r="BF196" s="47">
        <v>185000</v>
      </c>
      <c r="BG196" s="28">
        <f t="shared" si="169"/>
        <v>-3.75</v>
      </c>
      <c r="BH196" s="47">
        <v>176700</v>
      </c>
      <c r="BI196" s="28">
        <f t="shared" si="170"/>
        <v>-4.49</v>
      </c>
      <c r="BJ196" s="89">
        <v>185050</v>
      </c>
      <c r="BK196" s="28">
        <f t="shared" si="171"/>
        <v>4.7300000000000004</v>
      </c>
      <c r="BL196" s="47">
        <v>191750</v>
      </c>
      <c r="BM196" s="28">
        <f t="shared" si="171"/>
        <v>3.62</v>
      </c>
      <c r="BN196" s="39"/>
      <c r="BO196" s="39"/>
      <c r="BP196" s="89"/>
      <c r="BQ196" s="28"/>
      <c r="BR196" s="28"/>
      <c r="BS196" s="28"/>
      <c r="BT196" s="28"/>
      <c r="BU196" s="28"/>
      <c r="BV196" s="48"/>
      <c r="BW196" s="42"/>
      <c r="BX196" s="45"/>
      <c r="BY196" s="49"/>
      <c r="BZ196" s="42"/>
      <c r="CA196" s="49"/>
      <c r="CB196" s="49"/>
      <c r="CC196" s="50"/>
      <c r="CD196" s="51"/>
      <c r="CE196" s="50"/>
      <c r="CF196" s="42"/>
      <c r="CP196" s="32"/>
      <c r="CQ196" s="54">
        <v>161100000</v>
      </c>
      <c r="CR196" s="53">
        <v>164500000</v>
      </c>
      <c r="DB196" s="32"/>
      <c r="DC196" s="42"/>
    </row>
    <row r="197" spans="1:107">
      <c r="A197" s="11"/>
      <c r="B197" s="41" t="s">
        <v>168</v>
      </c>
      <c r="C197" s="39">
        <v>23500</v>
      </c>
      <c r="D197" s="39">
        <v>26750</v>
      </c>
      <c r="E197" s="28">
        <f t="shared" si="150"/>
        <v>13.83</v>
      </c>
      <c r="F197" s="39">
        <v>30000</v>
      </c>
      <c r="G197" s="28">
        <f t="shared" si="151"/>
        <v>12.15</v>
      </c>
      <c r="H197" s="39">
        <v>35200</v>
      </c>
      <c r="I197" s="28">
        <f t="shared" si="152"/>
        <v>17.330000000000002</v>
      </c>
      <c r="J197" s="39">
        <v>46000</v>
      </c>
      <c r="K197" s="28">
        <f t="shared" si="153"/>
        <v>30.680000000000003</v>
      </c>
      <c r="L197" s="39">
        <v>61100</v>
      </c>
      <c r="M197" s="28">
        <f t="shared" si="154"/>
        <v>32.83</v>
      </c>
      <c r="N197" s="39">
        <v>69150</v>
      </c>
      <c r="O197" s="28">
        <f t="shared" si="155"/>
        <v>13.18</v>
      </c>
      <c r="P197" s="39">
        <v>70300</v>
      </c>
      <c r="Q197" s="28">
        <f t="shared" si="156"/>
        <v>1.66</v>
      </c>
      <c r="R197" s="39">
        <v>76500</v>
      </c>
      <c r="S197" s="28">
        <f t="shared" si="157"/>
        <v>8.82</v>
      </c>
      <c r="T197" s="39">
        <v>70700</v>
      </c>
      <c r="U197" s="28">
        <f t="shared" si="158"/>
        <v>-7.580000000000001</v>
      </c>
      <c r="V197" s="39">
        <v>73450</v>
      </c>
      <c r="W197" s="28">
        <f t="shared" si="159"/>
        <v>3.8899999999999997</v>
      </c>
      <c r="X197" s="46">
        <v>75050</v>
      </c>
      <c r="Y197" s="28">
        <f t="shared" si="160"/>
        <v>2.1800000000000002</v>
      </c>
      <c r="Z197" s="39">
        <v>77250</v>
      </c>
      <c r="AA197" s="28">
        <f t="shared" si="161"/>
        <v>2.93</v>
      </c>
      <c r="AB197" s="39">
        <v>80200</v>
      </c>
      <c r="AC197" s="28">
        <f t="shared" si="175"/>
        <v>3.82</v>
      </c>
      <c r="AD197" s="39">
        <v>84000</v>
      </c>
      <c r="AE197" s="28">
        <f t="shared" si="175"/>
        <v>4.74</v>
      </c>
      <c r="AF197" s="39">
        <v>88250</v>
      </c>
      <c r="AG197" s="28">
        <f t="shared" si="175"/>
        <v>5.0599999999999996</v>
      </c>
      <c r="AH197" s="47">
        <v>95900</v>
      </c>
      <c r="AI197" s="28">
        <f t="shared" si="163"/>
        <v>8.67</v>
      </c>
      <c r="AJ197" s="47">
        <v>104250</v>
      </c>
      <c r="AK197" s="28">
        <f t="shared" si="164"/>
        <v>8.7099999999999991</v>
      </c>
      <c r="AL197" s="47">
        <v>123600</v>
      </c>
      <c r="AM197" s="28">
        <f t="shared" si="165"/>
        <v>18.559999999999999</v>
      </c>
      <c r="AN197" s="47">
        <v>148700</v>
      </c>
      <c r="AO197" s="28">
        <f t="shared" si="166"/>
        <v>20.309999999999999</v>
      </c>
      <c r="AP197" s="47">
        <v>172700</v>
      </c>
      <c r="AQ197" s="28">
        <f t="shared" si="149"/>
        <v>16.14</v>
      </c>
      <c r="AR197" s="47">
        <v>189500</v>
      </c>
      <c r="AS197" s="28">
        <f t="shared" si="167"/>
        <v>9.73</v>
      </c>
      <c r="AT197" s="47">
        <v>223550</v>
      </c>
      <c r="AU197" s="28">
        <f t="shared" si="172"/>
        <v>17.97</v>
      </c>
      <c r="AV197" s="47">
        <v>279800</v>
      </c>
      <c r="AW197" s="28">
        <f t="shared" si="176"/>
        <v>25.16</v>
      </c>
      <c r="AX197" s="47">
        <v>260100</v>
      </c>
      <c r="AY197" s="28">
        <f t="shared" si="176"/>
        <v>-7.04</v>
      </c>
      <c r="AZ197" s="47">
        <v>238950</v>
      </c>
      <c r="BA197" s="28">
        <f t="shared" si="174"/>
        <v>-8.129999999999999</v>
      </c>
      <c r="BB197" s="47">
        <v>230500</v>
      </c>
      <c r="BC197" s="28">
        <f t="shared" si="168"/>
        <v>-3.54</v>
      </c>
      <c r="BD197" s="47">
        <v>218150</v>
      </c>
      <c r="BE197" s="28">
        <f t="shared" si="147"/>
        <v>-5.36</v>
      </c>
      <c r="BF197" s="47">
        <v>215150</v>
      </c>
      <c r="BG197" s="28">
        <f t="shared" si="169"/>
        <v>-1.38</v>
      </c>
      <c r="BH197" s="47">
        <v>226950</v>
      </c>
      <c r="BI197" s="28">
        <f t="shared" si="170"/>
        <v>5.48</v>
      </c>
      <c r="BJ197" s="89">
        <v>210250</v>
      </c>
      <c r="BK197" s="28">
        <f t="shared" si="171"/>
        <v>-7.3599999999999994</v>
      </c>
      <c r="BL197" s="47">
        <v>214750</v>
      </c>
      <c r="BM197" s="28">
        <f t="shared" si="171"/>
        <v>2.1399999999999997</v>
      </c>
      <c r="BN197" s="39"/>
      <c r="BO197" s="39"/>
      <c r="BP197" s="89"/>
      <c r="BQ197" s="28"/>
      <c r="BR197" s="28"/>
      <c r="BS197" s="28"/>
      <c r="BT197" s="28"/>
      <c r="BU197" s="28"/>
      <c r="BV197" s="48"/>
      <c r="BW197" s="42"/>
      <c r="BX197" s="45"/>
      <c r="BY197" s="49"/>
      <c r="BZ197" s="42"/>
      <c r="CA197" s="49"/>
      <c r="CB197" s="49"/>
      <c r="CC197" s="50"/>
      <c r="CD197" s="51"/>
      <c r="CE197" s="50"/>
      <c r="CF197" s="42"/>
      <c r="CP197" s="32"/>
      <c r="CQ197" s="54">
        <v>223550000</v>
      </c>
      <c r="CR197" s="53">
        <v>279800000</v>
      </c>
      <c r="DB197" s="32"/>
      <c r="DC197" s="42"/>
    </row>
    <row r="198" spans="1:107">
      <c r="A198" s="11"/>
      <c r="B198" s="41" t="s">
        <v>169</v>
      </c>
      <c r="C198" s="39">
        <v>13050</v>
      </c>
      <c r="D198" s="39">
        <v>13800</v>
      </c>
      <c r="E198" s="28">
        <f t="shared" si="150"/>
        <v>5.75</v>
      </c>
      <c r="F198" s="39">
        <v>16500</v>
      </c>
      <c r="G198" s="28">
        <f t="shared" si="151"/>
        <v>19.57</v>
      </c>
      <c r="H198" s="39">
        <v>20850</v>
      </c>
      <c r="I198" s="28">
        <f t="shared" si="152"/>
        <v>26.36</v>
      </c>
      <c r="J198" s="39">
        <v>25800</v>
      </c>
      <c r="K198" s="28">
        <f t="shared" si="153"/>
        <v>23.74</v>
      </c>
      <c r="L198" s="39">
        <v>32600</v>
      </c>
      <c r="M198" s="28">
        <f t="shared" si="154"/>
        <v>26.36</v>
      </c>
      <c r="N198" s="39">
        <v>37050</v>
      </c>
      <c r="O198" s="28">
        <f t="shared" si="155"/>
        <v>13.65</v>
      </c>
      <c r="P198" s="39">
        <v>42000</v>
      </c>
      <c r="Q198" s="28">
        <f t="shared" si="156"/>
        <v>13.36</v>
      </c>
      <c r="R198" s="39">
        <v>39600</v>
      </c>
      <c r="S198" s="28">
        <f t="shared" si="157"/>
        <v>-5.71</v>
      </c>
      <c r="T198" s="39">
        <v>38550</v>
      </c>
      <c r="U198" s="28">
        <f t="shared" si="158"/>
        <v>-2.65</v>
      </c>
      <c r="V198" s="39">
        <v>40000</v>
      </c>
      <c r="W198" s="28">
        <f t="shared" si="159"/>
        <v>3.7600000000000002</v>
      </c>
      <c r="X198" s="46">
        <v>41900</v>
      </c>
      <c r="Y198" s="28">
        <f t="shared" si="160"/>
        <v>4.75</v>
      </c>
      <c r="Z198" s="39">
        <v>43000</v>
      </c>
      <c r="AA198" s="28">
        <f t="shared" si="161"/>
        <v>2.63</v>
      </c>
      <c r="AB198" s="39">
        <v>44000</v>
      </c>
      <c r="AC198" s="28">
        <f t="shared" si="175"/>
        <v>2.33</v>
      </c>
      <c r="AD198" s="39">
        <v>47000</v>
      </c>
      <c r="AE198" s="28">
        <f t="shared" si="175"/>
        <v>6.8199999999999994</v>
      </c>
      <c r="AF198" s="39">
        <v>48200</v>
      </c>
      <c r="AG198" s="28">
        <f t="shared" si="175"/>
        <v>2.5499999999999998</v>
      </c>
      <c r="AH198" s="47">
        <v>44300</v>
      </c>
      <c r="AI198" s="28">
        <f t="shared" si="163"/>
        <v>-8.09</v>
      </c>
      <c r="AJ198" s="47">
        <v>45050</v>
      </c>
      <c r="AK198" s="28">
        <f t="shared" si="164"/>
        <v>1.69</v>
      </c>
      <c r="AL198" s="47">
        <v>48450</v>
      </c>
      <c r="AM198" s="28">
        <f t="shared" si="165"/>
        <v>7.55</v>
      </c>
      <c r="AN198" s="47">
        <v>58900</v>
      </c>
      <c r="AO198" s="28">
        <f t="shared" si="166"/>
        <v>21.57</v>
      </c>
      <c r="AP198" s="47">
        <v>70950</v>
      </c>
      <c r="AQ198" s="28">
        <f t="shared" si="149"/>
        <v>20.46</v>
      </c>
      <c r="AR198" s="47">
        <v>73050</v>
      </c>
      <c r="AS198" s="28">
        <f t="shared" si="167"/>
        <v>2.96</v>
      </c>
      <c r="AT198" s="47">
        <v>95050</v>
      </c>
      <c r="AU198" s="28">
        <f t="shared" si="172"/>
        <v>30.12</v>
      </c>
      <c r="AV198" s="47">
        <v>99650</v>
      </c>
      <c r="AW198" s="28">
        <f t="shared" si="176"/>
        <v>4.84</v>
      </c>
      <c r="AX198" s="47">
        <v>103800</v>
      </c>
      <c r="AY198" s="28">
        <f t="shared" si="176"/>
        <v>4.16</v>
      </c>
      <c r="AZ198" s="47">
        <v>108000</v>
      </c>
      <c r="BA198" s="28">
        <f t="shared" si="174"/>
        <v>4.05</v>
      </c>
      <c r="BB198" s="47">
        <v>107400</v>
      </c>
      <c r="BC198" s="28">
        <f t="shared" si="168"/>
        <v>-0.55999999999999994</v>
      </c>
      <c r="BD198" s="47">
        <v>106550</v>
      </c>
      <c r="BE198" s="28">
        <f t="shared" si="147"/>
        <v>-0.79</v>
      </c>
      <c r="BF198" s="47">
        <v>107400</v>
      </c>
      <c r="BG198" s="28">
        <f t="shared" si="169"/>
        <v>0.8</v>
      </c>
      <c r="BH198" s="47">
        <v>105050</v>
      </c>
      <c r="BI198" s="28">
        <f t="shared" si="170"/>
        <v>-2.19</v>
      </c>
      <c r="BJ198" s="89">
        <v>106300</v>
      </c>
      <c r="BK198" s="28">
        <f t="shared" si="171"/>
        <v>1.1900000000000002</v>
      </c>
      <c r="BL198" s="47">
        <v>105450</v>
      </c>
      <c r="BM198" s="28">
        <f t="shared" si="171"/>
        <v>-0.8</v>
      </c>
      <c r="BN198" s="39"/>
      <c r="BO198" s="39"/>
      <c r="BP198" s="89"/>
      <c r="BQ198" s="28"/>
      <c r="BR198" s="28"/>
      <c r="BS198" s="28"/>
      <c r="BT198" s="28"/>
      <c r="BU198" s="28"/>
      <c r="BV198" s="48"/>
      <c r="BW198" s="42"/>
      <c r="BX198" s="45"/>
      <c r="BY198" s="49"/>
      <c r="BZ198" s="42"/>
      <c r="CA198" s="49"/>
      <c r="CB198" s="49"/>
      <c r="CC198" s="50"/>
      <c r="CD198" s="51"/>
      <c r="CE198" s="50"/>
      <c r="CF198" s="42"/>
      <c r="CP198" s="32"/>
      <c r="CQ198" s="54">
        <v>95050000</v>
      </c>
      <c r="CR198" s="53">
        <v>99650000</v>
      </c>
      <c r="DB198" s="32"/>
      <c r="DC198" s="42"/>
    </row>
    <row r="199" spans="1:107">
      <c r="A199" s="11"/>
      <c r="B199" s="41" t="s">
        <v>170</v>
      </c>
      <c r="C199" s="39">
        <v>77150</v>
      </c>
      <c r="D199" s="39">
        <v>82150</v>
      </c>
      <c r="E199" s="28">
        <f t="shared" si="150"/>
        <v>6.4799999999999995</v>
      </c>
      <c r="F199" s="39">
        <v>95450</v>
      </c>
      <c r="G199" s="28">
        <f t="shared" si="151"/>
        <v>16.189999999999998</v>
      </c>
      <c r="H199" s="39">
        <v>118300</v>
      </c>
      <c r="I199" s="28">
        <f t="shared" si="152"/>
        <v>23.94</v>
      </c>
      <c r="J199" s="39">
        <v>158800</v>
      </c>
      <c r="K199" s="28">
        <f t="shared" si="153"/>
        <v>34.229999999999997</v>
      </c>
      <c r="L199" s="39">
        <v>172750</v>
      </c>
      <c r="M199" s="28">
        <f t="shared" si="154"/>
        <v>8.7800000000000011</v>
      </c>
      <c r="N199" s="39">
        <v>215550</v>
      </c>
      <c r="O199" s="28">
        <f t="shared" si="155"/>
        <v>24.779999999999998</v>
      </c>
      <c r="P199" s="39">
        <v>194550</v>
      </c>
      <c r="Q199" s="28">
        <f t="shared" si="156"/>
        <v>-9.74</v>
      </c>
      <c r="R199" s="39">
        <v>209050</v>
      </c>
      <c r="S199" s="28">
        <f t="shared" si="157"/>
        <v>7.4499999999999993</v>
      </c>
      <c r="T199" s="39">
        <v>218050</v>
      </c>
      <c r="U199" s="28">
        <f t="shared" si="158"/>
        <v>4.3099999999999996</v>
      </c>
      <c r="V199" s="39">
        <v>216150</v>
      </c>
      <c r="W199" s="28">
        <f t="shared" si="159"/>
        <v>-0.86999999999999988</v>
      </c>
      <c r="X199" s="46">
        <v>222100</v>
      </c>
      <c r="Y199" s="28">
        <f t="shared" si="160"/>
        <v>2.75</v>
      </c>
      <c r="Z199" s="39">
        <v>226900</v>
      </c>
      <c r="AA199" s="28">
        <f t="shared" si="161"/>
        <v>2.16</v>
      </c>
      <c r="AB199" s="39">
        <v>231000</v>
      </c>
      <c r="AC199" s="28">
        <f t="shared" si="175"/>
        <v>1.81</v>
      </c>
      <c r="AD199" s="39">
        <v>242200</v>
      </c>
      <c r="AE199" s="28">
        <f t="shared" si="175"/>
        <v>4.8500000000000005</v>
      </c>
      <c r="AF199" s="39">
        <v>297300</v>
      </c>
      <c r="AG199" s="28">
        <f t="shared" si="175"/>
        <v>22.75</v>
      </c>
      <c r="AH199" s="47">
        <v>330350</v>
      </c>
      <c r="AI199" s="28">
        <f t="shared" si="163"/>
        <v>11.12</v>
      </c>
      <c r="AJ199" s="47">
        <v>351450</v>
      </c>
      <c r="AK199" s="28">
        <f t="shared" si="164"/>
        <v>6.39</v>
      </c>
      <c r="AL199" s="47">
        <v>410000</v>
      </c>
      <c r="AM199" s="28">
        <f t="shared" si="165"/>
        <v>16.66</v>
      </c>
      <c r="AN199" s="47">
        <v>499950</v>
      </c>
      <c r="AO199" s="28">
        <f t="shared" si="166"/>
        <v>21.94</v>
      </c>
      <c r="AP199" s="47">
        <v>546650</v>
      </c>
      <c r="AQ199" s="28">
        <f t="shared" si="149"/>
        <v>9.34</v>
      </c>
      <c r="AR199" s="47">
        <v>638900</v>
      </c>
      <c r="AS199" s="28">
        <f t="shared" si="167"/>
        <v>16.88</v>
      </c>
      <c r="AT199" s="47">
        <v>717900</v>
      </c>
      <c r="AU199" s="28">
        <f t="shared" si="172"/>
        <v>12.370000000000001</v>
      </c>
      <c r="AV199" s="47">
        <v>776050</v>
      </c>
      <c r="AW199" s="28">
        <f t="shared" si="176"/>
        <v>8.1</v>
      </c>
      <c r="AX199" s="47">
        <v>785200</v>
      </c>
      <c r="AY199" s="28">
        <f t="shared" si="176"/>
        <v>1.18</v>
      </c>
      <c r="AZ199" s="47">
        <v>750150</v>
      </c>
      <c r="BA199" s="28">
        <f t="shared" si="174"/>
        <v>-4.46</v>
      </c>
      <c r="BB199" s="47">
        <v>676000</v>
      </c>
      <c r="BC199" s="28">
        <f t="shared" si="168"/>
        <v>-9.879999999999999</v>
      </c>
      <c r="BD199" s="47">
        <v>653350</v>
      </c>
      <c r="BE199" s="28">
        <f t="shared" si="147"/>
        <v>-3.35</v>
      </c>
      <c r="BF199" s="47">
        <v>583100</v>
      </c>
      <c r="BG199" s="28">
        <f t="shared" si="169"/>
        <v>-10.75</v>
      </c>
      <c r="BH199" s="47">
        <v>588700</v>
      </c>
      <c r="BI199" s="28">
        <f t="shared" si="170"/>
        <v>0.96</v>
      </c>
      <c r="BJ199" s="89">
        <v>587650</v>
      </c>
      <c r="BK199" s="28">
        <f t="shared" si="171"/>
        <v>-0.18</v>
      </c>
      <c r="BL199" s="47">
        <v>597300</v>
      </c>
      <c r="BM199" s="28">
        <f t="shared" si="171"/>
        <v>1.6400000000000001</v>
      </c>
      <c r="BN199" s="39"/>
      <c r="BO199" s="39"/>
      <c r="BP199" s="89"/>
      <c r="BQ199" s="28"/>
      <c r="BR199" s="28"/>
      <c r="BS199" s="28"/>
      <c r="BT199" s="28"/>
      <c r="BU199" s="28"/>
      <c r="BV199" s="48"/>
      <c r="BW199" s="42"/>
      <c r="BX199" s="45"/>
      <c r="BY199" s="49"/>
      <c r="BZ199" s="42"/>
      <c r="CA199" s="49"/>
      <c r="CB199" s="49"/>
      <c r="CC199" s="50"/>
      <c r="CD199" s="51"/>
      <c r="CE199" s="50"/>
      <c r="CF199" s="42"/>
      <c r="CP199" s="32"/>
      <c r="CQ199" s="54">
        <v>717900000</v>
      </c>
      <c r="CR199" s="53">
        <v>776050000</v>
      </c>
      <c r="DB199" s="32"/>
      <c r="DC199" s="42"/>
    </row>
    <row r="200" spans="1:107">
      <c r="A200" s="11"/>
      <c r="B200" s="41" t="s">
        <v>171</v>
      </c>
      <c r="C200" s="39">
        <v>38450</v>
      </c>
      <c r="D200" s="39">
        <v>41400</v>
      </c>
      <c r="E200" s="28">
        <f t="shared" si="150"/>
        <v>7.6700000000000008</v>
      </c>
      <c r="F200" s="39">
        <v>48200</v>
      </c>
      <c r="G200" s="28">
        <f t="shared" si="151"/>
        <v>16.43</v>
      </c>
      <c r="H200" s="39">
        <v>53400</v>
      </c>
      <c r="I200" s="28">
        <f t="shared" si="152"/>
        <v>10.79</v>
      </c>
      <c r="J200" s="39">
        <v>75850</v>
      </c>
      <c r="K200" s="28">
        <f t="shared" si="153"/>
        <v>42.04</v>
      </c>
      <c r="L200" s="39">
        <v>105800</v>
      </c>
      <c r="M200" s="28">
        <f t="shared" si="154"/>
        <v>39.489999999999995</v>
      </c>
      <c r="N200" s="39">
        <v>88900</v>
      </c>
      <c r="O200" s="28">
        <f t="shared" si="155"/>
        <v>-15.97</v>
      </c>
      <c r="P200" s="39">
        <v>108200</v>
      </c>
      <c r="Q200" s="28">
        <f t="shared" si="156"/>
        <v>21.709999999999997</v>
      </c>
      <c r="R200" s="39">
        <v>113200</v>
      </c>
      <c r="S200" s="28">
        <f t="shared" si="157"/>
        <v>4.62</v>
      </c>
      <c r="T200" s="39">
        <v>117950</v>
      </c>
      <c r="U200" s="28">
        <f t="shared" si="158"/>
        <v>4.2</v>
      </c>
      <c r="V200" s="39">
        <v>117050</v>
      </c>
      <c r="W200" s="28">
        <f t="shared" si="159"/>
        <v>-0.76</v>
      </c>
      <c r="X200" s="46">
        <v>117900</v>
      </c>
      <c r="Y200" s="28">
        <f t="shared" si="160"/>
        <v>0.73</v>
      </c>
      <c r="Z200" s="39">
        <v>120750</v>
      </c>
      <c r="AA200" s="28">
        <f t="shared" si="161"/>
        <v>2.42</v>
      </c>
      <c r="AB200" s="39">
        <v>122350</v>
      </c>
      <c r="AC200" s="28">
        <f t="shared" si="175"/>
        <v>1.3299999999999998</v>
      </c>
      <c r="AD200" s="39">
        <v>124700</v>
      </c>
      <c r="AE200" s="28">
        <f t="shared" si="175"/>
        <v>1.92</v>
      </c>
      <c r="AF200" s="39">
        <v>135550</v>
      </c>
      <c r="AG200" s="28">
        <f t="shared" si="175"/>
        <v>8.6999999999999993</v>
      </c>
      <c r="AH200" s="47">
        <v>139000</v>
      </c>
      <c r="AI200" s="28">
        <f t="shared" si="163"/>
        <v>2.5499999999999998</v>
      </c>
      <c r="AJ200" s="47">
        <v>155950</v>
      </c>
      <c r="AK200" s="28">
        <f t="shared" si="164"/>
        <v>12.19</v>
      </c>
      <c r="AL200" s="47">
        <v>175950</v>
      </c>
      <c r="AM200" s="28">
        <f t="shared" si="165"/>
        <v>12.82</v>
      </c>
      <c r="AN200" s="47">
        <v>203800</v>
      </c>
      <c r="AO200" s="28">
        <f t="shared" si="166"/>
        <v>15.83</v>
      </c>
      <c r="AP200" s="47">
        <v>253400</v>
      </c>
      <c r="AQ200" s="28">
        <f t="shared" si="149"/>
        <v>24.34</v>
      </c>
      <c r="AR200" s="47">
        <v>297950</v>
      </c>
      <c r="AS200" s="28">
        <f t="shared" si="167"/>
        <v>17.580000000000002</v>
      </c>
      <c r="AT200" s="47">
        <v>324050</v>
      </c>
      <c r="AU200" s="28">
        <f t="shared" si="172"/>
        <v>8.76</v>
      </c>
      <c r="AV200" s="47">
        <v>361200</v>
      </c>
      <c r="AW200" s="28">
        <f t="shared" si="176"/>
        <v>11.459999999999999</v>
      </c>
      <c r="AX200" s="47">
        <v>332550</v>
      </c>
      <c r="AY200" s="28">
        <f t="shared" si="176"/>
        <v>-7.93</v>
      </c>
      <c r="AZ200" s="47">
        <v>318000</v>
      </c>
      <c r="BA200" s="28">
        <f t="shared" si="174"/>
        <v>-4.38</v>
      </c>
      <c r="BB200" s="47">
        <v>302350</v>
      </c>
      <c r="BC200" s="28">
        <f t="shared" si="168"/>
        <v>-4.92</v>
      </c>
      <c r="BD200" s="47">
        <v>290600</v>
      </c>
      <c r="BE200" s="28">
        <f t="shared" si="147"/>
        <v>-3.8899999999999997</v>
      </c>
      <c r="BF200" s="47">
        <v>285200</v>
      </c>
      <c r="BG200" s="28">
        <f t="shared" si="169"/>
        <v>-1.8599999999999999</v>
      </c>
      <c r="BH200" s="47">
        <v>272300</v>
      </c>
      <c r="BI200" s="28">
        <f t="shared" si="170"/>
        <v>-4.5199999999999996</v>
      </c>
      <c r="BJ200" s="89">
        <v>273100</v>
      </c>
      <c r="BK200" s="28">
        <f t="shared" si="171"/>
        <v>0.28999999999999998</v>
      </c>
      <c r="BL200" s="47">
        <v>272450</v>
      </c>
      <c r="BM200" s="28">
        <f t="shared" si="171"/>
        <v>-0.24</v>
      </c>
      <c r="BN200" s="39"/>
      <c r="BO200" s="39"/>
      <c r="BP200" s="89"/>
      <c r="BQ200" s="28"/>
      <c r="BR200" s="28"/>
      <c r="BS200" s="28"/>
      <c r="BT200" s="28"/>
      <c r="BU200" s="28"/>
      <c r="BV200" s="48"/>
      <c r="BW200" s="42"/>
      <c r="BX200" s="45"/>
      <c r="BY200" s="49"/>
      <c r="BZ200" s="42"/>
      <c r="CA200" s="49"/>
      <c r="CB200" s="49"/>
      <c r="CC200" s="69"/>
      <c r="CD200" s="49"/>
      <c r="CE200" s="69"/>
      <c r="CF200" s="42"/>
      <c r="CP200" s="32"/>
      <c r="CQ200" s="54">
        <v>324050000</v>
      </c>
      <c r="CR200" s="53">
        <v>361200000</v>
      </c>
      <c r="DB200" s="32"/>
      <c r="DC200" s="42"/>
    </row>
    <row r="201" spans="1:107">
      <c r="A201" s="11"/>
      <c r="B201" s="41" t="s">
        <v>172</v>
      </c>
      <c r="C201" s="39">
        <v>21350</v>
      </c>
      <c r="D201" s="39">
        <v>21950</v>
      </c>
      <c r="E201" s="28">
        <f t="shared" si="150"/>
        <v>2.81</v>
      </c>
      <c r="F201" s="39">
        <v>26150</v>
      </c>
      <c r="G201" s="28">
        <f t="shared" si="151"/>
        <v>19.13</v>
      </c>
      <c r="H201" s="39">
        <v>31550</v>
      </c>
      <c r="I201" s="28">
        <f t="shared" si="152"/>
        <v>20.65</v>
      </c>
      <c r="J201" s="39">
        <v>37250</v>
      </c>
      <c r="K201" s="28">
        <f t="shared" si="153"/>
        <v>18.07</v>
      </c>
      <c r="L201" s="39">
        <v>49300</v>
      </c>
      <c r="M201" s="28">
        <f t="shared" si="154"/>
        <v>32.35</v>
      </c>
      <c r="N201" s="39">
        <v>50800</v>
      </c>
      <c r="O201" s="28">
        <f t="shared" si="155"/>
        <v>3.04</v>
      </c>
      <c r="P201" s="39">
        <v>49150</v>
      </c>
      <c r="Q201" s="28">
        <f t="shared" si="156"/>
        <v>-3.25</v>
      </c>
      <c r="R201" s="39">
        <v>58200</v>
      </c>
      <c r="S201" s="28">
        <f t="shared" si="157"/>
        <v>18.41</v>
      </c>
      <c r="T201" s="39">
        <v>58100</v>
      </c>
      <c r="U201" s="28">
        <f t="shared" si="158"/>
        <v>-0.16999999999999998</v>
      </c>
      <c r="V201" s="39">
        <v>60950</v>
      </c>
      <c r="W201" s="28">
        <f t="shared" si="159"/>
        <v>4.91</v>
      </c>
      <c r="X201" s="46">
        <v>61400</v>
      </c>
      <c r="Y201" s="28">
        <f t="shared" si="160"/>
        <v>0.74</v>
      </c>
      <c r="Z201" s="39">
        <v>61100</v>
      </c>
      <c r="AA201" s="28">
        <f t="shared" si="161"/>
        <v>-0.49</v>
      </c>
      <c r="AB201" s="39">
        <v>63950</v>
      </c>
      <c r="AC201" s="28">
        <f t="shared" si="175"/>
        <v>4.66</v>
      </c>
      <c r="AD201" s="39">
        <v>67050</v>
      </c>
      <c r="AE201" s="28">
        <f t="shared" si="175"/>
        <v>4.8500000000000005</v>
      </c>
      <c r="AF201" s="39">
        <v>71650</v>
      </c>
      <c r="AG201" s="28">
        <f t="shared" si="175"/>
        <v>6.8599999999999994</v>
      </c>
      <c r="AH201" s="47">
        <v>72050</v>
      </c>
      <c r="AI201" s="28">
        <f t="shared" si="163"/>
        <v>0.55999999999999994</v>
      </c>
      <c r="AJ201" s="47">
        <v>73650</v>
      </c>
      <c r="AK201" s="28">
        <f t="shared" si="164"/>
        <v>2.2200000000000002</v>
      </c>
      <c r="AL201" s="47">
        <v>86550</v>
      </c>
      <c r="AM201" s="28">
        <f t="shared" si="165"/>
        <v>17.52</v>
      </c>
      <c r="AN201" s="47">
        <v>101900</v>
      </c>
      <c r="AO201" s="28">
        <f t="shared" si="166"/>
        <v>17.740000000000002</v>
      </c>
      <c r="AP201" s="47">
        <v>100500</v>
      </c>
      <c r="AQ201" s="28">
        <f t="shared" si="149"/>
        <v>-1.37</v>
      </c>
      <c r="AR201" s="47">
        <v>134650</v>
      </c>
      <c r="AS201" s="28">
        <f t="shared" si="167"/>
        <v>33.979999999999997</v>
      </c>
      <c r="AT201" s="47">
        <v>175100</v>
      </c>
      <c r="AU201" s="28">
        <f t="shared" si="172"/>
        <v>30.04</v>
      </c>
      <c r="AV201" s="47">
        <v>177150</v>
      </c>
      <c r="AW201" s="28">
        <f t="shared" si="176"/>
        <v>1.17</v>
      </c>
      <c r="AX201" s="47">
        <v>182950</v>
      </c>
      <c r="AY201" s="28">
        <f t="shared" si="176"/>
        <v>3.27</v>
      </c>
      <c r="AZ201" s="47">
        <v>173250</v>
      </c>
      <c r="BA201" s="28">
        <f t="shared" si="174"/>
        <v>-5.3</v>
      </c>
      <c r="BB201" s="47">
        <v>171900</v>
      </c>
      <c r="BC201" s="28">
        <f t="shared" si="168"/>
        <v>-0.77999999999999992</v>
      </c>
      <c r="BD201" s="47">
        <v>172700</v>
      </c>
      <c r="BE201" s="28">
        <f t="shared" si="147"/>
        <v>0.47000000000000003</v>
      </c>
      <c r="BF201" s="47">
        <v>171900</v>
      </c>
      <c r="BG201" s="28">
        <f t="shared" si="169"/>
        <v>-0.45999999999999996</v>
      </c>
      <c r="BH201" s="47">
        <v>184800</v>
      </c>
      <c r="BI201" s="28">
        <f t="shared" si="170"/>
        <v>7.5</v>
      </c>
      <c r="BJ201" s="89">
        <v>182550</v>
      </c>
      <c r="BK201" s="28">
        <f t="shared" si="171"/>
        <v>-1.22</v>
      </c>
      <c r="BL201" s="47">
        <v>179950</v>
      </c>
      <c r="BM201" s="28">
        <f t="shared" si="171"/>
        <v>-1.4200000000000002</v>
      </c>
      <c r="BN201" s="39"/>
      <c r="BO201" s="39"/>
      <c r="BP201" s="89"/>
      <c r="BQ201" s="28"/>
      <c r="BR201" s="28"/>
      <c r="BS201" s="28"/>
      <c r="BT201" s="28"/>
      <c r="BU201" s="28"/>
      <c r="BV201" s="48"/>
      <c r="BW201" s="42"/>
      <c r="BX201" s="45"/>
      <c r="BY201" s="49"/>
      <c r="BZ201" s="42"/>
      <c r="CA201" s="49"/>
      <c r="CB201" s="49"/>
      <c r="CC201" s="50"/>
      <c r="CD201" s="51"/>
      <c r="CE201" s="50"/>
      <c r="CF201" s="42"/>
      <c r="CP201" s="32"/>
      <c r="CQ201" s="54">
        <v>175100000</v>
      </c>
      <c r="CR201" s="53">
        <v>177150000</v>
      </c>
      <c r="DB201" s="32"/>
      <c r="DC201" s="42"/>
    </row>
    <row r="202" spans="1:107">
      <c r="A202" s="11"/>
      <c r="B202" s="41" t="s">
        <v>173</v>
      </c>
      <c r="C202" s="39">
        <v>34050</v>
      </c>
      <c r="D202" s="39">
        <v>38300</v>
      </c>
      <c r="E202" s="28">
        <f t="shared" si="150"/>
        <v>12.479999999999999</v>
      </c>
      <c r="F202" s="39">
        <v>41450</v>
      </c>
      <c r="G202" s="28">
        <f t="shared" si="151"/>
        <v>8.2199999999999989</v>
      </c>
      <c r="H202" s="39">
        <v>52000</v>
      </c>
      <c r="I202" s="28">
        <f t="shared" si="152"/>
        <v>25.45</v>
      </c>
      <c r="J202" s="39">
        <v>71600</v>
      </c>
      <c r="K202" s="28">
        <f t="shared" si="153"/>
        <v>37.69</v>
      </c>
      <c r="L202" s="39">
        <v>83100</v>
      </c>
      <c r="M202" s="28">
        <f t="shared" si="154"/>
        <v>16.059999999999999</v>
      </c>
      <c r="N202" s="39">
        <v>104100</v>
      </c>
      <c r="O202" s="28">
        <f t="shared" si="155"/>
        <v>25.27</v>
      </c>
      <c r="P202" s="39">
        <v>103150</v>
      </c>
      <c r="Q202" s="28">
        <f t="shared" si="156"/>
        <v>-0.91</v>
      </c>
      <c r="R202" s="39">
        <v>111550</v>
      </c>
      <c r="S202" s="28">
        <f t="shared" si="157"/>
        <v>8.14</v>
      </c>
      <c r="T202" s="39">
        <v>115200</v>
      </c>
      <c r="U202" s="28">
        <f t="shared" si="158"/>
        <v>3.27</v>
      </c>
      <c r="V202" s="39">
        <v>119500</v>
      </c>
      <c r="W202" s="28">
        <f t="shared" si="159"/>
        <v>3.73</v>
      </c>
      <c r="X202" s="46">
        <v>123100</v>
      </c>
      <c r="Y202" s="28">
        <f t="shared" si="160"/>
        <v>3.01</v>
      </c>
      <c r="Z202" s="39">
        <v>127050</v>
      </c>
      <c r="AA202" s="28">
        <f t="shared" si="161"/>
        <v>3.2099999999999995</v>
      </c>
      <c r="AB202" s="39">
        <v>130000</v>
      </c>
      <c r="AC202" s="28">
        <f t="shared" si="175"/>
        <v>2.3199999999999998</v>
      </c>
      <c r="AD202" s="39">
        <v>137350</v>
      </c>
      <c r="AE202" s="28">
        <f t="shared" si="175"/>
        <v>5.65</v>
      </c>
      <c r="AF202" s="39">
        <v>140950</v>
      </c>
      <c r="AG202" s="28">
        <f t="shared" si="175"/>
        <v>2.62</v>
      </c>
      <c r="AH202" s="47">
        <v>149500</v>
      </c>
      <c r="AI202" s="28">
        <f t="shared" si="163"/>
        <v>6.0699999999999994</v>
      </c>
      <c r="AJ202" s="47">
        <v>165350</v>
      </c>
      <c r="AK202" s="28">
        <f t="shared" si="164"/>
        <v>10.6</v>
      </c>
      <c r="AL202" s="47">
        <v>185850</v>
      </c>
      <c r="AM202" s="28">
        <f t="shared" si="165"/>
        <v>12.4</v>
      </c>
      <c r="AN202" s="47">
        <v>210500</v>
      </c>
      <c r="AO202" s="28">
        <f t="shared" si="166"/>
        <v>13.26</v>
      </c>
      <c r="AP202" s="47">
        <v>292700</v>
      </c>
      <c r="AQ202" s="28">
        <f t="shared" si="149"/>
        <v>39.050000000000004</v>
      </c>
      <c r="AR202" s="47">
        <v>307400</v>
      </c>
      <c r="AS202" s="28">
        <f t="shared" si="167"/>
        <v>5.0200000000000005</v>
      </c>
      <c r="AT202" s="47">
        <v>335800</v>
      </c>
      <c r="AU202" s="28">
        <f t="shared" si="172"/>
        <v>9.24</v>
      </c>
      <c r="AV202" s="47">
        <v>336000</v>
      </c>
      <c r="AW202" s="28">
        <f t="shared" si="176"/>
        <v>0.06</v>
      </c>
      <c r="AX202" s="47">
        <v>360900</v>
      </c>
      <c r="AY202" s="28">
        <f t="shared" si="176"/>
        <v>7.41</v>
      </c>
      <c r="AZ202" s="47">
        <v>346600</v>
      </c>
      <c r="BA202" s="28">
        <f t="shared" si="174"/>
        <v>-3.9600000000000004</v>
      </c>
      <c r="BB202" s="47">
        <v>344350</v>
      </c>
      <c r="BC202" s="28">
        <f t="shared" si="168"/>
        <v>-0.65</v>
      </c>
      <c r="BD202" s="47">
        <v>353650</v>
      </c>
      <c r="BE202" s="28">
        <f t="shared" si="147"/>
        <v>2.7</v>
      </c>
      <c r="BF202" s="47">
        <v>332650</v>
      </c>
      <c r="BG202" s="28">
        <f t="shared" si="169"/>
        <v>-5.94</v>
      </c>
      <c r="BH202" s="47">
        <v>326600</v>
      </c>
      <c r="BI202" s="28">
        <f t="shared" si="170"/>
        <v>-1.82</v>
      </c>
      <c r="BJ202" s="89">
        <v>329800</v>
      </c>
      <c r="BK202" s="28">
        <f t="shared" si="171"/>
        <v>0.98</v>
      </c>
      <c r="BL202" s="47">
        <v>322950</v>
      </c>
      <c r="BM202" s="28">
        <f t="shared" si="171"/>
        <v>-2.08</v>
      </c>
      <c r="BN202" s="39"/>
      <c r="BO202" s="39"/>
      <c r="BP202" s="89"/>
      <c r="BQ202" s="28"/>
      <c r="BR202" s="28"/>
      <c r="BS202" s="28"/>
      <c r="BT202" s="28"/>
      <c r="BU202" s="28"/>
      <c r="BV202" s="48"/>
      <c r="BW202" s="42"/>
      <c r="BX202" s="45"/>
      <c r="BY202" s="49"/>
      <c r="BZ202" s="42"/>
      <c r="CA202" s="49"/>
      <c r="CB202" s="49"/>
      <c r="CC202" s="69"/>
      <c r="CD202" s="49"/>
      <c r="CE202" s="69"/>
      <c r="CF202" s="42"/>
      <c r="CP202" s="32"/>
      <c r="CQ202" s="54">
        <v>335800000</v>
      </c>
      <c r="CR202" s="53">
        <v>336000000</v>
      </c>
      <c r="DB202" s="32"/>
      <c r="DC202" s="42"/>
    </row>
    <row r="203" spans="1:107">
      <c r="A203" s="11"/>
      <c r="B203" s="41" t="s">
        <v>174</v>
      </c>
      <c r="C203" s="39">
        <v>17650</v>
      </c>
      <c r="D203" s="39">
        <v>18650</v>
      </c>
      <c r="E203" s="28">
        <f t="shared" si="150"/>
        <v>5.67</v>
      </c>
      <c r="F203" s="39">
        <v>20400</v>
      </c>
      <c r="G203" s="28">
        <f t="shared" si="151"/>
        <v>9.379999999999999</v>
      </c>
      <c r="H203" s="39">
        <v>24650</v>
      </c>
      <c r="I203" s="28">
        <f t="shared" si="152"/>
        <v>20.830000000000002</v>
      </c>
      <c r="J203" s="39">
        <v>35450</v>
      </c>
      <c r="K203" s="28">
        <f t="shared" si="153"/>
        <v>43.81</v>
      </c>
      <c r="L203" s="39">
        <v>42550</v>
      </c>
      <c r="M203" s="28">
        <f t="shared" si="154"/>
        <v>20.03</v>
      </c>
      <c r="N203" s="39">
        <v>47050</v>
      </c>
      <c r="O203" s="28">
        <f t="shared" si="155"/>
        <v>10.58</v>
      </c>
      <c r="P203" s="39">
        <v>49550</v>
      </c>
      <c r="Q203" s="28">
        <f t="shared" si="156"/>
        <v>5.3100000000000005</v>
      </c>
      <c r="R203" s="39">
        <v>52100</v>
      </c>
      <c r="S203" s="28">
        <f t="shared" si="157"/>
        <v>5.1499999999999995</v>
      </c>
      <c r="T203" s="39">
        <v>53200</v>
      </c>
      <c r="U203" s="28">
        <f t="shared" si="158"/>
        <v>2.11</v>
      </c>
      <c r="V203" s="39">
        <v>54100</v>
      </c>
      <c r="W203" s="28">
        <f t="shared" si="159"/>
        <v>1.69</v>
      </c>
      <c r="X203" s="46">
        <v>54300</v>
      </c>
      <c r="Y203" s="28">
        <f t="shared" si="160"/>
        <v>0.37</v>
      </c>
      <c r="Z203" s="39">
        <v>55900</v>
      </c>
      <c r="AA203" s="28">
        <f t="shared" si="161"/>
        <v>2.9499999999999997</v>
      </c>
      <c r="AB203" s="39">
        <v>56850</v>
      </c>
      <c r="AC203" s="28">
        <f t="shared" si="175"/>
        <v>1.7000000000000002</v>
      </c>
      <c r="AD203" s="39">
        <v>59050</v>
      </c>
      <c r="AE203" s="28">
        <f t="shared" si="175"/>
        <v>3.8699999999999997</v>
      </c>
      <c r="AF203" s="39">
        <v>61400</v>
      </c>
      <c r="AG203" s="28">
        <f t="shared" si="175"/>
        <v>3.9800000000000004</v>
      </c>
      <c r="AH203" s="47">
        <v>67050</v>
      </c>
      <c r="AI203" s="28">
        <f t="shared" si="163"/>
        <v>9.1999999999999993</v>
      </c>
      <c r="AJ203" s="47">
        <v>74350</v>
      </c>
      <c r="AK203" s="28">
        <f t="shared" si="164"/>
        <v>10.89</v>
      </c>
      <c r="AL203" s="47">
        <v>89400</v>
      </c>
      <c r="AM203" s="28">
        <f t="shared" si="165"/>
        <v>20.239999999999998</v>
      </c>
      <c r="AN203" s="47">
        <v>102150</v>
      </c>
      <c r="AO203" s="28">
        <f t="shared" si="166"/>
        <v>14.26</v>
      </c>
      <c r="AP203" s="47">
        <v>112800</v>
      </c>
      <c r="AQ203" s="28">
        <f t="shared" si="149"/>
        <v>10.43</v>
      </c>
      <c r="AR203" s="47">
        <v>122400</v>
      </c>
      <c r="AS203" s="28">
        <f t="shared" si="167"/>
        <v>8.51</v>
      </c>
      <c r="AT203" s="47">
        <v>137700</v>
      </c>
      <c r="AU203" s="28">
        <f t="shared" si="172"/>
        <v>12.5</v>
      </c>
      <c r="AV203" s="47">
        <v>152050</v>
      </c>
      <c r="AW203" s="28">
        <f t="shared" si="176"/>
        <v>10.42</v>
      </c>
      <c r="AX203" s="47">
        <v>159900</v>
      </c>
      <c r="AY203" s="28">
        <f t="shared" si="176"/>
        <v>5.16</v>
      </c>
      <c r="AZ203" s="47">
        <v>163900</v>
      </c>
      <c r="BA203" s="28">
        <f t="shared" si="174"/>
        <v>2.5</v>
      </c>
      <c r="BB203" s="47">
        <v>166300</v>
      </c>
      <c r="BC203" s="28">
        <f t="shared" si="168"/>
        <v>1.46</v>
      </c>
      <c r="BD203" s="47">
        <v>166800</v>
      </c>
      <c r="BE203" s="28">
        <f t="shared" si="147"/>
        <v>0.3</v>
      </c>
      <c r="BF203" s="47">
        <v>162050</v>
      </c>
      <c r="BG203" s="28">
        <f t="shared" si="169"/>
        <v>-2.85</v>
      </c>
      <c r="BH203" s="47">
        <v>154300</v>
      </c>
      <c r="BI203" s="28">
        <f t="shared" si="170"/>
        <v>-4.78</v>
      </c>
      <c r="BJ203" s="89">
        <v>156150</v>
      </c>
      <c r="BK203" s="28">
        <f t="shared" si="171"/>
        <v>1.2</v>
      </c>
      <c r="BL203" s="47">
        <v>161150</v>
      </c>
      <c r="BM203" s="28">
        <f t="shared" si="171"/>
        <v>3.2</v>
      </c>
      <c r="BN203" s="39"/>
      <c r="BO203" s="39"/>
      <c r="BP203" s="89"/>
      <c r="BQ203" s="28"/>
      <c r="BR203" s="28"/>
      <c r="BS203" s="28"/>
      <c r="BT203" s="28"/>
      <c r="BU203" s="28"/>
      <c r="BV203" s="48"/>
      <c r="BW203" s="42"/>
      <c r="BX203" s="45"/>
      <c r="BY203" s="49"/>
      <c r="BZ203" s="42"/>
      <c r="CA203" s="49"/>
      <c r="CB203" s="49"/>
      <c r="CC203" s="69"/>
      <c r="CD203" s="49"/>
      <c r="CE203" s="69"/>
      <c r="CF203" s="42"/>
      <c r="CP203" s="32"/>
      <c r="CQ203" s="54">
        <v>137700000</v>
      </c>
      <c r="CR203" s="53">
        <v>152050000</v>
      </c>
      <c r="DB203" s="32"/>
      <c r="DC203" s="42"/>
    </row>
    <row r="204" spans="1:107">
      <c r="A204" s="11"/>
      <c r="B204" s="41" t="s">
        <v>175</v>
      </c>
      <c r="C204" s="39">
        <v>51200</v>
      </c>
      <c r="D204" s="39">
        <v>65950</v>
      </c>
      <c r="E204" s="28">
        <f t="shared" si="150"/>
        <v>28.810000000000002</v>
      </c>
      <c r="F204" s="39">
        <v>70850</v>
      </c>
      <c r="G204" s="28">
        <f t="shared" si="151"/>
        <v>7.4300000000000006</v>
      </c>
      <c r="H204" s="39">
        <v>87300</v>
      </c>
      <c r="I204" s="28">
        <f t="shared" si="152"/>
        <v>23.22</v>
      </c>
      <c r="J204" s="39">
        <v>103650</v>
      </c>
      <c r="K204" s="28">
        <f t="shared" si="153"/>
        <v>18.73</v>
      </c>
      <c r="L204" s="39">
        <v>128650</v>
      </c>
      <c r="M204" s="28">
        <f t="shared" si="154"/>
        <v>24.12</v>
      </c>
      <c r="N204" s="39">
        <v>143850</v>
      </c>
      <c r="O204" s="28">
        <f t="shared" si="155"/>
        <v>11.82</v>
      </c>
      <c r="P204" s="39">
        <v>131800</v>
      </c>
      <c r="Q204" s="28">
        <f t="shared" si="156"/>
        <v>-8.3800000000000008</v>
      </c>
      <c r="R204" s="39">
        <v>138200</v>
      </c>
      <c r="S204" s="28">
        <f t="shared" si="157"/>
        <v>4.8599999999999994</v>
      </c>
      <c r="T204" s="39">
        <v>138800</v>
      </c>
      <c r="U204" s="28">
        <f t="shared" si="158"/>
        <v>0.43</v>
      </c>
      <c r="V204" s="39">
        <v>148700</v>
      </c>
      <c r="W204" s="28">
        <f t="shared" si="159"/>
        <v>7.13</v>
      </c>
      <c r="X204" s="46">
        <v>154850</v>
      </c>
      <c r="Y204" s="28">
        <f t="shared" si="160"/>
        <v>4.1399999999999997</v>
      </c>
      <c r="Z204" s="39">
        <v>156250</v>
      </c>
      <c r="AA204" s="28">
        <f t="shared" si="161"/>
        <v>0.89999999999999991</v>
      </c>
      <c r="AB204" s="39">
        <v>160900</v>
      </c>
      <c r="AC204" s="28">
        <f t="shared" ref="AC204:AG208" si="177">ROUND((AB204-Z204)/Z204,4)*100</f>
        <v>2.98</v>
      </c>
      <c r="AD204" s="39">
        <v>169000</v>
      </c>
      <c r="AE204" s="28">
        <f t="shared" si="177"/>
        <v>5.0299999999999994</v>
      </c>
      <c r="AF204" s="39">
        <v>180850</v>
      </c>
      <c r="AG204" s="28">
        <f t="shared" si="177"/>
        <v>7.01</v>
      </c>
      <c r="AH204" s="47">
        <v>188600</v>
      </c>
      <c r="AI204" s="28">
        <f t="shared" si="163"/>
        <v>4.29</v>
      </c>
      <c r="AJ204" s="47">
        <v>231450</v>
      </c>
      <c r="AK204" s="28">
        <f t="shared" si="164"/>
        <v>22.720000000000002</v>
      </c>
      <c r="AL204" s="47">
        <v>248350</v>
      </c>
      <c r="AM204" s="28">
        <f t="shared" si="165"/>
        <v>7.3</v>
      </c>
      <c r="AN204" s="47">
        <v>381900</v>
      </c>
      <c r="AO204" s="28">
        <f t="shared" si="166"/>
        <v>53.769999999999996</v>
      </c>
      <c r="AP204" s="47">
        <v>420850</v>
      </c>
      <c r="AQ204" s="28">
        <f t="shared" si="149"/>
        <v>10.199999999999999</v>
      </c>
      <c r="AR204" s="47">
        <v>522400</v>
      </c>
      <c r="AS204" s="28">
        <f t="shared" si="167"/>
        <v>24.13</v>
      </c>
      <c r="AT204" s="47">
        <v>503050</v>
      </c>
      <c r="AU204" s="28">
        <f t="shared" si="172"/>
        <v>-3.6999999999999997</v>
      </c>
      <c r="AV204" s="47">
        <v>521600</v>
      </c>
      <c r="AW204" s="28">
        <f t="shared" si="176"/>
        <v>3.6900000000000004</v>
      </c>
      <c r="AX204" s="47">
        <v>536650</v>
      </c>
      <c r="AY204" s="28">
        <f t="shared" si="176"/>
        <v>2.8899999999999997</v>
      </c>
      <c r="AZ204" s="47">
        <v>509850</v>
      </c>
      <c r="BA204" s="28">
        <f t="shared" si="174"/>
        <v>-4.99</v>
      </c>
      <c r="BB204" s="47">
        <v>508800</v>
      </c>
      <c r="BC204" s="28">
        <f t="shared" si="168"/>
        <v>-0.21</v>
      </c>
      <c r="BD204" s="47">
        <v>520400</v>
      </c>
      <c r="BE204" s="28">
        <f t="shared" si="147"/>
        <v>2.2800000000000002</v>
      </c>
      <c r="BF204" s="47">
        <v>518500</v>
      </c>
      <c r="BG204" s="28">
        <f t="shared" si="169"/>
        <v>-0.37</v>
      </c>
      <c r="BH204" s="47">
        <v>503400</v>
      </c>
      <c r="BI204" s="28">
        <f t="shared" si="170"/>
        <v>-2.91</v>
      </c>
      <c r="BJ204" s="89">
        <v>510350</v>
      </c>
      <c r="BK204" s="28">
        <f t="shared" si="171"/>
        <v>1.38</v>
      </c>
      <c r="BL204" s="47">
        <v>517250</v>
      </c>
      <c r="BM204" s="28">
        <f t="shared" si="171"/>
        <v>1.35</v>
      </c>
      <c r="BN204" s="39"/>
      <c r="BO204" s="39"/>
      <c r="BP204" s="89"/>
      <c r="BQ204" s="28"/>
      <c r="BR204" s="28"/>
      <c r="BS204" s="28"/>
      <c r="BT204" s="28"/>
      <c r="BU204" s="28"/>
      <c r="BV204" s="48"/>
      <c r="BW204" s="42"/>
      <c r="BX204" s="45"/>
      <c r="BY204" s="49"/>
      <c r="BZ204" s="42"/>
      <c r="CA204" s="49"/>
      <c r="CB204" s="49"/>
      <c r="CC204" s="50"/>
      <c r="CD204" s="51"/>
      <c r="CE204" s="50"/>
      <c r="CF204" s="42"/>
      <c r="CP204" s="32"/>
      <c r="CQ204" s="54">
        <v>503050000</v>
      </c>
      <c r="CR204" s="53">
        <v>521600000</v>
      </c>
      <c r="DB204" s="32"/>
      <c r="DC204" s="42"/>
    </row>
    <row r="205" spans="1:107">
      <c r="A205" s="11"/>
      <c r="B205" s="41" t="s">
        <v>176</v>
      </c>
      <c r="C205" s="39">
        <v>34000</v>
      </c>
      <c r="D205" s="39">
        <v>42100</v>
      </c>
      <c r="E205" s="28">
        <f t="shared" si="150"/>
        <v>23.82</v>
      </c>
      <c r="F205" s="39">
        <v>55350</v>
      </c>
      <c r="G205" s="28">
        <f t="shared" si="151"/>
        <v>31.47</v>
      </c>
      <c r="H205" s="39">
        <v>67950</v>
      </c>
      <c r="I205" s="28">
        <f t="shared" si="152"/>
        <v>22.759999999999998</v>
      </c>
      <c r="J205" s="39">
        <v>79150</v>
      </c>
      <c r="K205" s="28">
        <f t="shared" si="153"/>
        <v>16.48</v>
      </c>
      <c r="L205" s="39">
        <v>88800</v>
      </c>
      <c r="M205" s="28">
        <f t="shared" si="154"/>
        <v>12.19</v>
      </c>
      <c r="N205" s="39">
        <v>116700</v>
      </c>
      <c r="O205" s="28">
        <f t="shared" si="155"/>
        <v>31.419999999999998</v>
      </c>
      <c r="P205" s="39">
        <v>112650</v>
      </c>
      <c r="Q205" s="28">
        <f t="shared" si="156"/>
        <v>-3.47</v>
      </c>
      <c r="R205" s="39">
        <v>107500</v>
      </c>
      <c r="S205" s="28">
        <f t="shared" si="157"/>
        <v>-4.5699999999999994</v>
      </c>
      <c r="T205" s="39">
        <v>108150</v>
      </c>
      <c r="U205" s="28">
        <f t="shared" si="158"/>
        <v>0.6</v>
      </c>
      <c r="V205" s="39">
        <v>106950</v>
      </c>
      <c r="W205" s="28">
        <f t="shared" si="159"/>
        <v>-1.1100000000000001</v>
      </c>
      <c r="X205" s="46">
        <v>111500</v>
      </c>
      <c r="Y205" s="28">
        <f t="shared" si="160"/>
        <v>4.25</v>
      </c>
      <c r="Z205" s="39">
        <v>114700</v>
      </c>
      <c r="AA205" s="28">
        <f t="shared" si="161"/>
        <v>2.87</v>
      </c>
      <c r="AB205" s="39">
        <v>120450</v>
      </c>
      <c r="AC205" s="28">
        <f t="shared" si="177"/>
        <v>5.01</v>
      </c>
      <c r="AD205" s="39">
        <v>123500</v>
      </c>
      <c r="AE205" s="28">
        <f t="shared" si="177"/>
        <v>2.5299999999999998</v>
      </c>
      <c r="AF205" s="39">
        <v>126650</v>
      </c>
      <c r="AG205" s="28">
        <f t="shared" si="177"/>
        <v>2.5499999999999998</v>
      </c>
      <c r="AH205" s="47">
        <v>130350</v>
      </c>
      <c r="AI205" s="28">
        <f t="shared" si="163"/>
        <v>2.92</v>
      </c>
      <c r="AJ205" s="47">
        <v>157850</v>
      </c>
      <c r="AK205" s="28">
        <f t="shared" si="164"/>
        <v>21.099999999999998</v>
      </c>
      <c r="AL205" s="47">
        <v>171200</v>
      </c>
      <c r="AM205" s="28">
        <f t="shared" si="165"/>
        <v>8.4599999999999991</v>
      </c>
      <c r="AN205" s="47">
        <v>195500</v>
      </c>
      <c r="AO205" s="28">
        <f t="shared" si="166"/>
        <v>14.19</v>
      </c>
      <c r="AP205" s="47">
        <v>208600</v>
      </c>
      <c r="AQ205" s="28">
        <f t="shared" si="149"/>
        <v>6.7</v>
      </c>
      <c r="AR205" s="47">
        <v>252850</v>
      </c>
      <c r="AS205" s="28">
        <f t="shared" si="167"/>
        <v>21.21</v>
      </c>
      <c r="AT205" s="47">
        <v>268250</v>
      </c>
      <c r="AU205" s="28">
        <f t="shared" si="172"/>
        <v>6.09</v>
      </c>
      <c r="AV205" s="47">
        <v>288100</v>
      </c>
      <c r="AW205" s="28">
        <f t="shared" si="176"/>
        <v>7.3999999999999995</v>
      </c>
      <c r="AX205" s="47">
        <v>290900</v>
      </c>
      <c r="AY205" s="28">
        <f t="shared" si="176"/>
        <v>0.97</v>
      </c>
      <c r="AZ205" s="47">
        <v>294000</v>
      </c>
      <c r="BA205" s="28">
        <f t="shared" si="174"/>
        <v>1.0699999999999998</v>
      </c>
      <c r="BB205" s="47">
        <v>277350</v>
      </c>
      <c r="BC205" s="28">
        <f t="shared" si="168"/>
        <v>-5.66</v>
      </c>
      <c r="BD205" s="47">
        <v>275850</v>
      </c>
      <c r="BE205" s="28">
        <f t="shared" si="147"/>
        <v>-0.54</v>
      </c>
      <c r="BF205" s="47">
        <v>283200</v>
      </c>
      <c r="BG205" s="28">
        <f t="shared" si="169"/>
        <v>2.6599999999999997</v>
      </c>
      <c r="BH205" s="47">
        <v>285200</v>
      </c>
      <c r="BI205" s="28">
        <f t="shared" si="170"/>
        <v>0.71000000000000008</v>
      </c>
      <c r="BJ205" s="89">
        <v>295600</v>
      </c>
      <c r="BK205" s="28">
        <f t="shared" si="171"/>
        <v>3.65</v>
      </c>
      <c r="BL205" s="47">
        <v>307650</v>
      </c>
      <c r="BM205" s="28">
        <f t="shared" si="171"/>
        <v>4.08</v>
      </c>
      <c r="BN205" s="39"/>
      <c r="BO205" s="39"/>
      <c r="BP205" s="89"/>
      <c r="BQ205" s="28"/>
      <c r="BR205" s="28"/>
      <c r="BS205" s="28"/>
      <c r="BT205" s="28"/>
      <c r="BU205" s="28"/>
      <c r="BV205" s="48"/>
      <c r="BW205" s="42"/>
      <c r="BX205" s="45"/>
      <c r="BY205" s="49"/>
      <c r="BZ205" s="42"/>
      <c r="CA205" s="49"/>
      <c r="CB205" s="49"/>
      <c r="CC205" s="69"/>
      <c r="CD205" s="49"/>
      <c r="CE205" s="69"/>
      <c r="CF205" s="42"/>
      <c r="CP205" s="32"/>
      <c r="CQ205" s="54">
        <v>268250000</v>
      </c>
      <c r="CR205" s="53">
        <v>288100000</v>
      </c>
      <c r="DB205" s="32"/>
      <c r="DC205" s="42"/>
    </row>
    <row r="206" spans="1:107">
      <c r="A206" s="11"/>
      <c r="B206" s="41" t="s">
        <v>177</v>
      </c>
      <c r="C206" s="39">
        <v>7400</v>
      </c>
      <c r="D206" s="39">
        <v>8550</v>
      </c>
      <c r="E206" s="28">
        <f t="shared" si="150"/>
        <v>15.540000000000001</v>
      </c>
      <c r="F206" s="39">
        <v>9150</v>
      </c>
      <c r="G206" s="28">
        <f t="shared" si="151"/>
        <v>7.02</v>
      </c>
      <c r="H206" s="39">
        <v>10250</v>
      </c>
      <c r="I206" s="28">
        <f t="shared" si="152"/>
        <v>12.02</v>
      </c>
      <c r="J206" s="39">
        <v>13200</v>
      </c>
      <c r="K206" s="28">
        <f t="shared" si="153"/>
        <v>28.78</v>
      </c>
      <c r="L206" s="39">
        <v>18600</v>
      </c>
      <c r="M206" s="28">
        <f t="shared" si="154"/>
        <v>40.910000000000004</v>
      </c>
      <c r="N206" s="39">
        <v>20250</v>
      </c>
      <c r="O206" s="28">
        <f t="shared" si="155"/>
        <v>8.870000000000001</v>
      </c>
      <c r="P206" s="39">
        <v>20400</v>
      </c>
      <c r="Q206" s="28">
        <f t="shared" si="156"/>
        <v>0.74</v>
      </c>
      <c r="R206" s="39">
        <v>22100</v>
      </c>
      <c r="S206" s="28">
        <f t="shared" si="157"/>
        <v>8.33</v>
      </c>
      <c r="T206" s="39">
        <v>21800</v>
      </c>
      <c r="U206" s="28">
        <f t="shared" si="158"/>
        <v>-1.3599999999999999</v>
      </c>
      <c r="V206" s="39">
        <v>21350</v>
      </c>
      <c r="W206" s="28">
        <f t="shared" si="159"/>
        <v>-2.06</v>
      </c>
      <c r="X206" s="46">
        <v>21900</v>
      </c>
      <c r="Y206" s="28">
        <f t="shared" si="160"/>
        <v>2.58</v>
      </c>
      <c r="Z206" s="39">
        <v>22300</v>
      </c>
      <c r="AA206" s="28">
        <f t="shared" si="161"/>
        <v>1.83</v>
      </c>
      <c r="AB206" s="39">
        <v>22200</v>
      </c>
      <c r="AC206" s="28">
        <f t="shared" si="177"/>
        <v>-0.44999999999999996</v>
      </c>
      <c r="AD206" s="39">
        <v>22950</v>
      </c>
      <c r="AE206" s="28">
        <f t="shared" si="177"/>
        <v>3.38</v>
      </c>
      <c r="AF206" s="39">
        <v>24400</v>
      </c>
      <c r="AG206" s="28">
        <f t="shared" si="177"/>
        <v>6.32</v>
      </c>
      <c r="AH206" s="47">
        <v>25750</v>
      </c>
      <c r="AI206" s="28">
        <f t="shared" si="163"/>
        <v>5.53</v>
      </c>
      <c r="AJ206" s="47">
        <v>26400</v>
      </c>
      <c r="AK206" s="28">
        <f t="shared" si="164"/>
        <v>2.52</v>
      </c>
      <c r="AL206" s="47">
        <v>31850</v>
      </c>
      <c r="AM206" s="28">
        <f t="shared" si="165"/>
        <v>20.64</v>
      </c>
      <c r="AN206" s="47">
        <v>32850</v>
      </c>
      <c r="AO206" s="28">
        <f t="shared" si="166"/>
        <v>3.1399999999999997</v>
      </c>
      <c r="AP206" s="47">
        <v>42300</v>
      </c>
      <c r="AQ206" s="28">
        <f t="shared" si="149"/>
        <v>28.77</v>
      </c>
      <c r="AR206" s="47">
        <v>46950</v>
      </c>
      <c r="AS206" s="28">
        <f t="shared" si="167"/>
        <v>10.99</v>
      </c>
      <c r="AT206" s="47">
        <v>47700</v>
      </c>
      <c r="AU206" s="28">
        <f t="shared" si="172"/>
        <v>1.6</v>
      </c>
      <c r="AV206" s="47">
        <v>52550</v>
      </c>
      <c r="AW206" s="28">
        <f t="shared" si="176"/>
        <v>10.17</v>
      </c>
      <c r="AX206" s="47">
        <v>54700</v>
      </c>
      <c r="AY206" s="28">
        <f t="shared" si="176"/>
        <v>4.09</v>
      </c>
      <c r="AZ206" s="47">
        <v>54100</v>
      </c>
      <c r="BA206" s="28">
        <f t="shared" si="174"/>
        <v>-1.0999999999999999</v>
      </c>
      <c r="BB206" s="47">
        <v>52400</v>
      </c>
      <c r="BC206" s="28">
        <f t="shared" si="168"/>
        <v>-3.1399999999999997</v>
      </c>
      <c r="BD206" s="47">
        <v>50850</v>
      </c>
      <c r="BE206" s="28">
        <f t="shared" si="147"/>
        <v>-2.96</v>
      </c>
      <c r="BF206" s="47">
        <v>51500</v>
      </c>
      <c r="BG206" s="28">
        <f t="shared" si="169"/>
        <v>1.28</v>
      </c>
      <c r="BH206" s="47">
        <v>52400</v>
      </c>
      <c r="BI206" s="28">
        <f t="shared" si="170"/>
        <v>1.7500000000000002</v>
      </c>
      <c r="BJ206" s="89">
        <v>54200</v>
      </c>
      <c r="BK206" s="28">
        <f t="shared" si="171"/>
        <v>3.44</v>
      </c>
      <c r="BL206" s="47">
        <v>54450</v>
      </c>
      <c r="BM206" s="28">
        <f t="shared" si="171"/>
        <v>0.45999999999999996</v>
      </c>
      <c r="BN206" s="39"/>
      <c r="BO206" s="39"/>
      <c r="BP206" s="89"/>
      <c r="BQ206" s="28"/>
      <c r="BR206" s="28"/>
      <c r="BS206" s="28"/>
      <c r="BT206" s="28"/>
      <c r="BU206" s="28"/>
      <c r="BV206" s="48"/>
      <c r="BW206" s="42"/>
      <c r="BX206" s="45"/>
      <c r="BY206" s="49"/>
      <c r="BZ206" s="42"/>
      <c r="CA206" s="49"/>
      <c r="CB206" s="49"/>
      <c r="CC206" s="69"/>
      <c r="CD206" s="49"/>
      <c r="CE206" s="69"/>
      <c r="CF206" s="42"/>
      <c r="CP206" s="32"/>
      <c r="CQ206" s="54">
        <v>47700000</v>
      </c>
      <c r="CR206" s="53">
        <v>52550000</v>
      </c>
      <c r="DB206" s="32"/>
      <c r="DC206" s="42"/>
    </row>
    <row r="207" spans="1:107">
      <c r="A207" s="11"/>
      <c r="B207" s="41" t="s">
        <v>178</v>
      </c>
      <c r="C207" s="39">
        <v>4200</v>
      </c>
      <c r="D207" s="39">
        <v>4450</v>
      </c>
      <c r="E207" s="28">
        <f t="shared" si="150"/>
        <v>5.9499999999999993</v>
      </c>
      <c r="F207" s="39">
        <v>5050</v>
      </c>
      <c r="G207" s="28">
        <f t="shared" si="151"/>
        <v>13.48</v>
      </c>
      <c r="H207" s="39">
        <v>5750</v>
      </c>
      <c r="I207" s="28">
        <f t="shared" si="152"/>
        <v>13.86</v>
      </c>
      <c r="J207" s="39">
        <v>7550</v>
      </c>
      <c r="K207" s="28">
        <f t="shared" si="153"/>
        <v>31.3</v>
      </c>
      <c r="L207" s="39">
        <v>7950</v>
      </c>
      <c r="M207" s="28">
        <f t="shared" si="154"/>
        <v>5.3</v>
      </c>
      <c r="N207" s="39">
        <v>8850</v>
      </c>
      <c r="O207" s="28">
        <f t="shared" si="155"/>
        <v>11.32</v>
      </c>
      <c r="P207" s="39">
        <v>9350</v>
      </c>
      <c r="Q207" s="28">
        <f t="shared" si="156"/>
        <v>5.65</v>
      </c>
      <c r="R207" s="39">
        <v>10500</v>
      </c>
      <c r="S207" s="28">
        <f t="shared" si="157"/>
        <v>12.3</v>
      </c>
      <c r="T207" s="39">
        <v>11200</v>
      </c>
      <c r="U207" s="28">
        <f t="shared" si="158"/>
        <v>6.67</v>
      </c>
      <c r="V207" s="39">
        <v>11750</v>
      </c>
      <c r="W207" s="28">
        <f t="shared" si="159"/>
        <v>4.91</v>
      </c>
      <c r="X207" s="46">
        <v>12100</v>
      </c>
      <c r="Y207" s="28">
        <f t="shared" si="160"/>
        <v>2.98</v>
      </c>
      <c r="Z207" s="39">
        <v>12800</v>
      </c>
      <c r="AA207" s="28">
        <f t="shared" si="161"/>
        <v>5.79</v>
      </c>
      <c r="AB207" s="39">
        <v>13000</v>
      </c>
      <c r="AC207" s="28">
        <f t="shared" si="177"/>
        <v>1.5599999999999998</v>
      </c>
      <c r="AD207" s="39">
        <v>14200</v>
      </c>
      <c r="AE207" s="28">
        <f t="shared" si="177"/>
        <v>9.2299999999999986</v>
      </c>
      <c r="AF207" s="39">
        <v>15200</v>
      </c>
      <c r="AG207" s="28">
        <f t="shared" si="177"/>
        <v>7.04</v>
      </c>
      <c r="AH207" s="47">
        <v>16500</v>
      </c>
      <c r="AI207" s="28">
        <f t="shared" si="163"/>
        <v>8.5500000000000007</v>
      </c>
      <c r="AJ207" s="47">
        <v>17300</v>
      </c>
      <c r="AK207" s="28">
        <f t="shared" si="164"/>
        <v>4.8500000000000005</v>
      </c>
      <c r="AL207" s="47">
        <v>18450</v>
      </c>
      <c r="AM207" s="28">
        <f t="shared" si="165"/>
        <v>6.65</v>
      </c>
      <c r="AN207" s="47">
        <v>19050</v>
      </c>
      <c r="AO207" s="28">
        <f t="shared" si="166"/>
        <v>3.25</v>
      </c>
      <c r="AP207" s="47">
        <v>24000</v>
      </c>
      <c r="AQ207" s="28">
        <f t="shared" si="149"/>
        <v>25.979999999999997</v>
      </c>
      <c r="AR207" s="47">
        <v>23850</v>
      </c>
      <c r="AS207" s="28">
        <f t="shared" si="167"/>
        <v>-0.63</v>
      </c>
      <c r="AT207" s="47">
        <v>25750</v>
      </c>
      <c r="AU207" s="28">
        <f t="shared" si="172"/>
        <v>7.9699999999999989</v>
      </c>
      <c r="AV207" s="47">
        <v>32000</v>
      </c>
      <c r="AW207" s="28">
        <f t="shared" si="176"/>
        <v>24.27</v>
      </c>
      <c r="AX207" s="47">
        <v>30500</v>
      </c>
      <c r="AY207" s="28">
        <f t="shared" si="176"/>
        <v>-4.6899999999999995</v>
      </c>
      <c r="AZ207" s="47">
        <v>29650</v>
      </c>
      <c r="BA207" s="28">
        <f t="shared" si="174"/>
        <v>-2.79</v>
      </c>
      <c r="BB207" s="47">
        <v>29450</v>
      </c>
      <c r="BC207" s="28">
        <f t="shared" si="168"/>
        <v>-0.67</v>
      </c>
      <c r="BD207" s="47">
        <v>28900</v>
      </c>
      <c r="BE207" s="28">
        <f t="shared" si="147"/>
        <v>-1.87</v>
      </c>
      <c r="BF207" s="47">
        <v>28750</v>
      </c>
      <c r="BG207" s="28">
        <f t="shared" si="169"/>
        <v>-0.52</v>
      </c>
      <c r="BH207" s="47">
        <v>29600</v>
      </c>
      <c r="BI207" s="28">
        <f t="shared" si="170"/>
        <v>2.96</v>
      </c>
      <c r="BJ207" s="89">
        <v>30000</v>
      </c>
      <c r="BK207" s="28">
        <f t="shared" si="171"/>
        <v>1.35</v>
      </c>
      <c r="BL207" s="47">
        <v>31300</v>
      </c>
      <c r="BM207" s="28">
        <f t="shared" si="171"/>
        <v>4.33</v>
      </c>
      <c r="BN207" s="39"/>
      <c r="BO207" s="39"/>
      <c r="BP207" s="89"/>
      <c r="BQ207" s="28"/>
      <c r="BR207" s="28"/>
      <c r="BS207" s="28"/>
      <c r="BT207" s="28"/>
      <c r="BU207" s="28"/>
      <c r="BV207" s="48"/>
      <c r="BW207" s="42"/>
      <c r="BX207" s="45"/>
      <c r="BY207" s="49"/>
      <c r="BZ207" s="42"/>
      <c r="CA207" s="49"/>
      <c r="CB207" s="49"/>
      <c r="CC207" s="50"/>
      <c r="CD207" s="51"/>
      <c r="CE207" s="50"/>
      <c r="CF207" s="42"/>
      <c r="CP207" s="32"/>
      <c r="CQ207" s="54">
        <v>25750000</v>
      </c>
      <c r="CR207" s="53">
        <v>32000000</v>
      </c>
      <c r="DB207" s="32"/>
      <c r="DC207" s="42"/>
    </row>
    <row r="208" spans="1:107">
      <c r="A208" s="11"/>
      <c r="B208" s="41" t="s">
        <v>179</v>
      </c>
      <c r="C208" s="39">
        <v>21050</v>
      </c>
      <c r="D208" s="39">
        <v>22550</v>
      </c>
      <c r="E208" s="28">
        <f t="shared" si="150"/>
        <v>7.13</v>
      </c>
      <c r="F208" s="39">
        <v>25050</v>
      </c>
      <c r="G208" s="28">
        <f t="shared" si="151"/>
        <v>11.09</v>
      </c>
      <c r="H208" s="39">
        <v>30350</v>
      </c>
      <c r="I208" s="28">
        <f t="shared" si="152"/>
        <v>21.16</v>
      </c>
      <c r="J208" s="39">
        <v>45050</v>
      </c>
      <c r="K208" s="28">
        <f t="shared" si="153"/>
        <v>48.43</v>
      </c>
      <c r="L208" s="39">
        <v>47950</v>
      </c>
      <c r="M208" s="28">
        <f t="shared" si="154"/>
        <v>6.4399999999999995</v>
      </c>
      <c r="N208" s="39">
        <v>59250</v>
      </c>
      <c r="O208" s="28">
        <f t="shared" si="155"/>
        <v>23.57</v>
      </c>
      <c r="P208" s="39">
        <v>59150</v>
      </c>
      <c r="Q208" s="28">
        <f t="shared" si="156"/>
        <v>-0.16999999999999998</v>
      </c>
      <c r="R208" s="39">
        <v>61850</v>
      </c>
      <c r="S208" s="28">
        <f t="shared" si="157"/>
        <v>4.5600000000000005</v>
      </c>
      <c r="T208" s="39">
        <v>63100</v>
      </c>
      <c r="U208" s="28">
        <f t="shared" si="158"/>
        <v>2.02</v>
      </c>
      <c r="V208" s="39">
        <v>64050</v>
      </c>
      <c r="W208" s="28">
        <f t="shared" si="159"/>
        <v>1.51</v>
      </c>
      <c r="X208" s="46">
        <v>64350</v>
      </c>
      <c r="Y208" s="28">
        <f t="shared" si="160"/>
        <v>0.47000000000000003</v>
      </c>
      <c r="Z208" s="39">
        <v>64800</v>
      </c>
      <c r="AA208" s="28">
        <f t="shared" si="161"/>
        <v>0.70000000000000007</v>
      </c>
      <c r="AB208" s="39">
        <v>65900</v>
      </c>
      <c r="AC208" s="28">
        <f t="shared" si="177"/>
        <v>1.7000000000000002</v>
      </c>
      <c r="AD208" s="39">
        <v>68000</v>
      </c>
      <c r="AE208" s="28">
        <f t="shared" si="177"/>
        <v>3.19</v>
      </c>
      <c r="AF208" s="39">
        <v>71150</v>
      </c>
      <c r="AG208" s="28">
        <f t="shared" si="177"/>
        <v>4.63</v>
      </c>
      <c r="AH208" s="47">
        <v>68500</v>
      </c>
      <c r="AI208" s="28">
        <f t="shared" si="163"/>
        <v>-3.7199999999999998</v>
      </c>
      <c r="AJ208" s="47">
        <v>68350</v>
      </c>
      <c r="AK208" s="28">
        <f t="shared" si="164"/>
        <v>-0.22</v>
      </c>
      <c r="AL208" s="47">
        <v>85500</v>
      </c>
      <c r="AM208" s="28">
        <f t="shared" si="165"/>
        <v>25.09</v>
      </c>
      <c r="AN208" s="47">
        <v>98100</v>
      </c>
      <c r="AO208" s="28">
        <f t="shared" si="166"/>
        <v>14.74</v>
      </c>
      <c r="AP208" s="47">
        <v>102300</v>
      </c>
      <c r="AQ208" s="28">
        <f t="shared" si="149"/>
        <v>4.2799999999999994</v>
      </c>
      <c r="AR208" s="47">
        <v>135300</v>
      </c>
      <c r="AS208" s="28">
        <f t="shared" si="167"/>
        <v>32.26</v>
      </c>
      <c r="AT208" s="47">
        <v>166000</v>
      </c>
      <c r="AU208" s="28">
        <f t="shared" si="172"/>
        <v>22.689999999999998</v>
      </c>
      <c r="AV208" s="47">
        <v>200450</v>
      </c>
      <c r="AW208" s="28">
        <f t="shared" si="176"/>
        <v>20.75</v>
      </c>
      <c r="AX208" s="47">
        <v>226600</v>
      </c>
      <c r="AY208" s="28">
        <f t="shared" si="176"/>
        <v>13.05</v>
      </c>
      <c r="AZ208" s="47">
        <v>230750</v>
      </c>
      <c r="BA208" s="28">
        <f t="shared" si="174"/>
        <v>1.83</v>
      </c>
      <c r="BB208" s="47">
        <v>224750</v>
      </c>
      <c r="BC208" s="28">
        <f t="shared" si="168"/>
        <v>-2.6</v>
      </c>
      <c r="BD208" s="47">
        <v>222600</v>
      </c>
      <c r="BE208" s="28">
        <f t="shared" si="147"/>
        <v>-0.96</v>
      </c>
      <c r="BF208" s="47">
        <v>216500</v>
      </c>
      <c r="BG208" s="28">
        <f t="shared" si="169"/>
        <v>-2.74</v>
      </c>
      <c r="BH208" s="47">
        <v>186150</v>
      </c>
      <c r="BI208" s="28">
        <f t="shared" si="170"/>
        <v>-14.02</v>
      </c>
      <c r="BJ208" s="89">
        <v>181600</v>
      </c>
      <c r="BK208" s="28">
        <f t="shared" si="171"/>
        <v>-2.44</v>
      </c>
      <c r="BL208" s="47">
        <v>185000</v>
      </c>
      <c r="BM208" s="28">
        <f t="shared" si="171"/>
        <v>1.87</v>
      </c>
      <c r="BN208" s="39"/>
      <c r="BO208" s="39"/>
      <c r="BP208" s="89"/>
      <c r="BQ208" s="28"/>
      <c r="BR208" s="28"/>
      <c r="BS208" s="28"/>
      <c r="BT208" s="28"/>
      <c r="BU208" s="28"/>
      <c r="BV208" s="48"/>
      <c r="BW208" s="42"/>
      <c r="BX208" s="45"/>
      <c r="BY208" s="49"/>
      <c r="BZ208" s="42"/>
      <c r="CA208" s="49"/>
      <c r="CB208" s="49"/>
      <c r="CC208" s="50"/>
      <c r="CD208" s="51"/>
      <c r="CE208" s="50"/>
      <c r="CF208" s="42"/>
      <c r="CP208" s="32"/>
      <c r="CQ208" s="54">
        <v>166000000</v>
      </c>
      <c r="CR208" s="53">
        <v>200450000</v>
      </c>
      <c r="DB208" s="32"/>
      <c r="DC208" s="42"/>
    </row>
    <row r="209" spans="1:107">
      <c r="A209" s="11"/>
      <c r="B209" s="33"/>
      <c r="C209" s="29"/>
      <c r="D209" s="29"/>
      <c r="E209" s="28"/>
      <c r="F209" s="29"/>
      <c r="G209" s="28"/>
      <c r="H209" s="29"/>
      <c r="I209" s="28"/>
      <c r="J209" s="29"/>
      <c r="K209" s="28"/>
      <c r="L209" s="29"/>
      <c r="M209" s="28"/>
      <c r="N209" s="29"/>
      <c r="O209" s="28"/>
      <c r="P209" s="39"/>
      <c r="Q209" s="28"/>
      <c r="R209" s="39"/>
      <c r="S209" s="28"/>
      <c r="T209" s="39"/>
      <c r="U209" s="28"/>
      <c r="V209" s="39"/>
      <c r="W209" s="28"/>
      <c r="X209" s="39"/>
      <c r="Z209" s="39"/>
      <c r="AB209" s="39"/>
      <c r="AD209" s="39"/>
      <c r="AF209" s="39"/>
      <c r="AH209" s="47"/>
      <c r="AJ209" s="47"/>
      <c r="AL209" s="47"/>
      <c r="AN209" s="47"/>
      <c r="AP209" s="47"/>
      <c r="AR209" s="47"/>
      <c r="AT209" s="47"/>
      <c r="AV209" s="47"/>
      <c r="AX209" s="47"/>
      <c r="AZ209" s="47"/>
      <c r="BB209" s="47"/>
      <c r="BD209" s="47"/>
      <c r="BF209" s="47"/>
      <c r="BH209" s="47"/>
      <c r="BJ209" s="89"/>
      <c r="BL209" s="47"/>
      <c r="BN209" s="39"/>
      <c r="BO209" s="39"/>
      <c r="BP209" s="89"/>
      <c r="BQ209" s="28"/>
      <c r="BR209" s="28"/>
      <c r="BS209" s="28"/>
      <c r="BT209" s="28"/>
      <c r="BU209" s="28"/>
      <c r="BV209" s="48"/>
      <c r="BW209" s="42"/>
      <c r="BX209" s="45"/>
      <c r="BY209" s="49"/>
      <c r="BZ209" s="42"/>
      <c r="CA209" s="49"/>
      <c r="CB209" s="49"/>
      <c r="CC209" s="55"/>
      <c r="CD209" s="42"/>
      <c r="CE209" s="56"/>
      <c r="CF209" s="42"/>
      <c r="CP209" s="32"/>
      <c r="CQ209" s="31"/>
      <c r="CR209" s="53"/>
      <c r="DB209" s="32"/>
      <c r="DC209" s="42"/>
    </row>
    <row r="210" spans="1:107">
      <c r="A210" s="11"/>
      <c r="B210" s="41" t="s">
        <v>142</v>
      </c>
      <c r="C210" s="39">
        <f>SUM(C172:C208)</f>
        <v>1609250</v>
      </c>
      <c r="D210" s="39">
        <f>SUM(D172:D208)</f>
        <v>1764150</v>
      </c>
      <c r="E210" s="28">
        <f>ROUND((D210-C210)/C210,4)*100</f>
        <v>9.629999999999999</v>
      </c>
      <c r="F210" s="39">
        <f>SUM(F172:F208)</f>
        <v>2005550</v>
      </c>
      <c r="G210" s="28">
        <f>ROUND((F210-D210)/D210,4)*100</f>
        <v>13.68</v>
      </c>
      <c r="H210" s="39">
        <f>SUM(H172:H208)</f>
        <v>2406650</v>
      </c>
      <c r="I210" s="28">
        <f>ROUND((H210-F210)/F210,4)*100</f>
        <v>20</v>
      </c>
      <c r="J210" s="39">
        <f>SUM(J172:J208)</f>
        <v>3179600</v>
      </c>
      <c r="K210" s="28">
        <f>ROUND((J210-H210)/H210,4)*100</f>
        <v>32.119999999999997</v>
      </c>
      <c r="L210" s="39">
        <f>SUM(L172:L208)</f>
        <v>3937050</v>
      </c>
      <c r="M210" s="28">
        <f>ROUND((L210-J210)/J210,4)*100</f>
        <v>23.82</v>
      </c>
      <c r="N210" s="39">
        <f>SUM(N172:N208)</f>
        <v>4341500</v>
      </c>
      <c r="O210" s="28">
        <f>ROUND((N210-L210)/L210,4)*100</f>
        <v>10.27</v>
      </c>
      <c r="P210" s="39">
        <f>SUM(P172:P208)</f>
        <v>4247250</v>
      </c>
      <c r="Q210" s="28">
        <f>ROUND((P210-N210)/N210,4)*100</f>
        <v>-2.17</v>
      </c>
      <c r="R210" s="39">
        <f>SUM(R172:R208)</f>
        <v>4411400</v>
      </c>
      <c r="S210" s="28">
        <f>ROUND((R210-P210)/P210,4)*100</f>
        <v>3.8600000000000003</v>
      </c>
      <c r="T210" s="39">
        <f>SUM(T172:T208)</f>
        <v>4569750</v>
      </c>
      <c r="U210" s="28">
        <f>ROUND((T210-R210)/R210,4)*100</f>
        <v>3.5900000000000003</v>
      </c>
      <c r="V210" s="39">
        <f>SUM(V172:V208)</f>
        <v>4700950</v>
      </c>
      <c r="W210" s="28">
        <f>ROUND((V210-T210)/T210,4)*100</f>
        <v>2.87</v>
      </c>
      <c r="X210" s="39">
        <f>SUM(X172:X208)</f>
        <v>4818100</v>
      </c>
      <c r="Y210" s="28">
        <f>ROUND((X210-V210)/V210,4)*100</f>
        <v>2.4899999999999998</v>
      </c>
      <c r="Z210" s="39">
        <f>SUM(Z172:Z208)</f>
        <v>4872800</v>
      </c>
      <c r="AA210" s="28">
        <f>ROUND((Z210-X210)/X210,4)*100</f>
        <v>1.1400000000000001</v>
      </c>
      <c r="AB210" s="39">
        <f>SUM(AB172:AB208)</f>
        <v>5055400</v>
      </c>
      <c r="AC210" s="28">
        <f>ROUND((AB210-Z210)/Z210,4)*100</f>
        <v>3.75</v>
      </c>
      <c r="AD210" s="39">
        <f>SUM(AD172:AD208)</f>
        <v>5243400</v>
      </c>
      <c r="AE210" s="28">
        <f>ROUND((AD210-AB210)/AB210,4)*100</f>
        <v>3.7199999999999998</v>
      </c>
      <c r="AF210" s="39">
        <f>SUM(AF172:AF208)</f>
        <v>5577650</v>
      </c>
      <c r="AG210" s="28">
        <f>ROUND((AF210-AD210)/AD210,4)*100</f>
        <v>6.370000000000001</v>
      </c>
      <c r="AH210" s="39">
        <f>SUM(AH172:AH208)</f>
        <v>5926650</v>
      </c>
      <c r="AI210" s="28">
        <f>ROUND((AH210-AF210)/AF210,4)*100</f>
        <v>6.2600000000000007</v>
      </c>
      <c r="AJ210" s="39">
        <v>6520750</v>
      </c>
      <c r="AK210" s="28">
        <f>ROUND((AJ210-AH210)/AH210,4)*100</f>
        <v>10.02</v>
      </c>
      <c r="AL210" s="47">
        <v>7340800</v>
      </c>
      <c r="AM210" s="28">
        <f>ROUND((AL210-AJ210)/AJ210,4)*100</f>
        <v>12.58</v>
      </c>
      <c r="AN210" s="47">
        <v>8443550</v>
      </c>
      <c r="AO210" s="28">
        <f>ROUND((AN210-AL210)/AL210,4)*100</f>
        <v>15.02</v>
      </c>
      <c r="AP210" s="47">
        <v>10183900</v>
      </c>
      <c r="AQ210" s="28">
        <f t="shared" si="149"/>
        <v>20.61</v>
      </c>
      <c r="AR210" s="47">
        <v>11721500</v>
      </c>
      <c r="AS210" s="28">
        <f>ROUND((AR210-AP210)/AP210,4)*100</f>
        <v>15.1</v>
      </c>
      <c r="AT210" s="47">
        <v>12705150</v>
      </c>
      <c r="AU210" s="28">
        <f t="shared" si="172"/>
        <v>8.39</v>
      </c>
      <c r="AV210" s="47">
        <v>13533050</v>
      </c>
      <c r="AW210" s="28">
        <f>ROUND((AV210-AT210)/AT210,4)*100</f>
        <v>6.52</v>
      </c>
      <c r="AX210" s="47">
        <f>SUM(AX172:AX208)</f>
        <v>13812550</v>
      </c>
      <c r="AY210" s="28">
        <f>ROUND((AX210-AV210)/AV210,4)*100</f>
        <v>2.0699999999999998</v>
      </c>
      <c r="AZ210" s="47">
        <f>SUM(AZ172:AZ208)</f>
        <v>13533550</v>
      </c>
      <c r="BA210" s="28">
        <f>ROUND((AZ210-AX210)/AX210,4)*100</f>
        <v>-2.02</v>
      </c>
      <c r="BB210" s="47">
        <f>SUM(BB172:BB208)</f>
        <v>13170950</v>
      </c>
      <c r="BC210" s="28">
        <f>ROUND((BB210-AZ210)/AZ210,4)*100</f>
        <v>-2.68</v>
      </c>
      <c r="BD210" s="47">
        <f>SUM(BD172:BD208)</f>
        <v>12951950</v>
      </c>
      <c r="BE210" s="28">
        <f t="shared" si="147"/>
        <v>-1.66</v>
      </c>
      <c r="BF210" s="47">
        <f>SUM(BF172:BF208)</f>
        <v>12692700</v>
      </c>
      <c r="BG210" s="28">
        <f>ROUND((BF210-BD210)/BD210,4)*100</f>
        <v>-2</v>
      </c>
      <c r="BH210" s="47">
        <f>SUM(BH172:BH208)</f>
        <v>12570400</v>
      </c>
      <c r="BI210" s="28">
        <f>ROUND((BH210-BF210)/BF210,4)*100</f>
        <v>-0.96</v>
      </c>
      <c r="BJ210" s="47">
        <f>SUM(BJ172:BJ208)</f>
        <v>12603950</v>
      </c>
      <c r="BK210" s="28">
        <f t="shared" si="171"/>
        <v>0.27</v>
      </c>
      <c r="BL210" s="47">
        <f>SUM(BL172:BL208)</f>
        <v>12613650</v>
      </c>
      <c r="BM210" s="28">
        <f t="shared" si="171"/>
        <v>0.08</v>
      </c>
      <c r="BN210" s="39"/>
      <c r="BO210" s="39"/>
      <c r="BP210" s="89"/>
      <c r="BQ210" s="28"/>
      <c r="BR210" s="28"/>
      <c r="BS210" s="28"/>
      <c r="BT210" s="28"/>
      <c r="BU210" s="28"/>
      <c r="BV210" s="48"/>
      <c r="BW210" s="42"/>
      <c r="BX210" s="45"/>
      <c r="BY210" s="49"/>
      <c r="BZ210" s="42"/>
      <c r="CA210" s="49"/>
      <c r="CB210" s="49"/>
      <c r="CC210" s="42"/>
      <c r="CD210" s="42"/>
      <c r="CE210" s="42"/>
      <c r="CF210" s="42"/>
      <c r="CP210" s="32"/>
      <c r="CQ210" s="52">
        <f>SUM(CQ172:CQ208)</f>
        <v>12705150000</v>
      </c>
      <c r="CR210" s="53">
        <f>SUM(CR172:CR208)</f>
        <v>13533050000</v>
      </c>
      <c r="DB210" s="32"/>
      <c r="DC210" s="42"/>
    </row>
    <row r="211" spans="1:107">
      <c r="A211" s="11"/>
      <c r="B211" s="33"/>
      <c r="C211" s="29"/>
      <c r="D211" s="29"/>
      <c r="E211" s="29"/>
      <c r="F211" s="29"/>
      <c r="G211" s="28"/>
      <c r="H211" s="29"/>
      <c r="I211" s="28"/>
      <c r="J211" s="29"/>
      <c r="K211" s="28"/>
      <c r="L211" s="29"/>
      <c r="M211" s="28"/>
      <c r="N211" s="29"/>
      <c r="O211" s="28"/>
      <c r="P211" s="29"/>
      <c r="Q211" s="29"/>
      <c r="R211" s="39"/>
      <c r="S211" s="29"/>
      <c r="T211" s="39"/>
      <c r="U211" s="29"/>
      <c r="V211" s="39"/>
      <c r="W211" s="29"/>
      <c r="X211" s="39"/>
      <c r="Z211" s="39"/>
      <c r="AB211" s="39"/>
      <c r="AD211" s="39"/>
      <c r="AF211" s="39"/>
      <c r="AH211" s="47"/>
      <c r="AJ211" s="47"/>
      <c r="AL211" s="47"/>
      <c r="AN211" s="47"/>
      <c r="AP211" s="47"/>
      <c r="AR211" s="47"/>
      <c r="AT211" s="47"/>
      <c r="AV211" s="47"/>
      <c r="AX211" s="47"/>
      <c r="AZ211" s="47"/>
      <c r="BB211" s="47"/>
      <c r="BD211" s="47"/>
      <c r="BF211" s="47"/>
      <c r="BH211" s="47"/>
      <c r="BJ211" s="89"/>
      <c r="BL211" s="47"/>
      <c r="BN211" s="39"/>
      <c r="BO211" s="39"/>
      <c r="BP211" s="89"/>
      <c r="BQ211" s="28"/>
      <c r="BR211" s="28"/>
      <c r="BS211" s="28"/>
      <c r="BT211" s="28"/>
      <c r="BU211" s="28"/>
      <c r="BV211" s="48"/>
      <c r="BW211" s="42"/>
      <c r="BX211" s="45"/>
      <c r="BY211" s="49"/>
      <c r="BZ211" s="42"/>
      <c r="CA211" s="49"/>
      <c r="CB211" s="49"/>
      <c r="CC211" s="55"/>
      <c r="CD211" s="42"/>
      <c r="CE211" s="56"/>
      <c r="CF211" s="42"/>
      <c r="CP211" s="32"/>
      <c r="CQ211" s="31"/>
      <c r="CR211" s="53"/>
      <c r="DB211" s="32"/>
      <c r="DC211" s="42"/>
    </row>
    <row r="212" spans="1:107">
      <c r="A212" s="11"/>
      <c r="B212" s="33"/>
      <c r="C212" s="39"/>
      <c r="D212" s="39"/>
      <c r="E212" s="29"/>
      <c r="F212" s="29"/>
      <c r="G212" s="28"/>
      <c r="H212" s="29"/>
      <c r="I212" s="28"/>
      <c r="J212" s="29"/>
      <c r="K212" s="28"/>
      <c r="L212" s="29"/>
      <c r="M212" s="28"/>
      <c r="N212" s="29"/>
      <c r="O212" s="28"/>
      <c r="P212" s="29"/>
      <c r="Q212" s="29"/>
      <c r="R212" s="39"/>
      <c r="S212" s="29"/>
      <c r="T212" s="39"/>
      <c r="U212" s="29"/>
      <c r="V212" s="39"/>
      <c r="W212" s="29"/>
      <c r="X212" s="39"/>
      <c r="Z212" s="39"/>
      <c r="AB212" s="39"/>
      <c r="AD212" s="39"/>
      <c r="AF212" s="39"/>
      <c r="AH212" s="47"/>
      <c r="AJ212" s="47"/>
      <c r="AL212" s="47"/>
      <c r="AN212" s="47"/>
      <c r="AP212" s="47"/>
      <c r="AR212" s="47"/>
      <c r="AT212" s="47"/>
      <c r="AV212" s="47"/>
      <c r="AX212" s="47"/>
      <c r="AZ212" s="47"/>
      <c r="BB212" s="47"/>
      <c r="BD212" s="47"/>
      <c r="BF212" s="47"/>
      <c r="BH212" s="47"/>
      <c r="BJ212" s="89"/>
      <c r="BL212" s="47"/>
      <c r="BN212" s="39"/>
      <c r="BO212" s="39"/>
      <c r="BP212" s="94"/>
      <c r="BQ212" s="28"/>
      <c r="BR212" s="28"/>
      <c r="BS212" s="28"/>
      <c r="BT212" s="28"/>
      <c r="BU212" s="28"/>
      <c r="BV212" s="48"/>
      <c r="BW212" s="42"/>
      <c r="BX212" s="45"/>
      <c r="BY212" s="1"/>
      <c r="BZ212" s="1"/>
      <c r="CA212" s="67"/>
      <c r="CB212" s="1"/>
      <c r="CC212" s="1"/>
      <c r="CD212" s="1"/>
      <c r="CE212" s="1"/>
      <c r="CF212" s="1"/>
      <c r="CP212" s="32"/>
      <c r="CQ212" s="31"/>
      <c r="CR212" s="68">
        <f>COUNTA(CR172:CR208)</f>
        <v>37</v>
      </c>
      <c r="DB212" s="32"/>
      <c r="DC212" s="42"/>
    </row>
    <row r="213" spans="1:107">
      <c r="A213" s="11"/>
      <c r="B213" s="41" t="s">
        <v>180</v>
      </c>
      <c r="C213" s="39"/>
      <c r="D213" s="39"/>
      <c r="E213" s="29"/>
      <c r="F213" s="29"/>
      <c r="G213" s="28"/>
      <c r="H213" s="29"/>
      <c r="I213" s="28"/>
      <c r="J213" s="29"/>
      <c r="K213" s="28"/>
      <c r="L213" s="29"/>
      <c r="M213" s="28"/>
      <c r="N213" s="29"/>
      <c r="O213" s="28"/>
      <c r="P213" s="29"/>
      <c r="Q213" s="29"/>
      <c r="R213" s="39"/>
      <c r="S213" s="29"/>
      <c r="T213" s="39"/>
      <c r="U213" s="29"/>
      <c r="V213" s="39"/>
      <c r="W213" s="29"/>
      <c r="X213" s="39"/>
      <c r="Z213" s="39"/>
      <c r="AB213" s="39"/>
      <c r="AD213" s="39"/>
      <c r="AF213" s="39"/>
      <c r="AH213" s="47"/>
      <c r="AJ213" s="47"/>
      <c r="AL213" s="47"/>
      <c r="AN213" s="47"/>
      <c r="AP213" s="47"/>
      <c r="AR213" s="47"/>
      <c r="AT213" s="47"/>
      <c r="AV213" s="47"/>
      <c r="AX213" s="47"/>
      <c r="AZ213" s="47"/>
      <c r="BB213" s="47"/>
      <c r="BD213" s="47"/>
      <c r="BF213" s="47"/>
      <c r="BH213" s="47"/>
      <c r="BJ213" s="89"/>
      <c r="BL213" s="47"/>
      <c r="BN213" s="46"/>
      <c r="BO213" s="46"/>
      <c r="BP213" s="89"/>
      <c r="BQ213" s="28"/>
      <c r="BR213" s="28"/>
      <c r="BS213" s="28"/>
      <c r="BT213" s="28"/>
      <c r="BU213" s="28"/>
      <c r="BV213" s="48"/>
      <c r="BW213" s="42"/>
      <c r="BX213" s="45"/>
      <c r="BY213" s="49"/>
      <c r="BZ213" s="42"/>
      <c r="CA213" s="49"/>
      <c r="CB213" s="49"/>
      <c r="CC213" s="55"/>
      <c r="CD213" s="42"/>
      <c r="CE213" s="56"/>
      <c r="CF213" s="42"/>
      <c r="CP213" s="32"/>
      <c r="CQ213" s="31"/>
      <c r="CR213" s="53"/>
      <c r="DB213" s="32"/>
      <c r="DC213" s="42"/>
    </row>
    <row r="214" spans="1:107">
      <c r="A214" s="11"/>
      <c r="B214" s="33"/>
      <c r="C214" s="39"/>
      <c r="D214" s="39"/>
      <c r="E214" s="29"/>
      <c r="F214" s="39"/>
      <c r="G214" s="28"/>
      <c r="H214" s="39"/>
      <c r="I214" s="28"/>
      <c r="J214" s="39"/>
      <c r="K214" s="28"/>
      <c r="L214" s="39"/>
      <c r="M214" s="28"/>
      <c r="N214" s="29"/>
      <c r="O214" s="28"/>
      <c r="P214" s="29"/>
      <c r="Q214" s="29"/>
      <c r="R214" s="39"/>
      <c r="S214" s="29"/>
      <c r="T214" s="39"/>
      <c r="U214" s="29"/>
      <c r="V214" s="39"/>
      <c r="W214" s="29"/>
      <c r="X214" s="39"/>
      <c r="Z214" s="39"/>
      <c r="AB214" s="39"/>
      <c r="AD214" s="39"/>
      <c r="AF214" s="39"/>
      <c r="AH214" s="47"/>
      <c r="AJ214" s="47"/>
      <c r="AL214" s="47"/>
      <c r="AN214" s="47"/>
      <c r="AP214" s="47"/>
      <c r="AR214" s="47"/>
      <c r="AT214" s="47"/>
      <c r="AV214" s="47"/>
      <c r="AX214" s="47"/>
      <c r="AZ214" s="47"/>
      <c r="BB214" s="47"/>
      <c r="BD214" s="47"/>
      <c r="BF214" s="47"/>
      <c r="BH214" s="47"/>
      <c r="BJ214" s="89"/>
      <c r="BL214" s="47"/>
      <c r="BN214" s="39"/>
      <c r="BO214" s="39"/>
      <c r="BP214" s="89"/>
      <c r="BQ214" s="28"/>
      <c r="BR214" s="28"/>
      <c r="BS214" s="28"/>
      <c r="BT214" s="28"/>
      <c r="BU214" s="28"/>
      <c r="BV214" s="48"/>
      <c r="BW214" s="42"/>
      <c r="BX214" s="45"/>
      <c r="BY214" s="49"/>
      <c r="BZ214" s="42"/>
      <c r="CA214" s="49"/>
      <c r="CB214" s="49"/>
      <c r="CC214" s="55"/>
      <c r="CD214" s="42"/>
      <c r="CE214" s="56"/>
      <c r="CF214" s="42"/>
      <c r="CP214" s="32"/>
      <c r="CQ214" s="31"/>
      <c r="CR214" s="53"/>
      <c r="DB214" s="32"/>
      <c r="DC214" s="42"/>
    </row>
    <row r="215" spans="1:107">
      <c r="A215" s="11"/>
      <c r="B215" s="33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39"/>
      <c r="S215" s="29"/>
      <c r="T215" s="39"/>
      <c r="U215" s="29"/>
      <c r="V215" s="39"/>
      <c r="W215" s="29"/>
      <c r="X215" s="39"/>
      <c r="Z215" s="39"/>
      <c r="AB215" s="39"/>
      <c r="AD215" s="39"/>
      <c r="AF215" s="39"/>
      <c r="AH215" s="47"/>
      <c r="AJ215" s="47"/>
      <c r="AL215" s="47"/>
      <c r="AN215" s="47"/>
      <c r="AP215" s="47"/>
      <c r="AR215" s="47"/>
      <c r="AT215" s="47"/>
      <c r="AV215" s="47"/>
      <c r="AX215" s="47"/>
      <c r="AZ215" s="47"/>
      <c r="BB215" s="47"/>
      <c r="BD215" s="47"/>
      <c r="BF215" s="47"/>
      <c r="BH215" s="47"/>
      <c r="BJ215" s="89"/>
      <c r="BL215" s="47"/>
      <c r="BN215" s="39"/>
      <c r="BO215" s="39"/>
      <c r="BP215" s="89"/>
      <c r="BQ215" s="28"/>
      <c r="BR215" s="28"/>
      <c r="BS215" s="28"/>
      <c r="BT215" s="28"/>
      <c r="BU215" s="28"/>
      <c r="BV215" s="48"/>
      <c r="BW215" s="42"/>
      <c r="BX215" s="45"/>
      <c r="BY215" s="49"/>
      <c r="BZ215" s="42"/>
      <c r="CA215" s="49"/>
      <c r="CB215" s="49"/>
      <c r="CC215" s="55"/>
      <c r="CD215" s="42"/>
      <c r="CE215" s="56"/>
      <c r="CF215" s="42"/>
      <c r="CP215" s="32"/>
      <c r="CQ215" s="31"/>
      <c r="CR215" s="53"/>
      <c r="DB215" s="32"/>
      <c r="DC215" s="42"/>
    </row>
    <row r="216" spans="1:107">
      <c r="A216" s="11"/>
      <c r="B216" s="41" t="s">
        <v>181</v>
      </c>
      <c r="C216" s="39">
        <v>25700</v>
      </c>
      <c r="D216" s="39">
        <v>27400</v>
      </c>
      <c r="E216" s="28">
        <f t="shared" ref="E216:E244" si="178">ROUND((D216-C216)/C216,4)*100</f>
        <v>6.61</v>
      </c>
      <c r="F216" s="39">
        <v>29750</v>
      </c>
      <c r="G216" s="28">
        <f t="shared" ref="G216:G244" si="179">ROUND((F216-D216)/D216,4)*100</f>
        <v>8.58</v>
      </c>
      <c r="H216" s="39">
        <v>34550</v>
      </c>
      <c r="I216" s="28">
        <f t="shared" ref="I216:I244" si="180">ROUND((H216-F216)/F216,4)*100</f>
        <v>16.13</v>
      </c>
      <c r="J216" s="39">
        <v>41950</v>
      </c>
      <c r="K216" s="28">
        <f t="shared" ref="K216:K244" si="181">ROUND((J216-H216)/H216,4)*100</f>
        <v>21.42</v>
      </c>
      <c r="L216" s="39">
        <v>52800</v>
      </c>
      <c r="M216" s="28">
        <f t="shared" ref="M216:M244" si="182">ROUND((L216-J216)/J216,4)*100</f>
        <v>25.86</v>
      </c>
      <c r="N216" s="39">
        <v>59150</v>
      </c>
      <c r="O216" s="28">
        <f t="shared" ref="O216:O244" si="183">ROUND((N216-L216)/L216,4)*100</f>
        <v>12.030000000000001</v>
      </c>
      <c r="P216" s="39">
        <v>57150</v>
      </c>
      <c r="Q216" s="28">
        <f t="shared" ref="Q216:Q244" si="184">ROUND((P216-N216)/N216,4)*100</f>
        <v>-3.38</v>
      </c>
      <c r="R216" s="39">
        <v>59650</v>
      </c>
      <c r="S216" s="28">
        <f t="shared" ref="S216:S244" si="185">ROUND((R216-P216)/P216,4)*100</f>
        <v>4.37</v>
      </c>
      <c r="T216" s="39">
        <v>61300</v>
      </c>
      <c r="U216" s="28">
        <f t="shared" ref="U216:U244" si="186">ROUND((T216-R216)/R216,4)*100</f>
        <v>2.77</v>
      </c>
      <c r="V216" s="39">
        <v>60650</v>
      </c>
      <c r="W216" s="28">
        <f t="shared" ref="W216:W244" si="187">ROUND((V216-T216)/T216,4)*100</f>
        <v>-1.06</v>
      </c>
      <c r="X216" s="46">
        <v>57800</v>
      </c>
      <c r="Y216" s="28">
        <f t="shared" ref="Y216:Y244" si="188">ROUND((X216-V216)/V216,4)*100</f>
        <v>-4.7</v>
      </c>
      <c r="Z216" s="39">
        <v>58600</v>
      </c>
      <c r="AA216" s="28">
        <f t="shared" ref="AA216:AA244" si="189">ROUND((Z216-X216)/X216,4)*100</f>
        <v>1.38</v>
      </c>
      <c r="AB216" s="39">
        <v>61100</v>
      </c>
      <c r="AC216" s="28">
        <f t="shared" ref="AC216:AG231" si="190">ROUND((AB216-Z216)/Z216,4)*100</f>
        <v>4.2700000000000005</v>
      </c>
      <c r="AD216" s="39">
        <v>63200</v>
      </c>
      <c r="AE216" s="28">
        <f t="shared" si="190"/>
        <v>3.44</v>
      </c>
      <c r="AF216" s="39">
        <v>64200</v>
      </c>
      <c r="AG216" s="28">
        <f t="shared" si="190"/>
        <v>1.58</v>
      </c>
      <c r="AH216" s="47">
        <v>67850</v>
      </c>
      <c r="AI216" s="28">
        <f t="shared" ref="AI216:AI244" si="191">ROUND((AH216-AF216)/AF216,4)*100</f>
        <v>5.6899999999999995</v>
      </c>
      <c r="AJ216" s="47">
        <v>68850</v>
      </c>
      <c r="AK216" s="28">
        <f t="shared" ref="AK216:AK244" si="192">ROUND((AJ216-AH216)/AH216,4)*100</f>
        <v>1.47</v>
      </c>
      <c r="AL216" s="47">
        <v>72100</v>
      </c>
      <c r="AM216" s="28">
        <f t="shared" ref="AM216:AM244" si="193">ROUND((AL216-AJ216)/AJ216,4)*100</f>
        <v>4.72</v>
      </c>
      <c r="AN216" s="47">
        <v>79750</v>
      </c>
      <c r="AO216" s="28">
        <f t="shared" ref="AO216:AO244" si="194">ROUND((AN216-AL216)/AL216,4)*100</f>
        <v>10.61</v>
      </c>
      <c r="AP216" s="47">
        <v>92850</v>
      </c>
      <c r="AQ216" s="28">
        <f t="shared" si="149"/>
        <v>16.43</v>
      </c>
      <c r="AR216" s="47">
        <v>100550</v>
      </c>
      <c r="AS216" s="28">
        <f t="shared" ref="AS216:AS244" si="195">ROUND((AR216-AP216)/AP216,4)*100</f>
        <v>8.2900000000000009</v>
      </c>
      <c r="AT216" s="47">
        <v>116850</v>
      </c>
      <c r="AU216" s="28">
        <f t="shared" si="172"/>
        <v>16.21</v>
      </c>
      <c r="AV216" s="47">
        <v>128650</v>
      </c>
      <c r="AW216" s="28">
        <f t="shared" ref="AW216:AW225" si="196">ROUND((AV216-AT216)/AT216,4)*100</f>
        <v>10.100000000000001</v>
      </c>
      <c r="AX216" s="47">
        <v>129150</v>
      </c>
      <c r="AY216" s="28">
        <f t="shared" ref="AY216:AY225" si="197">ROUND((AX216-AV216)/AV216,4)*100</f>
        <v>0.38999999999999996</v>
      </c>
      <c r="AZ216" s="47">
        <v>121850</v>
      </c>
      <c r="BA216" s="28">
        <f t="shared" ref="BA216:BA240" si="198">ROUND((AZ216-AX216)/AX216,4)*100</f>
        <v>-5.65</v>
      </c>
      <c r="BB216" s="47">
        <v>122350</v>
      </c>
      <c r="BC216" s="28">
        <f t="shared" ref="BC216:BC244" si="199">ROUND((BB216-AZ216)/AZ216,4)*100</f>
        <v>0.41000000000000003</v>
      </c>
      <c r="BD216" s="47">
        <v>122850</v>
      </c>
      <c r="BE216" s="28">
        <f t="shared" si="147"/>
        <v>0.41000000000000003</v>
      </c>
      <c r="BF216" s="47">
        <v>124250</v>
      </c>
      <c r="BG216" s="28">
        <f t="shared" ref="BG216:BG244" si="200">ROUND((BF216-BD216)/BD216,4)*100</f>
        <v>1.1400000000000001</v>
      </c>
      <c r="BH216" s="47">
        <v>125150</v>
      </c>
      <c r="BI216" s="28">
        <f t="shared" ref="BI216:BI244" si="201">ROUND((BH216-BF216)/BF216,4)*100</f>
        <v>0.72</v>
      </c>
      <c r="BJ216" s="89">
        <v>128000</v>
      </c>
      <c r="BK216" s="28">
        <f t="shared" ref="BK216:BM246" si="202">ROUND((BJ216-BH216)/BH216,4)*100</f>
        <v>2.2800000000000002</v>
      </c>
      <c r="BL216" s="47">
        <v>129050</v>
      </c>
      <c r="BM216" s="28">
        <f t="shared" si="202"/>
        <v>0.82000000000000006</v>
      </c>
      <c r="BN216" s="39"/>
      <c r="BO216" s="39"/>
      <c r="BP216" s="89"/>
      <c r="BQ216" s="28"/>
      <c r="BR216" s="28"/>
      <c r="BS216" s="28"/>
      <c r="BT216" s="28"/>
      <c r="BU216" s="28"/>
      <c r="BV216" s="48"/>
      <c r="BW216" s="42"/>
      <c r="BX216" s="45"/>
      <c r="BY216" s="49"/>
      <c r="BZ216" s="42"/>
      <c r="CA216" s="49"/>
      <c r="CB216" s="49"/>
      <c r="CC216" s="50"/>
      <c r="CD216" s="51"/>
      <c r="CE216" s="50"/>
      <c r="CF216" s="42"/>
      <c r="CP216" s="32"/>
      <c r="CQ216" s="54">
        <v>116850000</v>
      </c>
      <c r="CR216" s="53">
        <v>128650000</v>
      </c>
      <c r="DB216" s="32"/>
      <c r="DC216" s="42"/>
    </row>
    <row r="217" spans="1:107">
      <c r="A217" s="11"/>
      <c r="B217" s="41" t="s">
        <v>182</v>
      </c>
      <c r="C217" s="39">
        <v>456650</v>
      </c>
      <c r="D217" s="39">
        <v>500650</v>
      </c>
      <c r="E217" s="28">
        <f t="shared" si="178"/>
        <v>9.64</v>
      </c>
      <c r="F217" s="39">
        <v>556700</v>
      </c>
      <c r="G217" s="28">
        <f t="shared" si="179"/>
        <v>11.200000000000001</v>
      </c>
      <c r="H217" s="39">
        <v>644350</v>
      </c>
      <c r="I217" s="28">
        <f t="shared" si="180"/>
        <v>15.740000000000002</v>
      </c>
      <c r="J217" s="39">
        <v>766250</v>
      </c>
      <c r="K217" s="28">
        <f t="shared" si="181"/>
        <v>18.920000000000002</v>
      </c>
      <c r="L217" s="39">
        <v>847600</v>
      </c>
      <c r="M217" s="28">
        <f t="shared" si="182"/>
        <v>10.620000000000001</v>
      </c>
      <c r="N217" s="39">
        <v>901700</v>
      </c>
      <c r="O217" s="28">
        <f t="shared" si="183"/>
        <v>6.38</v>
      </c>
      <c r="P217" s="39">
        <v>903500</v>
      </c>
      <c r="Q217" s="28">
        <f t="shared" si="184"/>
        <v>0.2</v>
      </c>
      <c r="R217" s="39">
        <v>910250</v>
      </c>
      <c r="S217" s="28">
        <f t="shared" si="185"/>
        <v>0.75</v>
      </c>
      <c r="T217" s="39">
        <v>894100</v>
      </c>
      <c r="U217" s="28">
        <f t="shared" si="186"/>
        <v>-1.77</v>
      </c>
      <c r="V217" s="39">
        <v>890750</v>
      </c>
      <c r="W217" s="28">
        <f t="shared" si="187"/>
        <v>-0.37</v>
      </c>
      <c r="X217" s="46">
        <v>874800</v>
      </c>
      <c r="Y217" s="28">
        <f t="shared" si="188"/>
        <v>-1.79</v>
      </c>
      <c r="Z217" s="39">
        <v>853350</v>
      </c>
      <c r="AA217" s="28">
        <f t="shared" si="189"/>
        <v>-2.4500000000000002</v>
      </c>
      <c r="AB217" s="39">
        <v>861700</v>
      </c>
      <c r="AC217" s="28">
        <f t="shared" si="190"/>
        <v>0.98</v>
      </c>
      <c r="AD217" s="39">
        <v>861850</v>
      </c>
      <c r="AE217" s="28">
        <f t="shared" si="190"/>
        <v>0.02</v>
      </c>
      <c r="AF217" s="39">
        <v>869500</v>
      </c>
      <c r="AG217" s="28">
        <f t="shared" si="190"/>
        <v>0.89</v>
      </c>
      <c r="AH217" s="47">
        <v>912200</v>
      </c>
      <c r="AI217" s="28">
        <f t="shared" si="191"/>
        <v>4.91</v>
      </c>
      <c r="AJ217" s="47">
        <v>928000</v>
      </c>
      <c r="AK217" s="28">
        <f t="shared" si="192"/>
        <v>1.73</v>
      </c>
      <c r="AL217" s="47">
        <v>990400</v>
      </c>
      <c r="AM217" s="28">
        <f t="shared" si="193"/>
        <v>6.72</v>
      </c>
      <c r="AN217" s="47">
        <v>1064250</v>
      </c>
      <c r="AO217" s="28">
        <f t="shared" si="194"/>
        <v>7.46</v>
      </c>
      <c r="AP217" s="47">
        <v>1202450</v>
      </c>
      <c r="AQ217" s="28">
        <f t="shared" si="149"/>
        <v>12.989999999999998</v>
      </c>
      <c r="AR217" s="47">
        <v>1380800</v>
      </c>
      <c r="AS217" s="28">
        <f t="shared" si="195"/>
        <v>14.829999999999998</v>
      </c>
      <c r="AT217" s="47">
        <v>1478400</v>
      </c>
      <c r="AU217" s="28">
        <f t="shared" si="172"/>
        <v>7.07</v>
      </c>
      <c r="AV217" s="47">
        <v>1550100</v>
      </c>
      <c r="AW217" s="28">
        <f t="shared" si="196"/>
        <v>4.8500000000000005</v>
      </c>
      <c r="AX217" s="47">
        <v>1552200</v>
      </c>
      <c r="AY217" s="28">
        <f t="shared" si="197"/>
        <v>0.13999999999999999</v>
      </c>
      <c r="AZ217" s="47">
        <v>1526350</v>
      </c>
      <c r="BA217" s="28">
        <f t="shared" si="198"/>
        <v>-1.67</v>
      </c>
      <c r="BB217" s="47">
        <v>1518850</v>
      </c>
      <c r="BC217" s="28">
        <f t="shared" si="199"/>
        <v>-0.49</v>
      </c>
      <c r="BD217" s="47">
        <v>1490000</v>
      </c>
      <c r="BE217" s="28">
        <f t="shared" si="147"/>
        <v>-1.9</v>
      </c>
      <c r="BF217" s="47">
        <v>1490850</v>
      </c>
      <c r="BG217" s="28">
        <f t="shared" si="200"/>
        <v>0.06</v>
      </c>
      <c r="BH217" s="47">
        <v>1503750</v>
      </c>
      <c r="BI217" s="28">
        <f t="shared" si="201"/>
        <v>0.86999999999999988</v>
      </c>
      <c r="BJ217" s="89">
        <v>1540250</v>
      </c>
      <c r="BK217" s="28">
        <f t="shared" si="202"/>
        <v>2.4299999999999997</v>
      </c>
      <c r="BL217" s="47">
        <v>1524500</v>
      </c>
      <c r="BM217" s="28">
        <f t="shared" si="202"/>
        <v>-1.02</v>
      </c>
      <c r="BN217" s="39"/>
      <c r="BO217" s="39"/>
      <c r="BP217" s="89"/>
      <c r="BQ217" s="28"/>
      <c r="BR217" s="28"/>
      <c r="BS217" s="28"/>
      <c r="BT217" s="28"/>
      <c r="BU217" s="28"/>
      <c r="BV217" s="48"/>
      <c r="BW217" s="42"/>
      <c r="BX217" s="45"/>
      <c r="BY217" s="49"/>
      <c r="BZ217" s="42"/>
      <c r="CA217" s="49"/>
      <c r="CB217" s="49"/>
      <c r="CC217" s="50"/>
      <c r="CD217" s="51"/>
      <c r="CE217" s="50"/>
      <c r="CF217" s="42"/>
      <c r="CP217" s="32"/>
      <c r="CQ217" s="54">
        <v>1478400000</v>
      </c>
      <c r="CR217" s="53">
        <v>1550100000</v>
      </c>
      <c r="DB217" s="32"/>
      <c r="DC217" s="42"/>
    </row>
    <row r="218" spans="1:107">
      <c r="A218" s="11"/>
      <c r="B218" s="41" t="s">
        <v>183</v>
      </c>
      <c r="C218" s="39">
        <v>64650</v>
      </c>
      <c r="D218" s="39">
        <v>69350</v>
      </c>
      <c r="E218" s="28">
        <f t="shared" si="178"/>
        <v>7.2700000000000005</v>
      </c>
      <c r="F218" s="39">
        <v>77000</v>
      </c>
      <c r="G218" s="28">
        <f t="shared" si="179"/>
        <v>11.03</v>
      </c>
      <c r="H218" s="39">
        <v>96250</v>
      </c>
      <c r="I218" s="28">
        <f t="shared" si="180"/>
        <v>25</v>
      </c>
      <c r="J218" s="39">
        <v>142050</v>
      </c>
      <c r="K218" s="28">
        <f t="shared" si="181"/>
        <v>47.58</v>
      </c>
      <c r="L218" s="39">
        <v>192750</v>
      </c>
      <c r="M218" s="28">
        <f t="shared" si="182"/>
        <v>35.69</v>
      </c>
      <c r="N218" s="39">
        <v>199950</v>
      </c>
      <c r="O218" s="28">
        <f t="shared" si="183"/>
        <v>3.74</v>
      </c>
      <c r="P218" s="39">
        <v>212800</v>
      </c>
      <c r="Q218" s="28">
        <f t="shared" si="184"/>
        <v>6.43</v>
      </c>
      <c r="R218" s="39">
        <v>212600</v>
      </c>
      <c r="S218" s="28">
        <f t="shared" si="185"/>
        <v>-0.09</v>
      </c>
      <c r="T218" s="39">
        <v>217550</v>
      </c>
      <c r="U218" s="28">
        <f t="shared" si="186"/>
        <v>2.33</v>
      </c>
      <c r="V218" s="39">
        <v>211450</v>
      </c>
      <c r="W218" s="28">
        <f t="shared" si="187"/>
        <v>-2.8000000000000003</v>
      </c>
      <c r="X218" s="46">
        <v>213050</v>
      </c>
      <c r="Y218" s="28">
        <f t="shared" si="188"/>
        <v>0.76</v>
      </c>
      <c r="Z218" s="39">
        <v>218000</v>
      </c>
      <c r="AA218" s="28">
        <f t="shared" si="189"/>
        <v>2.3199999999999998</v>
      </c>
      <c r="AB218" s="39">
        <v>226700</v>
      </c>
      <c r="AC218" s="28">
        <f t="shared" si="190"/>
        <v>3.9899999999999998</v>
      </c>
      <c r="AD218" s="39">
        <v>234700</v>
      </c>
      <c r="AE218" s="28">
        <f t="shared" si="190"/>
        <v>3.53</v>
      </c>
      <c r="AF218" s="39">
        <v>232200</v>
      </c>
      <c r="AG218" s="28">
        <f t="shared" si="190"/>
        <v>-1.0699999999999998</v>
      </c>
      <c r="AH218" s="47">
        <v>255700</v>
      </c>
      <c r="AI218" s="28">
        <f t="shared" si="191"/>
        <v>10.119999999999999</v>
      </c>
      <c r="AJ218" s="47">
        <v>285050</v>
      </c>
      <c r="AK218" s="28">
        <f t="shared" si="192"/>
        <v>11.48</v>
      </c>
      <c r="AL218" s="47">
        <v>335750</v>
      </c>
      <c r="AM218" s="28">
        <f t="shared" si="193"/>
        <v>17.79</v>
      </c>
      <c r="AN218" s="47">
        <v>393150</v>
      </c>
      <c r="AO218" s="28">
        <f t="shared" si="194"/>
        <v>17.100000000000001</v>
      </c>
      <c r="AP218" s="47">
        <v>427750</v>
      </c>
      <c r="AQ218" s="28">
        <f t="shared" si="149"/>
        <v>8.7999999999999989</v>
      </c>
      <c r="AR218" s="47">
        <v>542100</v>
      </c>
      <c r="AS218" s="28">
        <f t="shared" si="195"/>
        <v>26.729999999999997</v>
      </c>
      <c r="AT218" s="47">
        <v>566350</v>
      </c>
      <c r="AU218" s="28">
        <f t="shared" si="172"/>
        <v>4.47</v>
      </c>
      <c r="AV218" s="47">
        <v>593000</v>
      </c>
      <c r="AW218" s="28">
        <f t="shared" si="196"/>
        <v>4.71</v>
      </c>
      <c r="AX218" s="47">
        <v>616100</v>
      </c>
      <c r="AY218" s="28">
        <f t="shared" si="197"/>
        <v>3.9</v>
      </c>
      <c r="AZ218" s="47">
        <v>632000</v>
      </c>
      <c r="BA218" s="28">
        <f t="shared" si="198"/>
        <v>2.58</v>
      </c>
      <c r="BB218" s="47">
        <v>620300</v>
      </c>
      <c r="BC218" s="28">
        <f t="shared" si="199"/>
        <v>-1.8499999999999999</v>
      </c>
      <c r="BD218" s="47">
        <v>597050</v>
      </c>
      <c r="BE218" s="28">
        <f t="shared" si="147"/>
        <v>-3.75</v>
      </c>
      <c r="BF218" s="47">
        <v>587200</v>
      </c>
      <c r="BG218" s="28">
        <f t="shared" si="200"/>
        <v>-1.6500000000000001</v>
      </c>
      <c r="BH218" s="47">
        <v>578950</v>
      </c>
      <c r="BI218" s="28">
        <f t="shared" si="201"/>
        <v>-1.4000000000000001</v>
      </c>
      <c r="BJ218" s="89">
        <v>605050</v>
      </c>
      <c r="BK218" s="28">
        <f t="shared" si="202"/>
        <v>4.51</v>
      </c>
      <c r="BL218" s="47">
        <v>606400</v>
      </c>
      <c r="BM218" s="28">
        <f t="shared" si="202"/>
        <v>0.22</v>
      </c>
      <c r="BN218" s="39"/>
      <c r="BO218" s="39"/>
      <c r="BP218" s="89"/>
      <c r="BQ218" s="28"/>
      <c r="BR218" s="28"/>
      <c r="BS218" s="28"/>
      <c r="BT218" s="28"/>
      <c r="BU218" s="28"/>
      <c r="BV218" s="48"/>
      <c r="BW218" s="42"/>
      <c r="BX218" s="45"/>
      <c r="BY218" s="49"/>
      <c r="BZ218" s="42"/>
      <c r="CA218" s="49"/>
      <c r="CB218" s="49"/>
      <c r="CC218" s="50"/>
      <c r="CD218" s="51"/>
      <c r="CE218" s="50"/>
      <c r="CF218" s="42"/>
      <c r="CP218" s="32"/>
      <c r="CQ218" s="54">
        <v>566350000</v>
      </c>
      <c r="CR218" s="53">
        <v>593000000</v>
      </c>
      <c r="DB218" s="32"/>
      <c r="DC218" s="42"/>
    </row>
    <row r="219" spans="1:107">
      <c r="A219" s="11"/>
      <c r="B219" s="41" t="s">
        <v>184</v>
      </c>
      <c r="C219" s="39">
        <v>34750</v>
      </c>
      <c r="D219" s="39">
        <v>37600</v>
      </c>
      <c r="E219" s="28">
        <f t="shared" si="178"/>
        <v>8.2000000000000011</v>
      </c>
      <c r="F219" s="39">
        <v>40750</v>
      </c>
      <c r="G219" s="28">
        <f t="shared" si="179"/>
        <v>8.3800000000000008</v>
      </c>
      <c r="H219" s="39">
        <v>48000</v>
      </c>
      <c r="I219" s="28">
        <f t="shared" si="180"/>
        <v>17.79</v>
      </c>
      <c r="J219" s="39">
        <v>59250</v>
      </c>
      <c r="K219" s="28">
        <f t="shared" si="181"/>
        <v>23.44</v>
      </c>
      <c r="L219" s="39">
        <v>70950</v>
      </c>
      <c r="M219" s="28">
        <f t="shared" si="182"/>
        <v>19.75</v>
      </c>
      <c r="N219" s="39">
        <v>76800</v>
      </c>
      <c r="O219" s="28">
        <f t="shared" si="183"/>
        <v>8.25</v>
      </c>
      <c r="P219" s="39">
        <v>75800</v>
      </c>
      <c r="Q219" s="28">
        <f t="shared" si="184"/>
        <v>-1.3</v>
      </c>
      <c r="R219" s="39">
        <v>79550</v>
      </c>
      <c r="S219" s="28">
        <f t="shared" si="185"/>
        <v>4.95</v>
      </c>
      <c r="T219" s="39">
        <v>82500</v>
      </c>
      <c r="U219" s="28">
        <f t="shared" si="186"/>
        <v>3.71</v>
      </c>
      <c r="V219" s="39">
        <v>85500</v>
      </c>
      <c r="W219" s="28">
        <f t="shared" si="187"/>
        <v>3.64</v>
      </c>
      <c r="X219" s="46">
        <v>86900</v>
      </c>
      <c r="Y219" s="28">
        <f t="shared" si="188"/>
        <v>1.6400000000000001</v>
      </c>
      <c r="Z219" s="39">
        <v>87550</v>
      </c>
      <c r="AA219" s="28">
        <f t="shared" si="189"/>
        <v>0.75</v>
      </c>
      <c r="AB219" s="39">
        <v>84250</v>
      </c>
      <c r="AC219" s="28">
        <f t="shared" si="190"/>
        <v>-3.7699999999999996</v>
      </c>
      <c r="AD219" s="39">
        <v>88000</v>
      </c>
      <c r="AE219" s="28">
        <f t="shared" si="190"/>
        <v>4.45</v>
      </c>
      <c r="AF219" s="39">
        <v>87050</v>
      </c>
      <c r="AG219" s="28">
        <f t="shared" si="190"/>
        <v>-1.08</v>
      </c>
      <c r="AH219" s="47">
        <v>92300</v>
      </c>
      <c r="AI219" s="28">
        <f t="shared" si="191"/>
        <v>6.03</v>
      </c>
      <c r="AJ219" s="47">
        <v>93000</v>
      </c>
      <c r="AK219" s="28">
        <f t="shared" si="192"/>
        <v>0.76</v>
      </c>
      <c r="AL219" s="47">
        <v>99200</v>
      </c>
      <c r="AM219" s="28">
        <f t="shared" si="193"/>
        <v>6.67</v>
      </c>
      <c r="AN219" s="47">
        <v>103000</v>
      </c>
      <c r="AO219" s="28">
        <f t="shared" si="194"/>
        <v>3.83</v>
      </c>
      <c r="AP219" s="47">
        <v>122000</v>
      </c>
      <c r="AQ219" s="28">
        <f t="shared" si="149"/>
        <v>18.45</v>
      </c>
      <c r="AR219" s="47">
        <v>127250</v>
      </c>
      <c r="AS219" s="28">
        <f t="shared" si="195"/>
        <v>4.3</v>
      </c>
      <c r="AT219" s="47">
        <v>143350</v>
      </c>
      <c r="AU219" s="28">
        <f t="shared" si="172"/>
        <v>12.65</v>
      </c>
      <c r="AV219" s="47">
        <v>155200</v>
      </c>
      <c r="AW219" s="28">
        <f t="shared" si="196"/>
        <v>8.27</v>
      </c>
      <c r="AX219" s="47">
        <v>162500</v>
      </c>
      <c r="AY219" s="28">
        <f t="shared" si="197"/>
        <v>4.7</v>
      </c>
      <c r="AZ219" s="47">
        <v>171950</v>
      </c>
      <c r="BA219" s="28">
        <f t="shared" si="198"/>
        <v>5.82</v>
      </c>
      <c r="BB219" s="47">
        <v>171100</v>
      </c>
      <c r="BC219" s="28">
        <f t="shared" si="199"/>
        <v>-0.49</v>
      </c>
      <c r="BD219" s="47">
        <v>164900</v>
      </c>
      <c r="BE219" s="28">
        <f t="shared" si="147"/>
        <v>-3.62</v>
      </c>
      <c r="BF219" s="47">
        <v>172800</v>
      </c>
      <c r="BG219" s="28">
        <f t="shared" si="200"/>
        <v>4.79</v>
      </c>
      <c r="BH219" s="47">
        <v>185250</v>
      </c>
      <c r="BI219" s="28">
        <f t="shared" si="201"/>
        <v>7.1999999999999993</v>
      </c>
      <c r="BJ219" s="89">
        <v>190950</v>
      </c>
      <c r="BK219" s="28">
        <f t="shared" si="202"/>
        <v>3.08</v>
      </c>
      <c r="BL219" s="47">
        <v>195000</v>
      </c>
      <c r="BM219" s="28">
        <f t="shared" si="202"/>
        <v>2.12</v>
      </c>
      <c r="BN219" s="39"/>
      <c r="BO219" s="39"/>
      <c r="BP219" s="89"/>
      <c r="BQ219" s="28"/>
      <c r="BR219" s="28"/>
      <c r="BS219" s="28"/>
      <c r="BT219" s="28"/>
      <c r="BU219" s="28"/>
      <c r="BV219" s="48"/>
      <c r="BW219" s="42"/>
      <c r="BX219" s="45"/>
      <c r="BY219" s="49"/>
      <c r="BZ219" s="42"/>
      <c r="CA219" s="49"/>
      <c r="CB219" s="49"/>
      <c r="CC219" s="50"/>
      <c r="CD219" s="51"/>
      <c r="CE219" s="50"/>
      <c r="CF219" s="42"/>
      <c r="CP219" s="32"/>
      <c r="CQ219" s="54">
        <v>143350000</v>
      </c>
      <c r="CR219" s="53">
        <v>155200000</v>
      </c>
      <c r="DB219" s="32"/>
      <c r="DC219" s="42"/>
    </row>
    <row r="220" spans="1:107">
      <c r="A220" s="11"/>
      <c r="B220" s="41" t="s">
        <v>185</v>
      </c>
      <c r="C220" s="39">
        <v>23900</v>
      </c>
      <c r="D220" s="39">
        <v>26200</v>
      </c>
      <c r="E220" s="28">
        <f t="shared" si="178"/>
        <v>9.6199999999999992</v>
      </c>
      <c r="F220" s="39">
        <v>29150</v>
      </c>
      <c r="G220" s="28">
        <f t="shared" si="179"/>
        <v>11.26</v>
      </c>
      <c r="H220" s="39">
        <v>35850</v>
      </c>
      <c r="I220" s="28">
        <f t="shared" si="180"/>
        <v>22.98</v>
      </c>
      <c r="J220" s="39">
        <v>46400</v>
      </c>
      <c r="K220" s="28">
        <f t="shared" si="181"/>
        <v>29.43</v>
      </c>
      <c r="L220" s="39">
        <v>60150</v>
      </c>
      <c r="M220" s="28">
        <f t="shared" si="182"/>
        <v>29.630000000000003</v>
      </c>
      <c r="N220" s="39">
        <v>65350</v>
      </c>
      <c r="O220" s="28">
        <f t="shared" si="183"/>
        <v>8.6499999999999986</v>
      </c>
      <c r="P220" s="39">
        <v>66200</v>
      </c>
      <c r="Q220" s="28">
        <f t="shared" si="184"/>
        <v>1.3</v>
      </c>
      <c r="R220" s="39">
        <v>67050</v>
      </c>
      <c r="S220" s="28">
        <f t="shared" si="185"/>
        <v>1.28</v>
      </c>
      <c r="T220" s="39">
        <v>68850</v>
      </c>
      <c r="U220" s="28">
        <f t="shared" si="186"/>
        <v>2.68</v>
      </c>
      <c r="V220" s="39">
        <v>69500</v>
      </c>
      <c r="W220" s="28">
        <f t="shared" si="187"/>
        <v>0.94000000000000006</v>
      </c>
      <c r="X220" s="46">
        <v>73550</v>
      </c>
      <c r="Y220" s="28">
        <f t="shared" si="188"/>
        <v>5.83</v>
      </c>
      <c r="Z220" s="39">
        <v>76950</v>
      </c>
      <c r="AA220" s="28">
        <f t="shared" si="189"/>
        <v>4.62</v>
      </c>
      <c r="AB220" s="39">
        <v>80800</v>
      </c>
      <c r="AC220" s="28">
        <f t="shared" si="190"/>
        <v>5</v>
      </c>
      <c r="AD220" s="39">
        <v>83100</v>
      </c>
      <c r="AE220" s="28">
        <f t="shared" si="190"/>
        <v>2.85</v>
      </c>
      <c r="AF220" s="39">
        <v>81500</v>
      </c>
      <c r="AG220" s="28">
        <f t="shared" si="190"/>
        <v>-1.9300000000000002</v>
      </c>
      <c r="AH220" s="47">
        <v>85100</v>
      </c>
      <c r="AI220" s="28">
        <f t="shared" si="191"/>
        <v>4.42</v>
      </c>
      <c r="AJ220" s="47">
        <v>88850</v>
      </c>
      <c r="AK220" s="28">
        <f t="shared" si="192"/>
        <v>4.41</v>
      </c>
      <c r="AL220" s="47">
        <v>98100</v>
      </c>
      <c r="AM220" s="28">
        <f t="shared" si="193"/>
        <v>10.41</v>
      </c>
      <c r="AN220" s="47">
        <v>105050</v>
      </c>
      <c r="AO220" s="28">
        <f t="shared" si="194"/>
        <v>7.08</v>
      </c>
      <c r="AP220" s="47">
        <v>112900</v>
      </c>
      <c r="AQ220" s="28">
        <f t="shared" si="149"/>
        <v>7.4700000000000006</v>
      </c>
      <c r="AR220" s="47">
        <v>121400</v>
      </c>
      <c r="AS220" s="28">
        <f t="shared" si="195"/>
        <v>7.53</v>
      </c>
      <c r="AT220" s="47">
        <v>141400</v>
      </c>
      <c r="AU220" s="28">
        <f t="shared" si="172"/>
        <v>16.470000000000002</v>
      </c>
      <c r="AV220" s="47">
        <v>153600</v>
      </c>
      <c r="AW220" s="28">
        <f t="shared" si="196"/>
        <v>8.6300000000000008</v>
      </c>
      <c r="AX220" s="47">
        <v>156400</v>
      </c>
      <c r="AY220" s="28">
        <f t="shared" si="197"/>
        <v>1.82</v>
      </c>
      <c r="AZ220" s="47">
        <v>144000</v>
      </c>
      <c r="BA220" s="28">
        <f t="shared" si="198"/>
        <v>-7.93</v>
      </c>
      <c r="BB220" s="47">
        <v>148050</v>
      </c>
      <c r="BC220" s="28">
        <f t="shared" si="199"/>
        <v>2.81</v>
      </c>
      <c r="BD220" s="47">
        <v>155900</v>
      </c>
      <c r="BE220" s="28">
        <f t="shared" si="147"/>
        <v>5.3</v>
      </c>
      <c r="BF220" s="47">
        <v>149400</v>
      </c>
      <c r="BG220" s="28">
        <f t="shared" si="200"/>
        <v>-4.17</v>
      </c>
      <c r="BH220" s="47">
        <v>144800</v>
      </c>
      <c r="BI220" s="28">
        <f t="shared" si="201"/>
        <v>-3.08</v>
      </c>
      <c r="BJ220" s="89">
        <v>158350</v>
      </c>
      <c r="BK220" s="28">
        <f t="shared" si="202"/>
        <v>9.36</v>
      </c>
      <c r="BL220" s="47">
        <v>159350</v>
      </c>
      <c r="BM220" s="28">
        <f t="shared" si="202"/>
        <v>0.63</v>
      </c>
      <c r="BN220" s="39"/>
      <c r="BO220" s="39"/>
      <c r="BP220" s="89"/>
      <c r="BQ220" s="28"/>
      <c r="BR220" s="28"/>
      <c r="BS220" s="28"/>
      <c r="BT220" s="28"/>
      <c r="BU220" s="28"/>
      <c r="BV220" s="48"/>
      <c r="BW220" s="42"/>
      <c r="BX220" s="45"/>
      <c r="BY220" s="49"/>
      <c r="BZ220" s="42"/>
      <c r="CA220" s="49"/>
      <c r="CB220" s="49"/>
      <c r="CC220" s="50"/>
      <c r="CD220" s="51"/>
      <c r="CE220" s="50"/>
      <c r="CF220" s="42"/>
      <c r="CP220" s="32"/>
      <c r="CQ220" s="54">
        <v>141400000</v>
      </c>
      <c r="CR220" s="53">
        <v>153600000</v>
      </c>
      <c r="DB220" s="32"/>
      <c r="DC220" s="42"/>
    </row>
    <row r="221" spans="1:107">
      <c r="A221" s="11"/>
      <c r="B221" s="41" t="s">
        <v>186</v>
      </c>
      <c r="C221" s="39">
        <v>66750</v>
      </c>
      <c r="D221" s="39">
        <v>72250</v>
      </c>
      <c r="E221" s="28">
        <f t="shared" si="178"/>
        <v>8.24</v>
      </c>
      <c r="F221" s="39">
        <v>81950</v>
      </c>
      <c r="G221" s="28">
        <f t="shared" si="179"/>
        <v>13.43</v>
      </c>
      <c r="H221" s="39">
        <v>97650</v>
      </c>
      <c r="I221" s="28">
        <f t="shared" si="180"/>
        <v>19.16</v>
      </c>
      <c r="J221" s="39">
        <v>123900</v>
      </c>
      <c r="K221" s="28">
        <f t="shared" si="181"/>
        <v>26.88</v>
      </c>
      <c r="L221" s="39">
        <v>148700</v>
      </c>
      <c r="M221" s="28">
        <f t="shared" si="182"/>
        <v>20.02</v>
      </c>
      <c r="N221" s="39">
        <v>158400</v>
      </c>
      <c r="O221" s="28">
        <f t="shared" si="183"/>
        <v>6.52</v>
      </c>
      <c r="P221" s="39">
        <v>163400</v>
      </c>
      <c r="Q221" s="28">
        <f t="shared" si="184"/>
        <v>3.16</v>
      </c>
      <c r="R221" s="39">
        <v>161350</v>
      </c>
      <c r="S221" s="28">
        <f t="shared" si="185"/>
        <v>-1.25</v>
      </c>
      <c r="T221" s="39">
        <v>170850</v>
      </c>
      <c r="U221" s="28">
        <f t="shared" si="186"/>
        <v>5.89</v>
      </c>
      <c r="V221" s="39">
        <v>173850</v>
      </c>
      <c r="W221" s="28">
        <f t="shared" si="187"/>
        <v>1.76</v>
      </c>
      <c r="X221" s="46">
        <v>171600</v>
      </c>
      <c r="Y221" s="28">
        <f t="shared" si="188"/>
        <v>-1.29</v>
      </c>
      <c r="Z221" s="39">
        <v>167600</v>
      </c>
      <c r="AA221" s="28">
        <f t="shared" si="189"/>
        <v>-2.33</v>
      </c>
      <c r="AB221" s="39">
        <v>178650</v>
      </c>
      <c r="AC221" s="28">
        <f t="shared" si="190"/>
        <v>6.59</v>
      </c>
      <c r="AD221" s="39">
        <v>176800</v>
      </c>
      <c r="AE221" s="28">
        <f t="shared" si="190"/>
        <v>-1.04</v>
      </c>
      <c r="AF221" s="39">
        <v>184250</v>
      </c>
      <c r="AG221" s="28">
        <f t="shared" si="190"/>
        <v>4.21</v>
      </c>
      <c r="AH221" s="47">
        <v>192050</v>
      </c>
      <c r="AI221" s="28">
        <f t="shared" si="191"/>
        <v>4.2299999999999995</v>
      </c>
      <c r="AJ221" s="47">
        <v>202500</v>
      </c>
      <c r="AK221" s="28">
        <f t="shared" si="192"/>
        <v>5.4399999999999995</v>
      </c>
      <c r="AL221" s="47">
        <v>218150</v>
      </c>
      <c r="AM221" s="28">
        <f t="shared" si="193"/>
        <v>7.7299999999999995</v>
      </c>
      <c r="AN221" s="47">
        <v>242250</v>
      </c>
      <c r="AO221" s="28">
        <f t="shared" si="194"/>
        <v>11.05</v>
      </c>
      <c r="AP221" s="47">
        <v>285100</v>
      </c>
      <c r="AQ221" s="28">
        <f t="shared" si="149"/>
        <v>17.690000000000001</v>
      </c>
      <c r="AR221" s="47">
        <v>323450</v>
      </c>
      <c r="AS221" s="28">
        <f t="shared" si="195"/>
        <v>13.450000000000001</v>
      </c>
      <c r="AT221" s="47">
        <v>391200</v>
      </c>
      <c r="AU221" s="28">
        <f t="shared" si="172"/>
        <v>20.95</v>
      </c>
      <c r="AV221" s="47">
        <v>428950</v>
      </c>
      <c r="AW221" s="28">
        <f t="shared" si="196"/>
        <v>9.65</v>
      </c>
      <c r="AX221" s="47">
        <v>408000</v>
      </c>
      <c r="AY221" s="28">
        <f t="shared" si="197"/>
        <v>-4.88</v>
      </c>
      <c r="AZ221" s="47">
        <v>413200</v>
      </c>
      <c r="BA221" s="28">
        <f t="shared" si="198"/>
        <v>1.27</v>
      </c>
      <c r="BB221" s="47">
        <v>401350</v>
      </c>
      <c r="BC221" s="28">
        <f t="shared" si="199"/>
        <v>-2.87</v>
      </c>
      <c r="BD221" s="47">
        <v>398800</v>
      </c>
      <c r="BE221" s="28">
        <f t="shared" si="147"/>
        <v>-0.64</v>
      </c>
      <c r="BF221" s="47">
        <v>388650</v>
      </c>
      <c r="BG221" s="28">
        <f t="shared" si="200"/>
        <v>-2.5499999999999998</v>
      </c>
      <c r="BH221" s="47">
        <v>383350</v>
      </c>
      <c r="BI221" s="28">
        <f t="shared" si="201"/>
        <v>-1.3599999999999999</v>
      </c>
      <c r="BJ221" s="89">
        <v>402700</v>
      </c>
      <c r="BK221" s="28">
        <f t="shared" si="202"/>
        <v>5.0500000000000007</v>
      </c>
      <c r="BL221" s="47">
        <v>396650</v>
      </c>
      <c r="BM221" s="28">
        <f t="shared" si="202"/>
        <v>-1.5</v>
      </c>
      <c r="BN221" s="39"/>
      <c r="BO221" s="39"/>
      <c r="BP221" s="89"/>
      <c r="BQ221" s="28"/>
      <c r="BR221" s="28"/>
      <c r="BS221" s="28"/>
      <c r="BT221" s="28"/>
      <c r="BU221" s="28"/>
      <c r="BV221" s="48"/>
      <c r="BW221" s="42"/>
      <c r="BX221" s="45"/>
      <c r="BY221" s="49"/>
      <c r="BZ221" s="42"/>
      <c r="CA221" s="49"/>
      <c r="CB221" s="49"/>
      <c r="CC221" s="50"/>
      <c r="CD221" s="51"/>
      <c r="CE221" s="50"/>
      <c r="CF221" s="42"/>
      <c r="CP221" s="32"/>
      <c r="CQ221" s="54">
        <v>391200000</v>
      </c>
      <c r="CR221" s="53">
        <v>428950000</v>
      </c>
      <c r="DB221" s="32"/>
      <c r="DC221" s="42"/>
    </row>
    <row r="222" spans="1:107">
      <c r="A222" s="11"/>
      <c r="B222" s="41" t="s">
        <v>187</v>
      </c>
      <c r="C222" s="39">
        <v>40750</v>
      </c>
      <c r="D222" s="39">
        <v>43200</v>
      </c>
      <c r="E222" s="28">
        <f t="shared" si="178"/>
        <v>6.01</v>
      </c>
      <c r="F222" s="39">
        <v>47400</v>
      </c>
      <c r="G222" s="28">
        <f t="shared" si="179"/>
        <v>9.7199999999999989</v>
      </c>
      <c r="H222" s="39">
        <v>53200</v>
      </c>
      <c r="I222" s="28">
        <f t="shared" si="180"/>
        <v>12.24</v>
      </c>
      <c r="J222" s="39">
        <v>63600</v>
      </c>
      <c r="K222" s="28">
        <f t="shared" si="181"/>
        <v>19.55</v>
      </c>
      <c r="L222" s="39">
        <v>71650</v>
      </c>
      <c r="M222" s="28">
        <f t="shared" si="182"/>
        <v>12.659999999999998</v>
      </c>
      <c r="N222" s="39">
        <v>83200</v>
      </c>
      <c r="O222" s="28">
        <f t="shared" si="183"/>
        <v>16.12</v>
      </c>
      <c r="P222" s="39">
        <v>86050</v>
      </c>
      <c r="Q222" s="28">
        <f t="shared" si="184"/>
        <v>3.4299999999999997</v>
      </c>
      <c r="R222" s="39">
        <v>91000</v>
      </c>
      <c r="S222" s="28">
        <f t="shared" si="185"/>
        <v>5.75</v>
      </c>
      <c r="T222" s="39">
        <v>93250</v>
      </c>
      <c r="U222" s="28">
        <f t="shared" si="186"/>
        <v>2.4699999999999998</v>
      </c>
      <c r="V222" s="39">
        <v>88600</v>
      </c>
      <c r="W222" s="28">
        <f t="shared" si="187"/>
        <v>-4.99</v>
      </c>
      <c r="X222" s="46">
        <v>90900</v>
      </c>
      <c r="Y222" s="28">
        <f t="shared" si="188"/>
        <v>2.6</v>
      </c>
      <c r="Z222" s="39">
        <v>91550</v>
      </c>
      <c r="AA222" s="28">
        <f t="shared" si="189"/>
        <v>0.72</v>
      </c>
      <c r="AB222" s="39">
        <v>93700</v>
      </c>
      <c r="AC222" s="28">
        <f t="shared" si="190"/>
        <v>2.35</v>
      </c>
      <c r="AD222" s="39">
        <v>92350</v>
      </c>
      <c r="AE222" s="28">
        <f t="shared" si="190"/>
        <v>-1.44</v>
      </c>
      <c r="AF222" s="39">
        <v>92050</v>
      </c>
      <c r="AG222" s="28">
        <f t="shared" si="190"/>
        <v>-0.32</v>
      </c>
      <c r="AH222" s="47">
        <v>93200</v>
      </c>
      <c r="AI222" s="28">
        <f t="shared" si="191"/>
        <v>1.25</v>
      </c>
      <c r="AJ222" s="47">
        <v>105300</v>
      </c>
      <c r="AK222" s="28">
        <f t="shared" si="192"/>
        <v>12.98</v>
      </c>
      <c r="AL222" s="47">
        <v>108100</v>
      </c>
      <c r="AM222" s="28">
        <f t="shared" si="193"/>
        <v>2.6599999999999997</v>
      </c>
      <c r="AN222" s="47">
        <v>115100</v>
      </c>
      <c r="AO222" s="28">
        <f t="shared" si="194"/>
        <v>6.4799999999999995</v>
      </c>
      <c r="AP222" s="47">
        <v>127850</v>
      </c>
      <c r="AQ222" s="28">
        <f t="shared" si="149"/>
        <v>11.08</v>
      </c>
      <c r="AR222" s="47">
        <v>136550</v>
      </c>
      <c r="AS222" s="28">
        <f t="shared" si="195"/>
        <v>6.8000000000000007</v>
      </c>
      <c r="AT222" s="47">
        <v>150050</v>
      </c>
      <c r="AU222" s="28">
        <f t="shared" si="172"/>
        <v>9.89</v>
      </c>
      <c r="AV222" s="47">
        <v>163050</v>
      </c>
      <c r="AW222" s="28">
        <f t="shared" si="196"/>
        <v>8.66</v>
      </c>
      <c r="AX222" s="47">
        <v>165100</v>
      </c>
      <c r="AY222" s="28">
        <f t="shared" si="197"/>
        <v>1.26</v>
      </c>
      <c r="AZ222" s="47">
        <v>171100</v>
      </c>
      <c r="BA222" s="28">
        <f t="shared" si="198"/>
        <v>3.63</v>
      </c>
      <c r="BB222" s="47">
        <v>177850</v>
      </c>
      <c r="BC222" s="28">
        <f t="shared" si="199"/>
        <v>3.95</v>
      </c>
      <c r="BD222" s="47">
        <v>175550</v>
      </c>
      <c r="BE222" s="28">
        <f t="shared" si="147"/>
        <v>-1.29</v>
      </c>
      <c r="BF222" s="47">
        <v>179850</v>
      </c>
      <c r="BG222" s="28">
        <f t="shared" si="200"/>
        <v>2.4500000000000002</v>
      </c>
      <c r="BH222" s="47">
        <v>181450</v>
      </c>
      <c r="BI222" s="28">
        <f t="shared" si="201"/>
        <v>0.89</v>
      </c>
      <c r="BJ222" s="89">
        <v>187900</v>
      </c>
      <c r="BK222" s="28">
        <f t="shared" si="202"/>
        <v>3.55</v>
      </c>
      <c r="BL222" s="47">
        <v>192200</v>
      </c>
      <c r="BM222" s="28">
        <f t="shared" si="202"/>
        <v>2.29</v>
      </c>
      <c r="BN222" s="39"/>
      <c r="BO222" s="39"/>
      <c r="BP222" s="89"/>
      <c r="BQ222" s="28"/>
      <c r="BR222" s="28"/>
      <c r="BS222" s="28"/>
      <c r="BT222" s="28"/>
      <c r="BU222" s="28"/>
      <c r="BV222" s="48"/>
      <c r="BW222" s="42"/>
      <c r="BX222" s="45"/>
      <c r="BY222" s="49"/>
      <c r="BZ222" s="42"/>
      <c r="CA222" s="49"/>
      <c r="CB222" s="49"/>
      <c r="CC222" s="50"/>
      <c r="CD222" s="51"/>
      <c r="CE222" s="50"/>
      <c r="CF222" s="42"/>
      <c r="CP222" s="32"/>
      <c r="CQ222" s="54">
        <v>150050000</v>
      </c>
      <c r="CR222" s="53">
        <v>163050000</v>
      </c>
      <c r="DB222" s="32"/>
      <c r="DC222" s="42"/>
    </row>
    <row r="223" spans="1:107">
      <c r="A223" s="11"/>
      <c r="B223" s="41" t="s">
        <v>188</v>
      </c>
      <c r="C223" s="39">
        <v>45950</v>
      </c>
      <c r="D223" s="39">
        <v>48450</v>
      </c>
      <c r="E223" s="28">
        <f t="shared" si="178"/>
        <v>5.4399999999999995</v>
      </c>
      <c r="F223" s="39">
        <v>54700</v>
      </c>
      <c r="G223" s="28">
        <f t="shared" si="179"/>
        <v>12.9</v>
      </c>
      <c r="H223" s="39">
        <v>65950</v>
      </c>
      <c r="I223" s="28">
        <f t="shared" si="180"/>
        <v>20.57</v>
      </c>
      <c r="J223" s="39">
        <v>78100</v>
      </c>
      <c r="K223" s="28">
        <f t="shared" si="181"/>
        <v>18.420000000000002</v>
      </c>
      <c r="L223" s="39">
        <v>96900</v>
      </c>
      <c r="M223" s="28">
        <f t="shared" si="182"/>
        <v>24.07</v>
      </c>
      <c r="N223" s="39">
        <v>92000</v>
      </c>
      <c r="O223" s="28">
        <f t="shared" si="183"/>
        <v>-5.0599999999999996</v>
      </c>
      <c r="P223" s="39">
        <v>93250</v>
      </c>
      <c r="Q223" s="28">
        <f t="shared" si="184"/>
        <v>1.3599999999999999</v>
      </c>
      <c r="R223" s="39">
        <v>95700</v>
      </c>
      <c r="S223" s="28">
        <f t="shared" si="185"/>
        <v>2.63</v>
      </c>
      <c r="T223" s="39">
        <v>94900</v>
      </c>
      <c r="U223" s="28">
        <f t="shared" si="186"/>
        <v>-0.84</v>
      </c>
      <c r="V223" s="39">
        <v>96700</v>
      </c>
      <c r="W223" s="28">
        <f t="shared" si="187"/>
        <v>1.9</v>
      </c>
      <c r="X223" s="46">
        <v>96950</v>
      </c>
      <c r="Y223" s="28">
        <f t="shared" si="188"/>
        <v>0.26</v>
      </c>
      <c r="Z223" s="39">
        <v>99600</v>
      </c>
      <c r="AA223" s="28">
        <f t="shared" si="189"/>
        <v>2.73</v>
      </c>
      <c r="AB223" s="39">
        <v>98450</v>
      </c>
      <c r="AC223" s="28">
        <f t="shared" si="190"/>
        <v>-1.1499999999999999</v>
      </c>
      <c r="AD223" s="39">
        <v>99850</v>
      </c>
      <c r="AE223" s="28">
        <f t="shared" si="190"/>
        <v>1.4200000000000002</v>
      </c>
      <c r="AF223" s="39">
        <v>102200</v>
      </c>
      <c r="AG223" s="28">
        <f t="shared" si="190"/>
        <v>2.35</v>
      </c>
      <c r="AH223" s="47">
        <v>108400</v>
      </c>
      <c r="AI223" s="28">
        <f t="shared" si="191"/>
        <v>6.0699999999999994</v>
      </c>
      <c r="AJ223" s="47">
        <v>110300</v>
      </c>
      <c r="AK223" s="28">
        <f t="shared" si="192"/>
        <v>1.7500000000000002</v>
      </c>
      <c r="AL223" s="47">
        <v>118800</v>
      </c>
      <c r="AM223" s="28">
        <f t="shared" si="193"/>
        <v>7.71</v>
      </c>
      <c r="AN223" s="47">
        <v>133500</v>
      </c>
      <c r="AO223" s="28">
        <f t="shared" si="194"/>
        <v>12.370000000000001</v>
      </c>
      <c r="AP223" s="47">
        <v>145950</v>
      </c>
      <c r="AQ223" s="28">
        <f t="shared" si="149"/>
        <v>9.33</v>
      </c>
      <c r="AR223" s="47">
        <v>163350</v>
      </c>
      <c r="AS223" s="28">
        <f t="shared" si="195"/>
        <v>11.92</v>
      </c>
      <c r="AT223" s="47">
        <v>183400</v>
      </c>
      <c r="AU223" s="28">
        <f t="shared" si="172"/>
        <v>12.27</v>
      </c>
      <c r="AV223" s="47">
        <v>195950</v>
      </c>
      <c r="AW223" s="28">
        <f t="shared" si="196"/>
        <v>6.84</v>
      </c>
      <c r="AX223" s="47">
        <v>200500</v>
      </c>
      <c r="AY223" s="28">
        <f t="shared" si="197"/>
        <v>2.3199999999999998</v>
      </c>
      <c r="AZ223" s="47">
        <v>196000</v>
      </c>
      <c r="BA223" s="28">
        <f t="shared" si="198"/>
        <v>-2.2399999999999998</v>
      </c>
      <c r="BB223" s="47">
        <v>190350</v>
      </c>
      <c r="BC223" s="28">
        <f t="shared" si="199"/>
        <v>-2.88</v>
      </c>
      <c r="BD223" s="47">
        <v>190750</v>
      </c>
      <c r="BE223" s="28">
        <f t="shared" ref="BE223:BE286" si="203">ROUND((BD223-BB223)/BB223,4)*100</f>
        <v>0.21</v>
      </c>
      <c r="BF223" s="47">
        <v>188150</v>
      </c>
      <c r="BG223" s="28">
        <f t="shared" si="200"/>
        <v>-1.3599999999999999</v>
      </c>
      <c r="BH223" s="47">
        <v>197650</v>
      </c>
      <c r="BI223" s="28">
        <f t="shared" si="201"/>
        <v>5.0500000000000007</v>
      </c>
      <c r="BJ223" s="89">
        <v>209200</v>
      </c>
      <c r="BK223" s="28">
        <f t="shared" si="202"/>
        <v>5.84</v>
      </c>
      <c r="BL223" s="47">
        <v>212250</v>
      </c>
      <c r="BM223" s="28">
        <f t="shared" si="202"/>
        <v>1.46</v>
      </c>
      <c r="BN223" s="39"/>
      <c r="BO223" s="39"/>
      <c r="BP223" s="89"/>
      <c r="BQ223" s="28"/>
      <c r="BR223" s="28"/>
      <c r="BS223" s="28"/>
      <c r="BT223" s="28"/>
      <c r="BU223" s="28"/>
      <c r="BV223" s="48"/>
      <c r="BW223" s="42"/>
      <c r="BX223" s="45"/>
      <c r="BY223" s="49"/>
      <c r="BZ223" s="42"/>
      <c r="CA223" s="49"/>
      <c r="CB223" s="49"/>
      <c r="CC223" s="50"/>
      <c r="CD223" s="51"/>
      <c r="CE223" s="50"/>
      <c r="CF223" s="42"/>
      <c r="CP223" s="32"/>
      <c r="CQ223" s="54">
        <v>183400000</v>
      </c>
      <c r="CR223" s="53">
        <v>195950000</v>
      </c>
      <c r="DB223" s="32"/>
      <c r="DC223" s="42"/>
    </row>
    <row r="224" spans="1:107">
      <c r="A224" s="11"/>
      <c r="B224" s="41" t="s">
        <v>189</v>
      </c>
      <c r="C224" s="39">
        <v>21150</v>
      </c>
      <c r="D224" s="39">
        <v>22500</v>
      </c>
      <c r="E224" s="28">
        <f t="shared" si="178"/>
        <v>6.38</v>
      </c>
      <c r="F224" s="39">
        <v>24000</v>
      </c>
      <c r="G224" s="28">
        <f t="shared" si="179"/>
        <v>6.67</v>
      </c>
      <c r="H224" s="39">
        <v>26900</v>
      </c>
      <c r="I224" s="28">
        <f t="shared" si="180"/>
        <v>12.08</v>
      </c>
      <c r="J224" s="39">
        <v>36650</v>
      </c>
      <c r="K224" s="28">
        <f t="shared" si="181"/>
        <v>36.25</v>
      </c>
      <c r="L224" s="39">
        <v>51950</v>
      </c>
      <c r="M224" s="28">
        <f t="shared" si="182"/>
        <v>41.75</v>
      </c>
      <c r="N224" s="39">
        <f>61250-600</f>
        <v>60650</v>
      </c>
      <c r="O224" s="28">
        <f t="shared" si="183"/>
        <v>16.75</v>
      </c>
      <c r="P224" s="39">
        <v>57500</v>
      </c>
      <c r="Q224" s="28">
        <f t="shared" si="184"/>
        <v>-5.19</v>
      </c>
      <c r="R224" s="39">
        <v>58000</v>
      </c>
      <c r="S224" s="28">
        <f t="shared" si="185"/>
        <v>0.86999999999999988</v>
      </c>
      <c r="T224" s="39">
        <v>56300</v>
      </c>
      <c r="U224" s="28">
        <f t="shared" si="186"/>
        <v>-2.93</v>
      </c>
      <c r="V224" s="39">
        <v>61000</v>
      </c>
      <c r="W224" s="28">
        <f t="shared" si="187"/>
        <v>8.35</v>
      </c>
      <c r="X224" s="46">
        <v>61950</v>
      </c>
      <c r="Y224" s="28">
        <f t="shared" si="188"/>
        <v>1.5599999999999998</v>
      </c>
      <c r="Z224" s="39">
        <v>62300</v>
      </c>
      <c r="AA224" s="28">
        <f t="shared" si="189"/>
        <v>0.55999999999999994</v>
      </c>
      <c r="AB224" s="39">
        <v>62850</v>
      </c>
      <c r="AC224" s="28">
        <f t="shared" si="190"/>
        <v>0.88</v>
      </c>
      <c r="AD224" s="39">
        <v>63450</v>
      </c>
      <c r="AE224" s="28">
        <f t="shared" si="190"/>
        <v>0.95</v>
      </c>
      <c r="AF224" s="39">
        <v>65100</v>
      </c>
      <c r="AG224" s="28">
        <f t="shared" si="190"/>
        <v>2.6</v>
      </c>
      <c r="AH224" s="47">
        <v>68150</v>
      </c>
      <c r="AI224" s="28">
        <f t="shared" si="191"/>
        <v>4.6899999999999995</v>
      </c>
      <c r="AJ224" s="47">
        <v>77000</v>
      </c>
      <c r="AK224" s="28">
        <f t="shared" si="192"/>
        <v>12.989999999999998</v>
      </c>
      <c r="AL224" s="47">
        <v>84400</v>
      </c>
      <c r="AM224" s="28">
        <f t="shared" si="193"/>
        <v>9.6100000000000012</v>
      </c>
      <c r="AN224" s="47">
        <v>94750</v>
      </c>
      <c r="AO224" s="28">
        <f t="shared" si="194"/>
        <v>12.26</v>
      </c>
      <c r="AP224" s="47">
        <v>113050</v>
      </c>
      <c r="AQ224" s="28">
        <f t="shared" si="149"/>
        <v>19.309999999999999</v>
      </c>
      <c r="AR224" s="47">
        <v>136650</v>
      </c>
      <c r="AS224" s="28">
        <f t="shared" si="195"/>
        <v>20.880000000000003</v>
      </c>
      <c r="AT224" s="47">
        <v>154700</v>
      </c>
      <c r="AU224" s="28">
        <f t="shared" si="172"/>
        <v>13.209999999999999</v>
      </c>
      <c r="AV224" s="47">
        <v>167450</v>
      </c>
      <c r="AW224" s="28">
        <f t="shared" si="196"/>
        <v>8.24</v>
      </c>
      <c r="AX224" s="47">
        <v>166800</v>
      </c>
      <c r="AY224" s="28">
        <f t="shared" si="197"/>
        <v>-0.38999999999999996</v>
      </c>
      <c r="AZ224" s="47">
        <v>165300</v>
      </c>
      <c r="BA224" s="28">
        <f t="shared" si="198"/>
        <v>-0.89999999999999991</v>
      </c>
      <c r="BB224" s="47">
        <v>162050</v>
      </c>
      <c r="BC224" s="28">
        <f t="shared" si="199"/>
        <v>-1.97</v>
      </c>
      <c r="BD224" s="47">
        <v>163800</v>
      </c>
      <c r="BE224" s="28">
        <f t="shared" si="203"/>
        <v>1.08</v>
      </c>
      <c r="BF224" s="47">
        <v>161800</v>
      </c>
      <c r="BG224" s="28">
        <f t="shared" si="200"/>
        <v>-1.22</v>
      </c>
      <c r="BH224" s="47">
        <v>159350</v>
      </c>
      <c r="BI224" s="28">
        <f t="shared" si="201"/>
        <v>-1.51</v>
      </c>
      <c r="BJ224" s="89">
        <v>163450</v>
      </c>
      <c r="BK224" s="28">
        <f t="shared" si="202"/>
        <v>2.5700000000000003</v>
      </c>
      <c r="BL224" s="47">
        <v>163400</v>
      </c>
      <c r="BM224" s="28">
        <f t="shared" si="202"/>
        <v>-0.03</v>
      </c>
      <c r="BN224" s="39"/>
      <c r="BO224" s="39"/>
      <c r="BP224" s="89"/>
      <c r="BQ224" s="28"/>
      <c r="BR224" s="28"/>
      <c r="BS224" s="28"/>
      <c r="BT224" s="28"/>
      <c r="BU224" s="28"/>
      <c r="BV224" s="48"/>
      <c r="BW224" s="42"/>
      <c r="BX224" s="45"/>
      <c r="BY224" s="49"/>
      <c r="BZ224" s="42"/>
      <c r="CA224" s="49"/>
      <c r="CB224" s="49"/>
      <c r="CC224" s="50"/>
      <c r="CD224" s="51"/>
      <c r="CE224" s="50"/>
      <c r="CF224" s="42"/>
      <c r="CP224" s="32"/>
      <c r="CQ224" s="54">
        <v>154700000</v>
      </c>
      <c r="CR224" s="53">
        <v>167450000</v>
      </c>
      <c r="DB224" s="32"/>
      <c r="DC224" s="42"/>
    </row>
    <row r="225" spans="1:107">
      <c r="A225" s="11"/>
      <c r="B225" s="41" t="s">
        <v>190</v>
      </c>
      <c r="C225" s="39">
        <v>95500</v>
      </c>
      <c r="D225" s="39">
        <v>99050</v>
      </c>
      <c r="E225" s="28">
        <f t="shared" si="178"/>
        <v>3.7199999999999998</v>
      </c>
      <c r="F225" s="39">
        <v>115250</v>
      </c>
      <c r="G225" s="28">
        <f t="shared" si="179"/>
        <v>16.36</v>
      </c>
      <c r="H225" s="39">
        <v>136850</v>
      </c>
      <c r="I225" s="28">
        <f t="shared" si="180"/>
        <v>18.740000000000002</v>
      </c>
      <c r="J225" s="39">
        <v>154200</v>
      </c>
      <c r="K225" s="28">
        <f t="shared" si="181"/>
        <v>12.68</v>
      </c>
      <c r="L225" s="39">
        <v>180450</v>
      </c>
      <c r="M225" s="28">
        <f t="shared" si="182"/>
        <v>17.02</v>
      </c>
      <c r="N225" s="39">
        <v>192600</v>
      </c>
      <c r="O225" s="28">
        <f t="shared" si="183"/>
        <v>6.7299999999999995</v>
      </c>
      <c r="P225" s="39">
        <v>197050</v>
      </c>
      <c r="Q225" s="28">
        <f t="shared" si="184"/>
        <v>2.31</v>
      </c>
      <c r="R225" s="39">
        <v>190300</v>
      </c>
      <c r="S225" s="28">
        <f t="shared" si="185"/>
        <v>-3.4299999999999997</v>
      </c>
      <c r="T225" s="39">
        <v>201000</v>
      </c>
      <c r="U225" s="28">
        <f t="shared" si="186"/>
        <v>5.62</v>
      </c>
      <c r="V225" s="39">
        <v>201700</v>
      </c>
      <c r="W225" s="28">
        <f t="shared" si="187"/>
        <v>0.35000000000000003</v>
      </c>
      <c r="X225" s="46">
        <v>190050</v>
      </c>
      <c r="Y225" s="28">
        <f t="shared" si="188"/>
        <v>-5.7799999999999994</v>
      </c>
      <c r="Z225" s="39">
        <v>190950</v>
      </c>
      <c r="AA225" s="28">
        <f t="shared" si="189"/>
        <v>0.47000000000000003</v>
      </c>
      <c r="AB225" s="39">
        <v>192950</v>
      </c>
      <c r="AC225" s="28">
        <f t="shared" si="190"/>
        <v>1.05</v>
      </c>
      <c r="AD225" s="39">
        <v>189450</v>
      </c>
      <c r="AE225" s="28">
        <f t="shared" si="190"/>
        <v>-1.81</v>
      </c>
      <c r="AF225" s="39">
        <v>190500</v>
      </c>
      <c r="AG225" s="28">
        <f t="shared" si="190"/>
        <v>0.54999999999999993</v>
      </c>
      <c r="AH225" s="47">
        <v>196500</v>
      </c>
      <c r="AI225" s="28">
        <f t="shared" si="191"/>
        <v>3.15</v>
      </c>
      <c r="AJ225" s="47">
        <v>200900</v>
      </c>
      <c r="AK225" s="28">
        <f t="shared" si="192"/>
        <v>2.2399999999999998</v>
      </c>
      <c r="AL225" s="47">
        <v>220500</v>
      </c>
      <c r="AM225" s="28">
        <f t="shared" si="193"/>
        <v>9.76</v>
      </c>
      <c r="AN225" s="47">
        <v>243850</v>
      </c>
      <c r="AO225" s="28">
        <f t="shared" si="194"/>
        <v>10.59</v>
      </c>
      <c r="AP225" s="47">
        <v>272300</v>
      </c>
      <c r="AQ225" s="28">
        <f t="shared" si="149"/>
        <v>11.67</v>
      </c>
      <c r="AR225" s="47">
        <v>304350</v>
      </c>
      <c r="AS225" s="28">
        <f t="shared" si="195"/>
        <v>11.77</v>
      </c>
      <c r="AT225" s="47">
        <v>354250</v>
      </c>
      <c r="AU225" s="28">
        <f t="shared" si="172"/>
        <v>16.400000000000002</v>
      </c>
      <c r="AV225" s="47">
        <v>366950</v>
      </c>
      <c r="AW225" s="28">
        <f t="shared" si="196"/>
        <v>3.5900000000000003</v>
      </c>
      <c r="AX225" s="47">
        <v>366650</v>
      </c>
      <c r="AY225" s="28">
        <f t="shared" si="197"/>
        <v>-0.08</v>
      </c>
      <c r="AZ225" s="47">
        <v>361100</v>
      </c>
      <c r="BA225" s="28">
        <f t="shared" si="198"/>
        <v>-1.51</v>
      </c>
      <c r="BB225" s="47">
        <v>341450</v>
      </c>
      <c r="BC225" s="28">
        <f t="shared" si="199"/>
        <v>-5.4399999999999995</v>
      </c>
      <c r="BD225" s="47">
        <v>333250</v>
      </c>
      <c r="BE225" s="28">
        <f t="shared" si="203"/>
        <v>-2.4</v>
      </c>
      <c r="BF225" s="47">
        <v>326350</v>
      </c>
      <c r="BG225" s="28">
        <f t="shared" si="200"/>
        <v>-2.0699999999999998</v>
      </c>
      <c r="BH225" s="47">
        <v>323600</v>
      </c>
      <c r="BI225" s="28">
        <f t="shared" si="201"/>
        <v>-0.84</v>
      </c>
      <c r="BJ225" s="89">
        <v>324000</v>
      </c>
      <c r="BK225" s="28">
        <f t="shared" si="202"/>
        <v>0.12</v>
      </c>
      <c r="BL225" s="47">
        <v>337500</v>
      </c>
      <c r="BM225" s="28">
        <f t="shared" si="202"/>
        <v>4.17</v>
      </c>
      <c r="BN225" s="39"/>
      <c r="BO225" s="39"/>
      <c r="BP225" s="89"/>
      <c r="BQ225" s="28"/>
      <c r="BR225" s="28"/>
      <c r="BS225" s="28"/>
      <c r="BT225" s="28"/>
      <c r="BU225" s="28"/>
      <c r="BV225" s="48"/>
      <c r="BW225" s="42"/>
      <c r="BX225" s="45"/>
      <c r="BY225" s="49"/>
      <c r="BZ225" s="42"/>
      <c r="CA225" s="49"/>
      <c r="CB225" s="49"/>
      <c r="CC225" s="50"/>
      <c r="CD225" s="51"/>
      <c r="CE225" s="50"/>
      <c r="CF225" s="42"/>
      <c r="CP225" s="32"/>
      <c r="CQ225" s="54">
        <v>354250000</v>
      </c>
      <c r="CR225" s="53">
        <v>366950000</v>
      </c>
      <c r="DB225" s="32"/>
      <c r="DC225" s="42"/>
    </row>
    <row r="226" spans="1:107">
      <c r="A226" s="11"/>
      <c r="B226" s="41" t="s">
        <v>191</v>
      </c>
      <c r="C226" s="39">
        <v>43900</v>
      </c>
      <c r="D226" s="39">
        <v>45600</v>
      </c>
      <c r="E226" s="28">
        <f t="shared" si="178"/>
        <v>3.8699999999999997</v>
      </c>
      <c r="F226" s="39">
        <v>53700</v>
      </c>
      <c r="G226" s="28">
        <f t="shared" si="179"/>
        <v>17.760000000000002</v>
      </c>
      <c r="H226" s="39">
        <v>59650</v>
      </c>
      <c r="I226" s="28">
        <f t="shared" si="180"/>
        <v>11.08</v>
      </c>
      <c r="J226" s="39">
        <v>73200</v>
      </c>
      <c r="K226" s="28">
        <f t="shared" si="181"/>
        <v>22.720000000000002</v>
      </c>
      <c r="L226" s="39">
        <v>90100</v>
      </c>
      <c r="M226" s="28">
        <f t="shared" si="182"/>
        <v>23.09</v>
      </c>
      <c r="N226" s="39">
        <v>97200</v>
      </c>
      <c r="O226" s="28">
        <f t="shared" si="183"/>
        <v>7.88</v>
      </c>
      <c r="P226" s="39">
        <v>99750</v>
      </c>
      <c r="Q226" s="28">
        <f t="shared" si="184"/>
        <v>2.62</v>
      </c>
      <c r="R226" s="39">
        <v>101500</v>
      </c>
      <c r="S226" s="28">
        <f t="shared" si="185"/>
        <v>1.7500000000000002</v>
      </c>
      <c r="T226" s="39">
        <v>103100</v>
      </c>
      <c r="U226" s="28">
        <f t="shared" si="186"/>
        <v>1.58</v>
      </c>
      <c r="V226" s="39">
        <v>104300</v>
      </c>
      <c r="W226" s="28">
        <f t="shared" si="187"/>
        <v>1.1599999999999999</v>
      </c>
      <c r="X226" s="46">
        <v>107100</v>
      </c>
      <c r="Y226" s="28">
        <f t="shared" si="188"/>
        <v>2.68</v>
      </c>
      <c r="Z226" s="39">
        <v>111700</v>
      </c>
      <c r="AA226" s="28">
        <f t="shared" si="189"/>
        <v>4.3</v>
      </c>
      <c r="AB226" s="39">
        <v>110150</v>
      </c>
      <c r="AC226" s="28">
        <f t="shared" si="190"/>
        <v>-1.39</v>
      </c>
      <c r="AD226" s="39">
        <v>112200</v>
      </c>
      <c r="AE226" s="28">
        <f t="shared" si="190"/>
        <v>1.8599999999999999</v>
      </c>
      <c r="AF226" s="39">
        <v>120650</v>
      </c>
      <c r="AG226" s="28">
        <f t="shared" si="190"/>
        <v>7.53</v>
      </c>
      <c r="AH226" s="47">
        <v>127200</v>
      </c>
      <c r="AI226" s="28">
        <f t="shared" si="191"/>
        <v>5.43</v>
      </c>
      <c r="AJ226" s="47">
        <v>124600</v>
      </c>
      <c r="AK226" s="28">
        <f t="shared" si="192"/>
        <v>-2.04</v>
      </c>
      <c r="AL226" s="47">
        <v>128700</v>
      </c>
      <c r="AM226" s="28">
        <f t="shared" si="193"/>
        <v>3.29</v>
      </c>
      <c r="AN226" s="47">
        <v>140550</v>
      </c>
      <c r="AO226" s="28">
        <f t="shared" si="194"/>
        <v>9.2100000000000009</v>
      </c>
      <c r="AP226" s="47">
        <v>158950</v>
      </c>
      <c r="AQ226" s="28">
        <f t="shared" si="149"/>
        <v>13.089999999999998</v>
      </c>
      <c r="AR226" s="47">
        <v>186550</v>
      </c>
      <c r="AS226" s="28">
        <f t="shared" si="195"/>
        <v>17.36</v>
      </c>
      <c r="AT226" s="47">
        <v>214100</v>
      </c>
      <c r="AU226" s="28">
        <f t="shared" si="172"/>
        <v>14.77</v>
      </c>
      <c r="AV226" s="47">
        <v>228950</v>
      </c>
      <c r="AW226" s="28">
        <f t="shared" ref="AW226:AY240" si="204">ROUND((AV226-AT226)/AT226,4)*100</f>
        <v>6.94</v>
      </c>
      <c r="AX226" s="47">
        <v>236900</v>
      </c>
      <c r="AY226" s="28">
        <f t="shared" si="204"/>
        <v>3.47</v>
      </c>
      <c r="AZ226" s="47">
        <v>231350</v>
      </c>
      <c r="BA226" s="28">
        <f t="shared" si="198"/>
        <v>-2.34</v>
      </c>
      <c r="BB226" s="47">
        <v>237200</v>
      </c>
      <c r="BC226" s="28">
        <f t="shared" si="199"/>
        <v>2.5299999999999998</v>
      </c>
      <c r="BD226" s="47">
        <v>237700</v>
      </c>
      <c r="BE226" s="28">
        <f t="shared" si="203"/>
        <v>0.21</v>
      </c>
      <c r="BF226" s="47">
        <v>235250</v>
      </c>
      <c r="BG226" s="28">
        <f t="shared" si="200"/>
        <v>-1.03</v>
      </c>
      <c r="BH226" s="47">
        <v>237600</v>
      </c>
      <c r="BI226" s="28">
        <f t="shared" si="201"/>
        <v>1</v>
      </c>
      <c r="BJ226" s="89">
        <v>236650</v>
      </c>
      <c r="BK226" s="28">
        <f t="shared" si="202"/>
        <v>-0.4</v>
      </c>
      <c r="BL226" s="47">
        <v>240300</v>
      </c>
      <c r="BM226" s="28">
        <f t="shared" si="202"/>
        <v>1.54</v>
      </c>
      <c r="BN226" s="39"/>
      <c r="BO226" s="39"/>
      <c r="BP226" s="89"/>
      <c r="BQ226" s="28"/>
      <c r="BR226" s="28"/>
      <c r="BS226" s="28"/>
      <c r="BT226" s="28"/>
      <c r="BU226" s="28"/>
      <c r="BV226" s="48"/>
      <c r="BW226" s="42"/>
      <c r="BX226" s="45"/>
      <c r="BY226" s="49"/>
      <c r="BZ226" s="42"/>
      <c r="CA226" s="49"/>
      <c r="CB226" s="49"/>
      <c r="CC226" s="50"/>
      <c r="CD226" s="51"/>
      <c r="CE226" s="50"/>
      <c r="CF226" s="42"/>
      <c r="CP226" s="32"/>
      <c r="CQ226" s="54">
        <v>214100000</v>
      </c>
      <c r="CR226" s="53">
        <v>228950000</v>
      </c>
      <c r="DB226" s="32"/>
      <c r="DC226" s="42"/>
    </row>
    <row r="227" spans="1:107">
      <c r="A227" s="11"/>
      <c r="B227" s="41" t="s">
        <v>192</v>
      </c>
      <c r="C227" s="39">
        <v>44700</v>
      </c>
      <c r="D227" s="39">
        <v>48550</v>
      </c>
      <c r="E227" s="28">
        <f t="shared" si="178"/>
        <v>8.61</v>
      </c>
      <c r="F227" s="39">
        <v>53650</v>
      </c>
      <c r="G227" s="28">
        <f t="shared" si="179"/>
        <v>10.5</v>
      </c>
      <c r="H227" s="39">
        <v>61550</v>
      </c>
      <c r="I227" s="28">
        <f t="shared" si="180"/>
        <v>14.729999999999999</v>
      </c>
      <c r="J227" s="39">
        <v>81050</v>
      </c>
      <c r="K227" s="28">
        <f t="shared" si="181"/>
        <v>31.680000000000003</v>
      </c>
      <c r="L227" s="39">
        <v>96950</v>
      </c>
      <c r="M227" s="28">
        <f t="shared" si="182"/>
        <v>19.62</v>
      </c>
      <c r="N227" s="39">
        <v>106050</v>
      </c>
      <c r="O227" s="28">
        <f t="shared" si="183"/>
        <v>9.39</v>
      </c>
      <c r="P227" s="39">
        <v>113850</v>
      </c>
      <c r="Q227" s="28">
        <f t="shared" si="184"/>
        <v>7.3599999999999994</v>
      </c>
      <c r="R227" s="39">
        <v>117900</v>
      </c>
      <c r="S227" s="28">
        <f t="shared" si="185"/>
        <v>3.56</v>
      </c>
      <c r="T227" s="39">
        <v>116950</v>
      </c>
      <c r="U227" s="28">
        <f t="shared" si="186"/>
        <v>-0.80999999999999994</v>
      </c>
      <c r="V227" s="39">
        <v>121050</v>
      </c>
      <c r="W227" s="28">
        <f t="shared" si="187"/>
        <v>3.51</v>
      </c>
      <c r="X227" s="46">
        <v>118200</v>
      </c>
      <c r="Y227" s="28">
        <f t="shared" si="188"/>
        <v>-2.35</v>
      </c>
      <c r="Z227" s="39">
        <v>123400</v>
      </c>
      <c r="AA227" s="28">
        <f t="shared" si="189"/>
        <v>4.3999999999999995</v>
      </c>
      <c r="AB227" s="39">
        <v>127500</v>
      </c>
      <c r="AC227" s="28">
        <f t="shared" si="190"/>
        <v>3.32</v>
      </c>
      <c r="AD227" s="39">
        <v>130950</v>
      </c>
      <c r="AE227" s="28">
        <f t="shared" si="190"/>
        <v>2.71</v>
      </c>
      <c r="AF227" s="39">
        <v>140100</v>
      </c>
      <c r="AG227" s="28">
        <f t="shared" si="190"/>
        <v>6.99</v>
      </c>
      <c r="AH227" s="47">
        <v>147250</v>
      </c>
      <c r="AI227" s="28">
        <f t="shared" si="191"/>
        <v>5.0999999999999996</v>
      </c>
      <c r="AJ227" s="47">
        <v>154600</v>
      </c>
      <c r="AK227" s="28">
        <f t="shared" si="192"/>
        <v>4.99</v>
      </c>
      <c r="AL227" s="47">
        <v>180750</v>
      </c>
      <c r="AM227" s="28">
        <f t="shared" si="193"/>
        <v>16.91</v>
      </c>
      <c r="AN227" s="47">
        <v>201300</v>
      </c>
      <c r="AO227" s="28">
        <f t="shared" si="194"/>
        <v>11.37</v>
      </c>
      <c r="AP227" s="47">
        <v>237250</v>
      </c>
      <c r="AQ227" s="28">
        <f t="shared" si="149"/>
        <v>17.86</v>
      </c>
      <c r="AR227" s="47">
        <v>264400</v>
      </c>
      <c r="AS227" s="28">
        <f t="shared" si="195"/>
        <v>11.44</v>
      </c>
      <c r="AT227" s="47">
        <v>285150</v>
      </c>
      <c r="AU227" s="28">
        <f t="shared" si="172"/>
        <v>7.85</v>
      </c>
      <c r="AV227" s="47">
        <v>311450</v>
      </c>
      <c r="AW227" s="28">
        <f t="shared" si="204"/>
        <v>9.2200000000000006</v>
      </c>
      <c r="AX227" s="47">
        <v>324600</v>
      </c>
      <c r="AY227" s="28">
        <f t="shared" si="204"/>
        <v>4.22</v>
      </c>
      <c r="AZ227" s="47">
        <v>333400</v>
      </c>
      <c r="BA227" s="28">
        <f t="shared" si="198"/>
        <v>2.71</v>
      </c>
      <c r="BB227" s="47">
        <v>320450</v>
      </c>
      <c r="BC227" s="28">
        <f t="shared" si="199"/>
        <v>-3.88</v>
      </c>
      <c r="BD227" s="47">
        <v>311750</v>
      </c>
      <c r="BE227" s="28">
        <f t="shared" si="203"/>
        <v>-2.71</v>
      </c>
      <c r="BF227" s="47">
        <v>318100</v>
      </c>
      <c r="BG227" s="28">
        <f t="shared" si="200"/>
        <v>2.04</v>
      </c>
      <c r="BH227" s="47">
        <v>330700</v>
      </c>
      <c r="BI227" s="28">
        <f t="shared" si="201"/>
        <v>3.9600000000000004</v>
      </c>
      <c r="BJ227" s="89">
        <v>337000</v>
      </c>
      <c r="BK227" s="28">
        <f t="shared" si="202"/>
        <v>1.91</v>
      </c>
      <c r="BL227" s="47">
        <v>340250</v>
      </c>
      <c r="BM227" s="28">
        <f t="shared" si="202"/>
        <v>0.96</v>
      </c>
      <c r="BN227" s="39"/>
      <c r="BO227" s="39"/>
      <c r="BP227" s="89"/>
      <c r="BQ227" s="28"/>
      <c r="BR227" s="28"/>
      <c r="BS227" s="28"/>
      <c r="BT227" s="28"/>
      <c r="BU227" s="28"/>
      <c r="BV227" s="48"/>
      <c r="BW227" s="42"/>
      <c r="BX227" s="45"/>
      <c r="BY227" s="49"/>
      <c r="BZ227" s="42"/>
      <c r="CA227" s="49"/>
      <c r="CB227" s="49"/>
      <c r="CC227" s="50"/>
      <c r="CD227" s="51"/>
      <c r="CE227" s="50"/>
      <c r="CF227" s="42"/>
      <c r="CP227" s="32"/>
      <c r="CQ227" s="54">
        <v>285150000</v>
      </c>
      <c r="CR227" s="53">
        <v>311450000</v>
      </c>
      <c r="DB227" s="32"/>
      <c r="DC227" s="42"/>
    </row>
    <row r="228" spans="1:107">
      <c r="A228" s="11"/>
      <c r="B228" s="41" t="s">
        <v>193</v>
      </c>
      <c r="C228" s="39">
        <v>48400</v>
      </c>
      <c r="D228" s="39">
        <v>51050</v>
      </c>
      <c r="E228" s="28">
        <f t="shared" si="178"/>
        <v>5.48</v>
      </c>
      <c r="F228" s="39">
        <v>55550</v>
      </c>
      <c r="G228" s="28">
        <f t="shared" si="179"/>
        <v>8.81</v>
      </c>
      <c r="H228" s="39">
        <v>71650</v>
      </c>
      <c r="I228" s="28">
        <f t="shared" si="180"/>
        <v>28.98</v>
      </c>
      <c r="J228" s="39">
        <v>96150</v>
      </c>
      <c r="K228" s="28">
        <f t="shared" si="181"/>
        <v>34.19</v>
      </c>
      <c r="L228" s="39">
        <v>113250</v>
      </c>
      <c r="M228" s="28">
        <f t="shared" si="182"/>
        <v>17.78</v>
      </c>
      <c r="N228" s="39">
        <v>112100</v>
      </c>
      <c r="O228" s="28">
        <f t="shared" si="183"/>
        <v>-1.02</v>
      </c>
      <c r="P228" s="39">
        <v>113150</v>
      </c>
      <c r="Q228" s="28">
        <f t="shared" si="184"/>
        <v>0.94000000000000006</v>
      </c>
      <c r="R228" s="39">
        <v>123950</v>
      </c>
      <c r="S228" s="28">
        <f t="shared" si="185"/>
        <v>9.5399999999999991</v>
      </c>
      <c r="T228" s="39">
        <v>123050</v>
      </c>
      <c r="U228" s="28">
        <f t="shared" si="186"/>
        <v>-0.73</v>
      </c>
      <c r="V228" s="39">
        <v>127450</v>
      </c>
      <c r="W228" s="28">
        <f t="shared" si="187"/>
        <v>3.58</v>
      </c>
      <c r="X228" s="46">
        <v>130250</v>
      </c>
      <c r="Y228" s="28">
        <f t="shared" si="188"/>
        <v>2.1999999999999997</v>
      </c>
      <c r="Z228" s="39">
        <v>128650</v>
      </c>
      <c r="AA228" s="28">
        <f t="shared" si="189"/>
        <v>-1.23</v>
      </c>
      <c r="AB228" s="39">
        <v>134550</v>
      </c>
      <c r="AC228" s="28">
        <f t="shared" si="190"/>
        <v>4.5900000000000007</v>
      </c>
      <c r="AD228" s="39">
        <v>138200</v>
      </c>
      <c r="AE228" s="28">
        <f t="shared" si="190"/>
        <v>2.71</v>
      </c>
      <c r="AF228" s="39">
        <v>144700</v>
      </c>
      <c r="AG228" s="28">
        <f t="shared" si="190"/>
        <v>4.7</v>
      </c>
      <c r="AH228" s="47">
        <v>148200</v>
      </c>
      <c r="AI228" s="28">
        <f t="shared" si="191"/>
        <v>2.42</v>
      </c>
      <c r="AJ228" s="47">
        <v>160550</v>
      </c>
      <c r="AK228" s="28">
        <f t="shared" si="192"/>
        <v>8.33</v>
      </c>
      <c r="AL228" s="47">
        <v>174500</v>
      </c>
      <c r="AM228" s="28">
        <f t="shared" si="193"/>
        <v>8.6900000000000013</v>
      </c>
      <c r="AN228" s="47">
        <v>207550</v>
      </c>
      <c r="AO228" s="28">
        <f t="shared" si="194"/>
        <v>18.940000000000001</v>
      </c>
      <c r="AP228" s="47">
        <v>235800</v>
      </c>
      <c r="AQ228" s="28">
        <f t="shared" si="149"/>
        <v>13.61</v>
      </c>
      <c r="AR228" s="47">
        <v>286150</v>
      </c>
      <c r="AS228" s="28">
        <f t="shared" si="195"/>
        <v>21.349999999999998</v>
      </c>
      <c r="AT228" s="47">
        <v>301350</v>
      </c>
      <c r="AU228" s="28">
        <f t="shared" si="172"/>
        <v>5.3100000000000005</v>
      </c>
      <c r="AV228" s="47">
        <v>312600</v>
      </c>
      <c r="AW228" s="28">
        <f t="shared" si="204"/>
        <v>3.73</v>
      </c>
      <c r="AX228" s="47">
        <v>309150</v>
      </c>
      <c r="AY228" s="28">
        <f t="shared" si="204"/>
        <v>-1.0999999999999999</v>
      </c>
      <c r="AZ228" s="47">
        <v>304650</v>
      </c>
      <c r="BA228" s="28">
        <f t="shared" si="198"/>
        <v>-1.46</v>
      </c>
      <c r="BB228" s="47">
        <v>301900</v>
      </c>
      <c r="BC228" s="28">
        <f t="shared" si="199"/>
        <v>-0.89999999999999991</v>
      </c>
      <c r="BD228" s="47">
        <v>301200</v>
      </c>
      <c r="BE228" s="28">
        <f t="shared" si="203"/>
        <v>-0.22999999999999998</v>
      </c>
      <c r="BF228" s="47">
        <v>301450</v>
      </c>
      <c r="BG228" s="28">
        <f t="shared" si="200"/>
        <v>0.08</v>
      </c>
      <c r="BH228" s="47">
        <v>310050</v>
      </c>
      <c r="BI228" s="28">
        <f t="shared" si="201"/>
        <v>2.85</v>
      </c>
      <c r="BJ228" s="89">
        <v>316700</v>
      </c>
      <c r="BK228" s="28">
        <f t="shared" si="202"/>
        <v>2.1399999999999997</v>
      </c>
      <c r="BL228" s="47">
        <v>317550</v>
      </c>
      <c r="BM228" s="28">
        <f t="shared" si="202"/>
        <v>0.27</v>
      </c>
      <c r="BN228" s="39"/>
      <c r="BO228" s="39"/>
      <c r="BP228" s="89"/>
      <c r="BQ228" s="28"/>
      <c r="BR228" s="28"/>
      <c r="BS228" s="28"/>
      <c r="BT228" s="28"/>
      <c r="BU228" s="28"/>
      <c r="BV228" s="48"/>
      <c r="BW228" s="42"/>
      <c r="BX228" s="45"/>
      <c r="BY228" s="49"/>
      <c r="BZ228" s="42"/>
      <c r="CA228" s="49"/>
      <c r="CB228" s="49"/>
      <c r="CC228" s="50"/>
      <c r="CD228" s="51"/>
      <c r="CE228" s="50"/>
      <c r="CF228" s="42"/>
      <c r="CP228" s="32"/>
      <c r="CQ228" s="54">
        <v>301350000</v>
      </c>
      <c r="CR228" s="53">
        <v>312600000</v>
      </c>
      <c r="DB228" s="32"/>
      <c r="DC228" s="42"/>
    </row>
    <row r="229" spans="1:107">
      <c r="A229" s="11"/>
      <c r="B229" s="41" t="s">
        <v>194</v>
      </c>
      <c r="C229" s="39">
        <v>62750</v>
      </c>
      <c r="D229" s="39">
        <v>68150</v>
      </c>
      <c r="E229" s="28">
        <f t="shared" si="178"/>
        <v>8.61</v>
      </c>
      <c r="F229" s="39">
        <v>76150</v>
      </c>
      <c r="G229" s="28">
        <f t="shared" si="179"/>
        <v>11.74</v>
      </c>
      <c r="H229" s="39">
        <v>92100</v>
      </c>
      <c r="I229" s="28">
        <f t="shared" si="180"/>
        <v>20.95</v>
      </c>
      <c r="J229" s="39">
        <v>111150</v>
      </c>
      <c r="K229" s="28">
        <f t="shared" si="181"/>
        <v>20.68</v>
      </c>
      <c r="L229" s="39">
        <v>143050</v>
      </c>
      <c r="M229" s="28">
        <f t="shared" si="182"/>
        <v>28.7</v>
      </c>
      <c r="N229" s="39">
        <v>149700</v>
      </c>
      <c r="O229" s="28">
        <f t="shared" si="183"/>
        <v>4.6500000000000004</v>
      </c>
      <c r="P229" s="39">
        <v>158100</v>
      </c>
      <c r="Q229" s="28">
        <f t="shared" si="184"/>
        <v>5.6099999999999994</v>
      </c>
      <c r="R229" s="39">
        <v>159850</v>
      </c>
      <c r="S229" s="28">
        <f t="shared" si="185"/>
        <v>1.1100000000000001</v>
      </c>
      <c r="T229" s="39">
        <v>154400</v>
      </c>
      <c r="U229" s="28">
        <f t="shared" si="186"/>
        <v>-3.4099999999999997</v>
      </c>
      <c r="V229" s="39">
        <v>152850</v>
      </c>
      <c r="W229" s="28">
        <f t="shared" si="187"/>
        <v>-1</v>
      </c>
      <c r="X229" s="46">
        <v>154050</v>
      </c>
      <c r="Y229" s="28">
        <f t="shared" si="188"/>
        <v>0.79</v>
      </c>
      <c r="Z229" s="39">
        <v>152100</v>
      </c>
      <c r="AA229" s="28">
        <f t="shared" si="189"/>
        <v>-1.27</v>
      </c>
      <c r="AB229" s="39">
        <v>154900</v>
      </c>
      <c r="AC229" s="28">
        <f t="shared" si="190"/>
        <v>1.8399999999999999</v>
      </c>
      <c r="AD229" s="39">
        <v>161400</v>
      </c>
      <c r="AE229" s="28">
        <f t="shared" si="190"/>
        <v>4.2</v>
      </c>
      <c r="AF229" s="39">
        <v>170500</v>
      </c>
      <c r="AG229" s="28">
        <f t="shared" si="190"/>
        <v>5.64</v>
      </c>
      <c r="AH229" s="47">
        <v>174450</v>
      </c>
      <c r="AI229" s="28">
        <f t="shared" si="191"/>
        <v>2.3199999999999998</v>
      </c>
      <c r="AJ229" s="47">
        <v>187700</v>
      </c>
      <c r="AK229" s="28">
        <f t="shared" si="192"/>
        <v>7.6</v>
      </c>
      <c r="AL229" s="47">
        <v>221350</v>
      </c>
      <c r="AM229" s="28">
        <f t="shared" si="193"/>
        <v>17.93</v>
      </c>
      <c r="AN229" s="47">
        <v>243750</v>
      </c>
      <c r="AO229" s="28">
        <f t="shared" si="194"/>
        <v>10.119999999999999</v>
      </c>
      <c r="AP229" s="47">
        <v>291800</v>
      </c>
      <c r="AQ229" s="28">
        <f t="shared" si="149"/>
        <v>19.71</v>
      </c>
      <c r="AR229" s="47">
        <v>308200</v>
      </c>
      <c r="AS229" s="28">
        <f t="shared" si="195"/>
        <v>5.62</v>
      </c>
      <c r="AT229" s="47">
        <v>360050</v>
      </c>
      <c r="AU229" s="28">
        <f t="shared" si="172"/>
        <v>16.82</v>
      </c>
      <c r="AV229" s="47">
        <v>395850</v>
      </c>
      <c r="AW229" s="28">
        <f t="shared" si="204"/>
        <v>9.94</v>
      </c>
      <c r="AX229" s="47">
        <v>401200</v>
      </c>
      <c r="AY229" s="28">
        <f t="shared" si="204"/>
        <v>1.35</v>
      </c>
      <c r="AZ229" s="47">
        <v>399200</v>
      </c>
      <c r="BA229" s="28">
        <f t="shared" si="198"/>
        <v>-0.5</v>
      </c>
      <c r="BB229" s="47">
        <v>393400</v>
      </c>
      <c r="BC229" s="28">
        <f t="shared" si="199"/>
        <v>-1.4500000000000002</v>
      </c>
      <c r="BD229" s="47">
        <v>387700</v>
      </c>
      <c r="BE229" s="28">
        <f t="shared" si="203"/>
        <v>-1.4500000000000002</v>
      </c>
      <c r="BF229" s="47">
        <v>397200</v>
      </c>
      <c r="BG229" s="28">
        <f t="shared" si="200"/>
        <v>2.4500000000000002</v>
      </c>
      <c r="BH229" s="47">
        <v>378100</v>
      </c>
      <c r="BI229" s="28">
        <f t="shared" si="201"/>
        <v>-4.8099999999999996</v>
      </c>
      <c r="BJ229" s="89">
        <v>379350</v>
      </c>
      <c r="BK229" s="28">
        <f t="shared" si="202"/>
        <v>0.33</v>
      </c>
      <c r="BL229" s="47">
        <v>384850</v>
      </c>
      <c r="BM229" s="28">
        <f t="shared" si="202"/>
        <v>1.4500000000000002</v>
      </c>
      <c r="BN229" s="39"/>
      <c r="BO229" s="39"/>
      <c r="BP229" s="89"/>
      <c r="BQ229" s="28"/>
      <c r="BR229" s="28"/>
      <c r="BS229" s="28"/>
      <c r="BT229" s="28"/>
      <c r="BU229" s="28"/>
      <c r="BV229" s="48"/>
      <c r="BW229" s="42"/>
      <c r="BX229" s="45"/>
      <c r="BY229" s="49"/>
      <c r="BZ229" s="42"/>
      <c r="CA229" s="49"/>
      <c r="CB229" s="49"/>
      <c r="CC229" s="50"/>
      <c r="CD229" s="51"/>
      <c r="CE229" s="50"/>
      <c r="CF229" s="42"/>
      <c r="CP229" s="32"/>
      <c r="CQ229" s="54">
        <v>360050000</v>
      </c>
      <c r="CR229" s="53">
        <v>395850000</v>
      </c>
      <c r="DB229" s="32"/>
      <c r="DC229" s="42"/>
    </row>
    <row r="230" spans="1:107">
      <c r="A230" s="11"/>
      <c r="B230" s="41" t="s">
        <v>195</v>
      </c>
      <c r="C230" s="39">
        <v>30100</v>
      </c>
      <c r="D230" s="39">
        <v>31900</v>
      </c>
      <c r="E230" s="28">
        <f t="shared" si="178"/>
        <v>5.9799999999999995</v>
      </c>
      <c r="F230" s="39">
        <v>34650</v>
      </c>
      <c r="G230" s="28">
        <f t="shared" si="179"/>
        <v>8.6199999999999992</v>
      </c>
      <c r="H230" s="39">
        <v>45950</v>
      </c>
      <c r="I230" s="28">
        <f t="shared" si="180"/>
        <v>32.61</v>
      </c>
      <c r="J230" s="39">
        <v>66850</v>
      </c>
      <c r="K230" s="28">
        <f t="shared" si="181"/>
        <v>45.48</v>
      </c>
      <c r="L230" s="39">
        <v>78850</v>
      </c>
      <c r="M230" s="28">
        <f t="shared" si="182"/>
        <v>17.95</v>
      </c>
      <c r="N230" s="39">
        <v>87650</v>
      </c>
      <c r="O230" s="28">
        <f t="shared" si="183"/>
        <v>11.16</v>
      </c>
      <c r="P230" s="39">
        <v>92750</v>
      </c>
      <c r="Q230" s="28">
        <f t="shared" si="184"/>
        <v>5.82</v>
      </c>
      <c r="R230" s="39">
        <v>91000</v>
      </c>
      <c r="S230" s="28">
        <f t="shared" si="185"/>
        <v>-1.8900000000000001</v>
      </c>
      <c r="T230" s="39">
        <v>90400</v>
      </c>
      <c r="U230" s="28">
        <f t="shared" si="186"/>
        <v>-0.66</v>
      </c>
      <c r="V230" s="39">
        <v>91950</v>
      </c>
      <c r="W230" s="28">
        <f t="shared" si="187"/>
        <v>1.71</v>
      </c>
      <c r="X230" s="46">
        <v>91800</v>
      </c>
      <c r="Y230" s="28">
        <f t="shared" si="188"/>
        <v>-0.16</v>
      </c>
      <c r="Z230" s="39">
        <v>88900</v>
      </c>
      <c r="AA230" s="28">
        <f t="shared" si="189"/>
        <v>-3.16</v>
      </c>
      <c r="AB230" s="39">
        <v>91000</v>
      </c>
      <c r="AC230" s="28">
        <f t="shared" si="190"/>
        <v>2.36</v>
      </c>
      <c r="AD230" s="39">
        <v>92400</v>
      </c>
      <c r="AE230" s="28">
        <f t="shared" si="190"/>
        <v>1.54</v>
      </c>
      <c r="AF230" s="39">
        <v>95300</v>
      </c>
      <c r="AG230" s="28">
        <f t="shared" si="190"/>
        <v>3.1399999999999997</v>
      </c>
      <c r="AH230" s="47">
        <v>99200</v>
      </c>
      <c r="AI230" s="28">
        <f t="shared" si="191"/>
        <v>4.09</v>
      </c>
      <c r="AJ230" s="47">
        <v>111500</v>
      </c>
      <c r="AK230" s="28">
        <f t="shared" si="192"/>
        <v>12.4</v>
      </c>
      <c r="AL230" s="47">
        <v>124150</v>
      </c>
      <c r="AM230" s="28">
        <f t="shared" si="193"/>
        <v>11.35</v>
      </c>
      <c r="AN230" s="47">
        <v>145200</v>
      </c>
      <c r="AO230" s="28">
        <f t="shared" si="194"/>
        <v>16.96</v>
      </c>
      <c r="AP230" s="47">
        <v>166650</v>
      </c>
      <c r="AQ230" s="28">
        <f t="shared" ref="AQ230:AQ269" si="205">ROUND((AP230-AN230)/AN230,4)*100</f>
        <v>14.77</v>
      </c>
      <c r="AR230" s="47">
        <v>192450</v>
      </c>
      <c r="AS230" s="28">
        <f t="shared" si="195"/>
        <v>15.479999999999999</v>
      </c>
      <c r="AT230" s="47">
        <v>238300</v>
      </c>
      <c r="AU230" s="28">
        <f t="shared" si="172"/>
        <v>23.82</v>
      </c>
      <c r="AV230" s="47">
        <v>257850</v>
      </c>
      <c r="AW230" s="28">
        <f t="shared" si="204"/>
        <v>8.2000000000000011</v>
      </c>
      <c r="AX230" s="47">
        <v>254500</v>
      </c>
      <c r="AY230" s="28">
        <f t="shared" si="204"/>
        <v>-1.3</v>
      </c>
      <c r="AZ230" s="47">
        <v>245050</v>
      </c>
      <c r="BA230" s="28">
        <f t="shared" si="198"/>
        <v>-3.71</v>
      </c>
      <c r="BB230" s="47">
        <v>248550</v>
      </c>
      <c r="BC230" s="28">
        <f t="shared" si="199"/>
        <v>1.43</v>
      </c>
      <c r="BD230" s="47">
        <v>243550</v>
      </c>
      <c r="BE230" s="28">
        <f t="shared" si="203"/>
        <v>-2.0099999999999998</v>
      </c>
      <c r="BF230" s="47">
        <v>240650</v>
      </c>
      <c r="BG230" s="28">
        <f t="shared" si="200"/>
        <v>-1.1900000000000002</v>
      </c>
      <c r="BH230" s="47">
        <v>245000</v>
      </c>
      <c r="BI230" s="28">
        <f t="shared" si="201"/>
        <v>1.81</v>
      </c>
      <c r="BJ230" s="89">
        <v>255600</v>
      </c>
      <c r="BK230" s="28">
        <f t="shared" si="202"/>
        <v>4.33</v>
      </c>
      <c r="BL230" s="47">
        <v>247500</v>
      </c>
      <c r="BM230" s="28">
        <f t="shared" si="202"/>
        <v>-3.17</v>
      </c>
      <c r="BN230" s="39"/>
      <c r="BO230" s="39"/>
      <c r="BP230" s="89"/>
      <c r="BQ230" s="28"/>
      <c r="BR230" s="28"/>
      <c r="BS230" s="28"/>
      <c r="BT230" s="28"/>
      <c r="BU230" s="28"/>
      <c r="BV230" s="48"/>
      <c r="BW230" s="42"/>
      <c r="BX230" s="45"/>
      <c r="BY230" s="49"/>
      <c r="BZ230" s="42"/>
      <c r="CA230" s="49"/>
      <c r="CB230" s="49"/>
      <c r="CC230" s="50"/>
      <c r="CD230" s="51"/>
      <c r="CE230" s="50"/>
      <c r="CF230" s="42"/>
      <c r="CP230" s="32"/>
      <c r="CQ230" s="54">
        <v>238300000</v>
      </c>
      <c r="CR230" s="53">
        <v>257850000</v>
      </c>
      <c r="DB230" s="32"/>
      <c r="DC230" s="42"/>
    </row>
    <row r="231" spans="1:107">
      <c r="A231" s="11"/>
      <c r="B231" s="41" t="s">
        <v>196</v>
      </c>
      <c r="C231" s="39">
        <v>90500</v>
      </c>
      <c r="D231" s="39">
        <v>97200</v>
      </c>
      <c r="E231" s="28">
        <f t="shared" si="178"/>
        <v>7.3999999999999995</v>
      </c>
      <c r="F231" s="39">
        <v>106800</v>
      </c>
      <c r="G231" s="28">
        <f t="shared" si="179"/>
        <v>9.879999999999999</v>
      </c>
      <c r="H231" s="39">
        <v>123450</v>
      </c>
      <c r="I231" s="28">
        <f t="shared" si="180"/>
        <v>15.590000000000002</v>
      </c>
      <c r="J231" s="39">
        <v>145200</v>
      </c>
      <c r="K231" s="28">
        <f t="shared" si="181"/>
        <v>17.62</v>
      </c>
      <c r="L231" s="39">
        <v>169150</v>
      </c>
      <c r="M231" s="28">
        <f t="shared" si="182"/>
        <v>16.489999999999998</v>
      </c>
      <c r="N231" s="39">
        <v>193400</v>
      </c>
      <c r="O231" s="28">
        <f t="shared" si="183"/>
        <v>14.34</v>
      </c>
      <c r="P231" s="39">
        <v>203550</v>
      </c>
      <c r="Q231" s="28">
        <f t="shared" si="184"/>
        <v>5.25</v>
      </c>
      <c r="R231" s="39">
        <v>199800</v>
      </c>
      <c r="S231" s="28">
        <f t="shared" si="185"/>
        <v>-1.8399999999999999</v>
      </c>
      <c r="T231" s="39">
        <v>202550</v>
      </c>
      <c r="U231" s="28">
        <f t="shared" si="186"/>
        <v>1.38</v>
      </c>
      <c r="V231" s="39">
        <v>209250</v>
      </c>
      <c r="W231" s="28">
        <f t="shared" si="187"/>
        <v>3.3099999999999996</v>
      </c>
      <c r="X231" s="46">
        <v>212400</v>
      </c>
      <c r="Y231" s="28">
        <f t="shared" si="188"/>
        <v>1.51</v>
      </c>
      <c r="Z231" s="39">
        <v>212650</v>
      </c>
      <c r="AA231" s="28">
        <f t="shared" si="189"/>
        <v>0.12</v>
      </c>
      <c r="AB231" s="39">
        <v>222250</v>
      </c>
      <c r="AC231" s="28">
        <f t="shared" si="190"/>
        <v>4.51</v>
      </c>
      <c r="AD231" s="39">
        <v>227650</v>
      </c>
      <c r="AE231" s="28">
        <f t="shared" si="190"/>
        <v>2.4299999999999997</v>
      </c>
      <c r="AF231" s="39">
        <v>226850</v>
      </c>
      <c r="AG231" s="28">
        <f t="shared" si="190"/>
        <v>-0.35000000000000003</v>
      </c>
      <c r="AH231" s="47">
        <v>238150</v>
      </c>
      <c r="AI231" s="28">
        <f t="shared" si="191"/>
        <v>4.9799999999999995</v>
      </c>
      <c r="AJ231" s="47">
        <v>252150</v>
      </c>
      <c r="AK231" s="28">
        <f t="shared" si="192"/>
        <v>5.88</v>
      </c>
      <c r="AL231" s="47">
        <v>268750</v>
      </c>
      <c r="AM231" s="28">
        <f t="shared" si="193"/>
        <v>6.58</v>
      </c>
      <c r="AN231" s="47">
        <v>295400</v>
      </c>
      <c r="AO231" s="28">
        <f t="shared" si="194"/>
        <v>9.92</v>
      </c>
      <c r="AP231" s="47">
        <v>343100</v>
      </c>
      <c r="AQ231" s="28">
        <f t="shared" si="205"/>
        <v>16.150000000000002</v>
      </c>
      <c r="AR231" s="47">
        <v>376950</v>
      </c>
      <c r="AS231" s="28">
        <f t="shared" si="195"/>
        <v>9.8699999999999992</v>
      </c>
      <c r="AT231" s="47">
        <v>443650</v>
      </c>
      <c r="AU231" s="28">
        <f t="shared" si="172"/>
        <v>17.690000000000001</v>
      </c>
      <c r="AV231" s="47">
        <v>471800</v>
      </c>
      <c r="AW231" s="28">
        <f t="shared" si="204"/>
        <v>6.35</v>
      </c>
      <c r="AX231" s="47">
        <v>479450</v>
      </c>
      <c r="AY231" s="28">
        <f t="shared" si="204"/>
        <v>1.6199999999999999</v>
      </c>
      <c r="AZ231" s="47">
        <v>500650</v>
      </c>
      <c r="BA231" s="28">
        <f t="shared" si="198"/>
        <v>4.42</v>
      </c>
      <c r="BB231" s="47">
        <v>502800</v>
      </c>
      <c r="BC231" s="28">
        <f t="shared" si="199"/>
        <v>0.43</v>
      </c>
      <c r="BD231" s="47">
        <v>490450</v>
      </c>
      <c r="BE231" s="28">
        <f t="shared" si="203"/>
        <v>-2.46</v>
      </c>
      <c r="BF231" s="47">
        <v>490100</v>
      </c>
      <c r="BG231" s="28">
        <f t="shared" si="200"/>
        <v>-6.9999999999999993E-2</v>
      </c>
      <c r="BH231" s="47">
        <v>499750</v>
      </c>
      <c r="BI231" s="28">
        <f t="shared" si="201"/>
        <v>1.97</v>
      </c>
      <c r="BJ231" s="89">
        <v>506650</v>
      </c>
      <c r="BK231" s="28">
        <f t="shared" si="202"/>
        <v>1.38</v>
      </c>
      <c r="BL231" s="47">
        <v>506000</v>
      </c>
      <c r="BM231" s="28">
        <f t="shared" si="202"/>
        <v>-0.13</v>
      </c>
      <c r="BN231" s="39"/>
      <c r="BO231" s="39"/>
      <c r="BP231" s="89"/>
      <c r="BQ231" s="28"/>
      <c r="BR231" s="28"/>
      <c r="BS231" s="28"/>
      <c r="BT231" s="28"/>
      <c r="BU231" s="28"/>
      <c r="BV231" s="48"/>
      <c r="BW231" s="42"/>
      <c r="BX231" s="45"/>
      <c r="BY231" s="49"/>
      <c r="BZ231" s="42"/>
      <c r="CA231" s="49"/>
      <c r="CB231" s="49"/>
      <c r="CC231" s="50"/>
      <c r="CD231" s="51"/>
      <c r="CE231" s="50"/>
      <c r="CF231" s="42"/>
      <c r="CP231" s="32"/>
      <c r="CQ231" s="54">
        <v>443650000</v>
      </c>
      <c r="CR231" s="53">
        <v>471800000</v>
      </c>
      <c r="DB231" s="32"/>
      <c r="DC231" s="42"/>
    </row>
    <row r="232" spans="1:107">
      <c r="A232" s="11"/>
      <c r="B232" s="41" t="s">
        <v>197</v>
      </c>
      <c r="C232" s="39">
        <v>31950</v>
      </c>
      <c r="D232" s="39">
        <v>34000</v>
      </c>
      <c r="E232" s="28">
        <f t="shared" si="178"/>
        <v>6.419999999999999</v>
      </c>
      <c r="F232" s="39">
        <v>37550</v>
      </c>
      <c r="G232" s="28">
        <f t="shared" si="179"/>
        <v>10.440000000000001</v>
      </c>
      <c r="H232" s="39">
        <v>44300</v>
      </c>
      <c r="I232" s="28">
        <f t="shared" si="180"/>
        <v>17.98</v>
      </c>
      <c r="J232" s="39">
        <v>55050</v>
      </c>
      <c r="K232" s="28">
        <f t="shared" si="181"/>
        <v>24.27</v>
      </c>
      <c r="L232" s="39">
        <v>65750</v>
      </c>
      <c r="M232" s="28">
        <f t="shared" si="182"/>
        <v>19.439999999999998</v>
      </c>
      <c r="N232" s="39">
        <v>71300</v>
      </c>
      <c r="O232" s="28">
        <f t="shared" si="183"/>
        <v>8.44</v>
      </c>
      <c r="P232" s="39">
        <v>72300</v>
      </c>
      <c r="Q232" s="28">
        <f t="shared" si="184"/>
        <v>1.4000000000000001</v>
      </c>
      <c r="R232" s="39">
        <v>76500</v>
      </c>
      <c r="S232" s="28">
        <f t="shared" si="185"/>
        <v>5.81</v>
      </c>
      <c r="T232" s="39">
        <v>79900</v>
      </c>
      <c r="U232" s="28">
        <f t="shared" si="186"/>
        <v>4.4400000000000004</v>
      </c>
      <c r="V232" s="39">
        <v>81550</v>
      </c>
      <c r="W232" s="28">
        <f t="shared" si="187"/>
        <v>2.0699999999999998</v>
      </c>
      <c r="X232" s="46">
        <v>83800</v>
      </c>
      <c r="Y232" s="28">
        <f t="shared" si="188"/>
        <v>2.76</v>
      </c>
      <c r="Z232" s="39">
        <v>82650</v>
      </c>
      <c r="AA232" s="28">
        <f t="shared" si="189"/>
        <v>-1.37</v>
      </c>
      <c r="AB232" s="39">
        <v>83750</v>
      </c>
      <c r="AC232" s="28">
        <f t="shared" ref="AC232:AG244" si="206">ROUND((AB232-Z232)/Z232,4)*100</f>
        <v>1.3299999999999998</v>
      </c>
      <c r="AD232" s="39">
        <v>85150</v>
      </c>
      <c r="AE232" s="28">
        <f t="shared" si="206"/>
        <v>1.67</v>
      </c>
      <c r="AF232" s="39">
        <v>86500</v>
      </c>
      <c r="AG232" s="28">
        <f t="shared" si="206"/>
        <v>1.59</v>
      </c>
      <c r="AH232" s="47">
        <v>96350</v>
      </c>
      <c r="AI232" s="28">
        <f t="shared" si="191"/>
        <v>11.39</v>
      </c>
      <c r="AJ232" s="47">
        <v>102750</v>
      </c>
      <c r="AK232" s="28">
        <f t="shared" si="192"/>
        <v>6.64</v>
      </c>
      <c r="AL232" s="47">
        <v>112500</v>
      </c>
      <c r="AM232" s="28">
        <f t="shared" si="193"/>
        <v>9.49</v>
      </c>
      <c r="AN232" s="47">
        <v>124450</v>
      </c>
      <c r="AO232" s="28">
        <f t="shared" si="194"/>
        <v>10.620000000000001</v>
      </c>
      <c r="AP232" s="47">
        <v>140850</v>
      </c>
      <c r="AQ232" s="28">
        <f t="shared" si="205"/>
        <v>13.18</v>
      </c>
      <c r="AR232" s="47">
        <v>161600</v>
      </c>
      <c r="AS232" s="28">
        <f t="shared" si="195"/>
        <v>14.729999999999999</v>
      </c>
      <c r="AT232" s="47">
        <v>176650</v>
      </c>
      <c r="AU232" s="28">
        <f t="shared" si="172"/>
        <v>9.31</v>
      </c>
      <c r="AV232" s="47">
        <v>182700</v>
      </c>
      <c r="AW232" s="28">
        <f t="shared" si="204"/>
        <v>3.42</v>
      </c>
      <c r="AX232" s="47">
        <v>198150</v>
      </c>
      <c r="AY232" s="28">
        <f t="shared" si="204"/>
        <v>8.4599999999999991</v>
      </c>
      <c r="AZ232" s="47">
        <v>201200</v>
      </c>
      <c r="BA232" s="28">
        <f t="shared" si="198"/>
        <v>1.54</v>
      </c>
      <c r="BB232" s="47">
        <v>193450</v>
      </c>
      <c r="BC232" s="28">
        <f t="shared" si="199"/>
        <v>-3.85</v>
      </c>
      <c r="BD232" s="47">
        <v>187550</v>
      </c>
      <c r="BE232" s="28">
        <f t="shared" si="203"/>
        <v>-3.05</v>
      </c>
      <c r="BF232" s="47">
        <v>178700</v>
      </c>
      <c r="BG232" s="28">
        <f t="shared" si="200"/>
        <v>-4.72</v>
      </c>
      <c r="BH232" s="47">
        <v>177500</v>
      </c>
      <c r="BI232" s="28">
        <f t="shared" si="201"/>
        <v>-0.67</v>
      </c>
      <c r="BJ232" s="89">
        <v>188650</v>
      </c>
      <c r="BK232" s="28">
        <f t="shared" si="202"/>
        <v>6.2799999999999994</v>
      </c>
      <c r="BL232" s="47">
        <v>191700</v>
      </c>
      <c r="BM232" s="28">
        <f t="shared" si="202"/>
        <v>1.6199999999999999</v>
      </c>
      <c r="BN232" s="39"/>
      <c r="BO232" s="39"/>
      <c r="BP232" s="89"/>
      <c r="BQ232" s="28"/>
      <c r="BR232" s="28"/>
      <c r="BS232" s="28"/>
      <c r="BT232" s="28"/>
      <c r="BU232" s="28"/>
      <c r="BV232" s="48"/>
      <c r="BW232" s="42"/>
      <c r="BX232" s="45"/>
      <c r="BY232" s="49"/>
      <c r="BZ232" s="42"/>
      <c r="CA232" s="49"/>
      <c r="CB232" s="49"/>
      <c r="CC232" s="50"/>
      <c r="CD232" s="51"/>
      <c r="CE232" s="50"/>
      <c r="CF232" s="42"/>
      <c r="CP232" s="32"/>
      <c r="CQ232" s="54">
        <v>176650000</v>
      </c>
      <c r="CR232" s="53">
        <v>182700000</v>
      </c>
      <c r="DB232" s="32"/>
      <c r="DC232" s="42"/>
    </row>
    <row r="233" spans="1:107">
      <c r="A233" s="11"/>
      <c r="B233" s="41" t="s">
        <v>198</v>
      </c>
      <c r="C233" s="39">
        <v>21850</v>
      </c>
      <c r="D233" s="39">
        <v>23000</v>
      </c>
      <c r="E233" s="28">
        <f t="shared" si="178"/>
        <v>5.26</v>
      </c>
      <c r="F233" s="39">
        <v>25150</v>
      </c>
      <c r="G233" s="28">
        <f t="shared" si="179"/>
        <v>9.35</v>
      </c>
      <c r="H233" s="39">
        <v>30050</v>
      </c>
      <c r="I233" s="28">
        <f t="shared" si="180"/>
        <v>19.48</v>
      </c>
      <c r="J233" s="39">
        <v>37950</v>
      </c>
      <c r="K233" s="28">
        <f t="shared" si="181"/>
        <v>26.290000000000003</v>
      </c>
      <c r="L233" s="39">
        <v>45450</v>
      </c>
      <c r="M233" s="28">
        <f t="shared" si="182"/>
        <v>19.759999999999998</v>
      </c>
      <c r="N233" s="39">
        <v>47150</v>
      </c>
      <c r="O233" s="28">
        <f t="shared" si="183"/>
        <v>3.74</v>
      </c>
      <c r="P233" s="39">
        <v>48000</v>
      </c>
      <c r="Q233" s="28">
        <f t="shared" si="184"/>
        <v>1.7999999999999998</v>
      </c>
      <c r="R233" s="39">
        <v>50100</v>
      </c>
      <c r="S233" s="28">
        <f t="shared" si="185"/>
        <v>4.38</v>
      </c>
      <c r="T233" s="39">
        <v>49500</v>
      </c>
      <c r="U233" s="28">
        <f t="shared" si="186"/>
        <v>-1.2</v>
      </c>
      <c r="V233" s="39">
        <v>50200</v>
      </c>
      <c r="W233" s="28">
        <f t="shared" si="187"/>
        <v>1.41</v>
      </c>
      <c r="X233" s="46">
        <v>51600</v>
      </c>
      <c r="Y233" s="28">
        <f t="shared" si="188"/>
        <v>2.79</v>
      </c>
      <c r="Z233" s="39">
        <v>51300</v>
      </c>
      <c r="AA233" s="28">
        <f t="shared" si="189"/>
        <v>-0.57999999999999996</v>
      </c>
      <c r="AB233" s="39">
        <v>51200</v>
      </c>
      <c r="AC233" s="28">
        <f t="shared" si="206"/>
        <v>-0.19</v>
      </c>
      <c r="AD233" s="39">
        <v>51650</v>
      </c>
      <c r="AE233" s="28">
        <f t="shared" si="206"/>
        <v>0.88</v>
      </c>
      <c r="AF233" s="39">
        <v>51800</v>
      </c>
      <c r="AG233" s="28">
        <f t="shared" si="206"/>
        <v>0.28999999999999998</v>
      </c>
      <c r="AH233" s="47">
        <v>53050</v>
      </c>
      <c r="AI233" s="28">
        <f t="shared" si="191"/>
        <v>2.41</v>
      </c>
      <c r="AJ233" s="47">
        <v>53700</v>
      </c>
      <c r="AK233" s="28">
        <f t="shared" si="192"/>
        <v>1.23</v>
      </c>
      <c r="AL233" s="47">
        <v>55500</v>
      </c>
      <c r="AM233" s="28">
        <f t="shared" si="193"/>
        <v>3.35</v>
      </c>
      <c r="AN233" s="47">
        <v>59900</v>
      </c>
      <c r="AO233" s="28">
        <f t="shared" si="194"/>
        <v>7.93</v>
      </c>
      <c r="AP233" s="47">
        <v>68600</v>
      </c>
      <c r="AQ233" s="28">
        <f t="shared" si="205"/>
        <v>14.52</v>
      </c>
      <c r="AR233" s="47">
        <v>78650</v>
      </c>
      <c r="AS233" s="28">
        <f t="shared" si="195"/>
        <v>14.649999999999999</v>
      </c>
      <c r="AT233" s="47">
        <v>86950</v>
      </c>
      <c r="AU233" s="28">
        <f t="shared" si="172"/>
        <v>10.549999999999999</v>
      </c>
      <c r="AV233" s="47">
        <v>88850</v>
      </c>
      <c r="AW233" s="28">
        <f t="shared" si="204"/>
        <v>2.19</v>
      </c>
      <c r="AX233" s="47">
        <v>87400</v>
      </c>
      <c r="AY233" s="28">
        <f t="shared" si="204"/>
        <v>-1.63</v>
      </c>
      <c r="AZ233" s="47">
        <v>91600</v>
      </c>
      <c r="BA233" s="28">
        <f t="shared" si="198"/>
        <v>4.8099999999999996</v>
      </c>
      <c r="BB233" s="47">
        <v>94200</v>
      </c>
      <c r="BC233" s="28">
        <f t="shared" si="199"/>
        <v>2.8400000000000003</v>
      </c>
      <c r="BD233" s="47">
        <v>89600</v>
      </c>
      <c r="BE233" s="28">
        <f t="shared" si="203"/>
        <v>-4.88</v>
      </c>
      <c r="BF233" s="47">
        <v>87000</v>
      </c>
      <c r="BG233" s="28">
        <f t="shared" si="200"/>
        <v>-2.9000000000000004</v>
      </c>
      <c r="BH233" s="47">
        <v>85850</v>
      </c>
      <c r="BI233" s="28">
        <f t="shared" si="201"/>
        <v>-1.32</v>
      </c>
      <c r="BJ233" s="89">
        <v>83950</v>
      </c>
      <c r="BK233" s="28">
        <f t="shared" si="202"/>
        <v>-2.21</v>
      </c>
      <c r="BL233" s="47">
        <v>85900</v>
      </c>
      <c r="BM233" s="28">
        <f t="shared" si="202"/>
        <v>2.3199999999999998</v>
      </c>
      <c r="BN233" s="39"/>
      <c r="BO233" s="39"/>
      <c r="BP233" s="89"/>
      <c r="BQ233" s="28"/>
      <c r="BR233" s="28"/>
      <c r="BS233" s="28"/>
      <c r="BT233" s="28"/>
      <c r="BU233" s="28"/>
      <c r="BV233" s="48"/>
      <c r="BW233" s="42"/>
      <c r="BX233" s="45"/>
      <c r="BY233" s="49"/>
      <c r="BZ233" s="42"/>
      <c r="CA233" s="49"/>
      <c r="CB233" s="49"/>
      <c r="CC233" s="50"/>
      <c r="CD233" s="51"/>
      <c r="CE233" s="50"/>
      <c r="CF233" s="42"/>
      <c r="CP233" s="32"/>
      <c r="CQ233" s="54">
        <v>86950000</v>
      </c>
      <c r="CR233" s="53">
        <v>88850000</v>
      </c>
      <c r="DB233" s="32"/>
      <c r="DC233" s="42"/>
    </row>
    <row r="234" spans="1:107">
      <c r="A234" s="11"/>
      <c r="B234" s="41" t="s">
        <v>199</v>
      </c>
      <c r="C234" s="39">
        <v>43300</v>
      </c>
      <c r="D234" s="39">
        <v>46350</v>
      </c>
      <c r="E234" s="28">
        <f t="shared" si="178"/>
        <v>7.04</v>
      </c>
      <c r="F234" s="39">
        <v>54400</v>
      </c>
      <c r="G234" s="28">
        <f t="shared" si="179"/>
        <v>17.37</v>
      </c>
      <c r="H234" s="39">
        <v>61050</v>
      </c>
      <c r="I234" s="28">
        <f t="shared" si="180"/>
        <v>12.22</v>
      </c>
      <c r="J234" s="39">
        <v>86250</v>
      </c>
      <c r="K234" s="28">
        <f t="shared" si="181"/>
        <v>41.28</v>
      </c>
      <c r="L234" s="39">
        <v>101750</v>
      </c>
      <c r="M234" s="28">
        <f t="shared" si="182"/>
        <v>17.97</v>
      </c>
      <c r="N234" s="39">
        <v>108850</v>
      </c>
      <c r="O234" s="28">
        <f t="shared" si="183"/>
        <v>6.98</v>
      </c>
      <c r="P234" s="39">
        <v>116000</v>
      </c>
      <c r="Q234" s="28">
        <f t="shared" si="184"/>
        <v>6.5699999999999994</v>
      </c>
      <c r="R234" s="39">
        <v>117000</v>
      </c>
      <c r="S234" s="28">
        <f t="shared" si="185"/>
        <v>0.86</v>
      </c>
      <c r="T234" s="39">
        <v>111200</v>
      </c>
      <c r="U234" s="28">
        <f t="shared" si="186"/>
        <v>-4.96</v>
      </c>
      <c r="V234" s="39">
        <v>117300</v>
      </c>
      <c r="W234" s="28">
        <f t="shared" si="187"/>
        <v>5.4899999999999993</v>
      </c>
      <c r="X234" s="46">
        <v>114600</v>
      </c>
      <c r="Y234" s="28">
        <f t="shared" si="188"/>
        <v>-2.2999999999999998</v>
      </c>
      <c r="Z234" s="39">
        <v>117800</v>
      </c>
      <c r="AA234" s="28">
        <f t="shared" si="189"/>
        <v>2.79</v>
      </c>
      <c r="AB234" s="39">
        <v>117650</v>
      </c>
      <c r="AC234" s="28">
        <f t="shared" si="206"/>
        <v>-0.13</v>
      </c>
      <c r="AD234" s="39">
        <v>120000</v>
      </c>
      <c r="AE234" s="28">
        <f t="shared" si="206"/>
        <v>2</v>
      </c>
      <c r="AF234" s="39">
        <v>124900</v>
      </c>
      <c r="AG234" s="28">
        <f t="shared" si="206"/>
        <v>4.08</v>
      </c>
      <c r="AH234" s="47">
        <v>130450</v>
      </c>
      <c r="AI234" s="28">
        <f t="shared" si="191"/>
        <v>4.4400000000000004</v>
      </c>
      <c r="AJ234" s="47">
        <v>141900</v>
      </c>
      <c r="AK234" s="28">
        <f t="shared" si="192"/>
        <v>8.7800000000000011</v>
      </c>
      <c r="AL234" s="47">
        <v>154900</v>
      </c>
      <c r="AM234" s="28">
        <f t="shared" si="193"/>
        <v>9.16</v>
      </c>
      <c r="AN234" s="47">
        <v>182600</v>
      </c>
      <c r="AO234" s="28">
        <f t="shared" si="194"/>
        <v>17.88</v>
      </c>
      <c r="AP234" s="47">
        <v>213550</v>
      </c>
      <c r="AQ234" s="28">
        <f t="shared" si="205"/>
        <v>16.950000000000003</v>
      </c>
      <c r="AR234" s="47">
        <v>232900</v>
      </c>
      <c r="AS234" s="28">
        <f t="shared" si="195"/>
        <v>9.06</v>
      </c>
      <c r="AT234" s="47">
        <v>262350</v>
      </c>
      <c r="AU234" s="28">
        <f t="shared" si="172"/>
        <v>12.64</v>
      </c>
      <c r="AV234" s="47">
        <v>282950</v>
      </c>
      <c r="AW234" s="28">
        <f t="shared" si="204"/>
        <v>7.85</v>
      </c>
      <c r="AX234" s="47">
        <v>282150</v>
      </c>
      <c r="AY234" s="28">
        <f t="shared" si="204"/>
        <v>-0.27999999999999997</v>
      </c>
      <c r="AZ234" s="47">
        <v>270050</v>
      </c>
      <c r="BA234" s="28">
        <f t="shared" si="198"/>
        <v>-4.29</v>
      </c>
      <c r="BB234" s="47">
        <v>266100</v>
      </c>
      <c r="BC234" s="28">
        <f t="shared" si="199"/>
        <v>-1.46</v>
      </c>
      <c r="BD234" s="47">
        <v>268550</v>
      </c>
      <c r="BE234" s="28">
        <f t="shared" si="203"/>
        <v>0.91999999999999993</v>
      </c>
      <c r="BF234" s="47">
        <v>264850</v>
      </c>
      <c r="BG234" s="28">
        <f t="shared" si="200"/>
        <v>-1.38</v>
      </c>
      <c r="BH234" s="47">
        <v>260950</v>
      </c>
      <c r="BI234" s="28">
        <f t="shared" si="201"/>
        <v>-1.47</v>
      </c>
      <c r="BJ234" s="89">
        <v>262500</v>
      </c>
      <c r="BK234" s="28">
        <f t="shared" si="202"/>
        <v>0.59</v>
      </c>
      <c r="BL234" s="47">
        <v>260100</v>
      </c>
      <c r="BM234" s="28">
        <f t="shared" si="202"/>
        <v>-0.91</v>
      </c>
      <c r="BN234" s="39"/>
      <c r="BO234" s="39"/>
      <c r="BP234" s="89"/>
      <c r="BQ234" s="28"/>
      <c r="BR234" s="28"/>
      <c r="BS234" s="28"/>
      <c r="BT234" s="28"/>
      <c r="BU234" s="28"/>
      <c r="BV234" s="48"/>
      <c r="BW234" s="42"/>
      <c r="BX234" s="45"/>
      <c r="BY234" s="49"/>
      <c r="BZ234" s="42"/>
      <c r="CA234" s="49"/>
      <c r="CB234" s="49"/>
      <c r="CC234" s="50"/>
      <c r="CD234" s="51"/>
      <c r="CE234" s="50"/>
      <c r="CF234" s="42"/>
      <c r="CP234" s="32"/>
      <c r="CQ234" s="54">
        <v>262350000</v>
      </c>
      <c r="CR234" s="53">
        <v>282950000</v>
      </c>
      <c r="DB234" s="32"/>
      <c r="DC234" s="42"/>
    </row>
    <row r="235" spans="1:107">
      <c r="A235" s="11"/>
      <c r="B235" s="41" t="s">
        <v>200</v>
      </c>
      <c r="C235" s="39">
        <v>28950</v>
      </c>
      <c r="D235" s="39">
        <v>33000</v>
      </c>
      <c r="E235" s="28">
        <f t="shared" si="178"/>
        <v>13.99</v>
      </c>
      <c r="F235" s="39">
        <v>37900</v>
      </c>
      <c r="G235" s="28">
        <f t="shared" si="179"/>
        <v>14.85</v>
      </c>
      <c r="H235" s="39">
        <v>44050</v>
      </c>
      <c r="I235" s="28">
        <f t="shared" si="180"/>
        <v>16.23</v>
      </c>
      <c r="J235" s="39">
        <v>59100</v>
      </c>
      <c r="K235" s="28">
        <f t="shared" si="181"/>
        <v>34.17</v>
      </c>
      <c r="L235" s="39">
        <v>78950</v>
      </c>
      <c r="M235" s="28">
        <f t="shared" si="182"/>
        <v>33.589999999999996</v>
      </c>
      <c r="N235" s="39">
        <v>85300</v>
      </c>
      <c r="O235" s="28">
        <f t="shared" si="183"/>
        <v>8.0399999999999991</v>
      </c>
      <c r="P235" s="39">
        <v>93350</v>
      </c>
      <c r="Q235" s="28">
        <f t="shared" si="184"/>
        <v>9.44</v>
      </c>
      <c r="R235" s="39">
        <v>96850</v>
      </c>
      <c r="S235" s="28">
        <f t="shared" si="185"/>
        <v>3.75</v>
      </c>
      <c r="T235" s="39">
        <v>99800</v>
      </c>
      <c r="U235" s="28">
        <f t="shared" si="186"/>
        <v>3.05</v>
      </c>
      <c r="V235" s="39">
        <v>100700</v>
      </c>
      <c r="W235" s="28">
        <f t="shared" si="187"/>
        <v>0.89999999999999991</v>
      </c>
      <c r="X235" s="46">
        <v>103000</v>
      </c>
      <c r="Y235" s="28">
        <f t="shared" si="188"/>
        <v>2.2800000000000002</v>
      </c>
      <c r="Z235" s="39">
        <v>105500</v>
      </c>
      <c r="AA235" s="28">
        <f t="shared" si="189"/>
        <v>2.4299999999999997</v>
      </c>
      <c r="AB235" s="39">
        <v>107750</v>
      </c>
      <c r="AC235" s="28">
        <f t="shared" si="206"/>
        <v>2.13</v>
      </c>
      <c r="AD235" s="39">
        <v>109350</v>
      </c>
      <c r="AE235" s="28">
        <f t="shared" si="206"/>
        <v>1.48</v>
      </c>
      <c r="AF235" s="39">
        <v>113700</v>
      </c>
      <c r="AG235" s="28">
        <f t="shared" si="206"/>
        <v>3.9800000000000004</v>
      </c>
      <c r="AH235" s="47">
        <v>125100</v>
      </c>
      <c r="AI235" s="28">
        <f t="shared" si="191"/>
        <v>10.029999999999999</v>
      </c>
      <c r="AJ235" s="47">
        <v>139050</v>
      </c>
      <c r="AK235" s="28">
        <f t="shared" si="192"/>
        <v>11.15</v>
      </c>
      <c r="AL235" s="47">
        <v>155500</v>
      </c>
      <c r="AM235" s="28">
        <f t="shared" si="193"/>
        <v>11.83</v>
      </c>
      <c r="AN235" s="47">
        <v>181900</v>
      </c>
      <c r="AO235" s="28">
        <f t="shared" si="194"/>
        <v>16.98</v>
      </c>
      <c r="AP235" s="47">
        <v>226400</v>
      </c>
      <c r="AQ235" s="28">
        <f t="shared" si="205"/>
        <v>24.46</v>
      </c>
      <c r="AR235" s="47">
        <v>253750</v>
      </c>
      <c r="AS235" s="28">
        <f t="shared" si="195"/>
        <v>12.08</v>
      </c>
      <c r="AT235" s="47">
        <v>286350</v>
      </c>
      <c r="AU235" s="28">
        <f t="shared" si="172"/>
        <v>12.85</v>
      </c>
      <c r="AV235" s="47">
        <v>315850</v>
      </c>
      <c r="AW235" s="28">
        <f t="shared" si="204"/>
        <v>10.299999999999999</v>
      </c>
      <c r="AX235" s="47">
        <v>317600</v>
      </c>
      <c r="AY235" s="28">
        <f t="shared" si="204"/>
        <v>0.54999999999999993</v>
      </c>
      <c r="AZ235" s="47">
        <v>324100</v>
      </c>
      <c r="BA235" s="28">
        <f t="shared" si="198"/>
        <v>2.0500000000000003</v>
      </c>
      <c r="BB235" s="47">
        <v>307950</v>
      </c>
      <c r="BC235" s="28">
        <f t="shared" si="199"/>
        <v>-4.9799999999999995</v>
      </c>
      <c r="BD235" s="47">
        <v>294550</v>
      </c>
      <c r="BE235" s="28">
        <f t="shared" si="203"/>
        <v>-4.3499999999999996</v>
      </c>
      <c r="BF235" s="47">
        <v>289700</v>
      </c>
      <c r="BG235" s="28">
        <f t="shared" si="200"/>
        <v>-1.6500000000000001</v>
      </c>
      <c r="BH235" s="47">
        <v>299600</v>
      </c>
      <c r="BI235" s="28">
        <f t="shared" si="201"/>
        <v>3.42</v>
      </c>
      <c r="BJ235" s="89">
        <v>296300</v>
      </c>
      <c r="BK235" s="28">
        <f t="shared" si="202"/>
        <v>-1.0999999999999999</v>
      </c>
      <c r="BL235" s="47">
        <v>298500</v>
      </c>
      <c r="BM235" s="28">
        <f t="shared" si="202"/>
        <v>0.74</v>
      </c>
      <c r="BN235" s="39"/>
      <c r="BO235" s="39"/>
      <c r="BP235" s="89"/>
      <c r="BQ235" s="28"/>
      <c r="BR235" s="28"/>
      <c r="BS235" s="28"/>
      <c r="BT235" s="28"/>
      <c r="BU235" s="28"/>
      <c r="BV235" s="48"/>
      <c r="BW235" s="42"/>
      <c r="BX235" s="45"/>
      <c r="BY235" s="49"/>
      <c r="BZ235" s="42"/>
      <c r="CA235" s="49"/>
      <c r="CB235" s="49"/>
      <c r="CC235" s="50"/>
      <c r="CD235" s="51"/>
      <c r="CE235" s="50"/>
      <c r="CF235" s="42"/>
      <c r="CP235" s="32"/>
      <c r="CQ235" s="54">
        <v>286350000</v>
      </c>
      <c r="CR235" s="53">
        <v>315850000</v>
      </c>
      <c r="DB235" s="32"/>
      <c r="DC235" s="42"/>
    </row>
    <row r="236" spans="1:107">
      <c r="A236" s="11"/>
      <c r="B236" s="41" t="s">
        <v>201</v>
      </c>
      <c r="C236" s="39">
        <v>41750</v>
      </c>
      <c r="D236" s="39">
        <v>45000</v>
      </c>
      <c r="E236" s="28">
        <f t="shared" si="178"/>
        <v>7.7799999999999994</v>
      </c>
      <c r="F236" s="39">
        <v>52100</v>
      </c>
      <c r="G236" s="28">
        <f t="shared" si="179"/>
        <v>15.78</v>
      </c>
      <c r="H236" s="39">
        <v>61150</v>
      </c>
      <c r="I236" s="28">
        <f t="shared" si="180"/>
        <v>17.37</v>
      </c>
      <c r="J236" s="39">
        <v>76650</v>
      </c>
      <c r="K236" s="28">
        <f t="shared" si="181"/>
        <v>25.35</v>
      </c>
      <c r="L236" s="39">
        <v>95100</v>
      </c>
      <c r="M236" s="28">
        <f t="shared" si="182"/>
        <v>24.07</v>
      </c>
      <c r="N236" s="39">
        <v>106300</v>
      </c>
      <c r="O236" s="28">
        <f t="shared" si="183"/>
        <v>11.78</v>
      </c>
      <c r="P236" s="39">
        <v>108450</v>
      </c>
      <c r="Q236" s="28">
        <f t="shared" si="184"/>
        <v>2.02</v>
      </c>
      <c r="R236" s="39">
        <v>118100</v>
      </c>
      <c r="S236" s="28">
        <f t="shared" si="185"/>
        <v>8.9</v>
      </c>
      <c r="T236" s="39">
        <v>117800</v>
      </c>
      <c r="U236" s="28">
        <f t="shared" si="186"/>
        <v>-0.25</v>
      </c>
      <c r="V236" s="39">
        <v>123600</v>
      </c>
      <c r="W236" s="28">
        <f t="shared" si="187"/>
        <v>4.92</v>
      </c>
      <c r="X236" s="46">
        <v>129300</v>
      </c>
      <c r="Y236" s="28">
        <f t="shared" si="188"/>
        <v>4.6100000000000003</v>
      </c>
      <c r="Z236" s="39">
        <v>137300</v>
      </c>
      <c r="AA236" s="28">
        <f t="shared" si="189"/>
        <v>6.1899999999999995</v>
      </c>
      <c r="AB236" s="39">
        <v>143100</v>
      </c>
      <c r="AC236" s="28">
        <f t="shared" si="206"/>
        <v>4.22</v>
      </c>
      <c r="AD236" s="39">
        <v>145750</v>
      </c>
      <c r="AE236" s="28">
        <f t="shared" si="206"/>
        <v>1.8499999999999999</v>
      </c>
      <c r="AF236" s="39">
        <v>148100</v>
      </c>
      <c r="AG236" s="28">
        <f t="shared" si="206"/>
        <v>1.6099999999999999</v>
      </c>
      <c r="AH236" s="47">
        <v>160750</v>
      </c>
      <c r="AI236" s="28">
        <f t="shared" si="191"/>
        <v>8.5400000000000009</v>
      </c>
      <c r="AJ236" s="47">
        <v>175500</v>
      </c>
      <c r="AK236" s="28">
        <f t="shared" si="192"/>
        <v>9.1800000000000015</v>
      </c>
      <c r="AL236" s="47">
        <v>207700</v>
      </c>
      <c r="AM236" s="28">
        <f t="shared" si="193"/>
        <v>18.350000000000001</v>
      </c>
      <c r="AN236" s="47">
        <v>235750</v>
      </c>
      <c r="AO236" s="28">
        <f t="shared" si="194"/>
        <v>13.51</v>
      </c>
      <c r="AP236" s="47">
        <v>250950</v>
      </c>
      <c r="AQ236" s="28">
        <f t="shared" si="205"/>
        <v>6.45</v>
      </c>
      <c r="AR236" s="47">
        <v>311800</v>
      </c>
      <c r="AS236" s="28">
        <f t="shared" si="195"/>
        <v>24.25</v>
      </c>
      <c r="AT236" s="47">
        <v>345650</v>
      </c>
      <c r="AU236" s="28">
        <f t="shared" si="172"/>
        <v>10.86</v>
      </c>
      <c r="AV236" s="47">
        <v>369900</v>
      </c>
      <c r="AW236" s="28">
        <f t="shared" si="204"/>
        <v>7.02</v>
      </c>
      <c r="AX236" s="47">
        <v>376750</v>
      </c>
      <c r="AY236" s="28">
        <f t="shared" si="204"/>
        <v>1.8499999999999999</v>
      </c>
      <c r="AZ236" s="47">
        <v>376600</v>
      </c>
      <c r="BA236" s="28">
        <f t="shared" si="198"/>
        <v>-0.04</v>
      </c>
      <c r="BB236" s="47">
        <v>368500</v>
      </c>
      <c r="BC236" s="28">
        <f t="shared" si="199"/>
        <v>-2.15</v>
      </c>
      <c r="BD236" s="47">
        <v>372750</v>
      </c>
      <c r="BE236" s="28">
        <f t="shared" si="203"/>
        <v>1.1499999999999999</v>
      </c>
      <c r="BF236" s="47">
        <v>371500</v>
      </c>
      <c r="BG236" s="28">
        <f t="shared" si="200"/>
        <v>-0.33999999999999997</v>
      </c>
      <c r="BH236" s="47">
        <v>366300</v>
      </c>
      <c r="BI236" s="28">
        <f t="shared" si="201"/>
        <v>-1.4000000000000001</v>
      </c>
      <c r="BJ236" s="89">
        <v>370950</v>
      </c>
      <c r="BK236" s="28">
        <f t="shared" si="202"/>
        <v>1.27</v>
      </c>
      <c r="BL236" s="47">
        <v>378250</v>
      </c>
      <c r="BM236" s="28">
        <f t="shared" si="202"/>
        <v>1.97</v>
      </c>
      <c r="BN236" s="39"/>
      <c r="BO236" s="39"/>
      <c r="BP236" s="89"/>
      <c r="BQ236" s="28"/>
      <c r="BR236" s="28"/>
      <c r="BS236" s="28"/>
      <c r="BT236" s="28"/>
      <c r="BU236" s="28"/>
      <c r="BV236" s="48"/>
      <c r="BW236" s="42"/>
      <c r="BX236" s="45"/>
      <c r="BY236" s="49"/>
      <c r="BZ236" s="42"/>
      <c r="CA236" s="49"/>
      <c r="CB236" s="49"/>
      <c r="CC236" s="50"/>
      <c r="CD236" s="51"/>
      <c r="CE236" s="50"/>
      <c r="CF236" s="42"/>
      <c r="CP236" s="32"/>
      <c r="CQ236" s="54">
        <v>345650000</v>
      </c>
      <c r="CR236" s="53">
        <v>369900000</v>
      </c>
      <c r="DB236" s="32"/>
      <c r="DC236" s="42"/>
    </row>
    <row r="237" spans="1:107">
      <c r="A237" s="11"/>
      <c r="B237" s="41" t="s">
        <v>202</v>
      </c>
      <c r="C237" s="39">
        <v>53500</v>
      </c>
      <c r="D237" s="39">
        <v>56500</v>
      </c>
      <c r="E237" s="28">
        <f t="shared" si="178"/>
        <v>5.6099999999999994</v>
      </c>
      <c r="F237" s="39">
        <v>61700</v>
      </c>
      <c r="G237" s="28">
        <f t="shared" si="179"/>
        <v>9.1999999999999993</v>
      </c>
      <c r="H237" s="39">
        <v>73800</v>
      </c>
      <c r="I237" s="28">
        <f t="shared" si="180"/>
        <v>19.61</v>
      </c>
      <c r="J237" s="39">
        <v>91000</v>
      </c>
      <c r="K237" s="28">
        <f t="shared" si="181"/>
        <v>23.31</v>
      </c>
      <c r="L237" s="39">
        <v>113450</v>
      </c>
      <c r="M237" s="28">
        <f t="shared" si="182"/>
        <v>24.67</v>
      </c>
      <c r="N237" s="39">
        <v>120100</v>
      </c>
      <c r="O237" s="28">
        <f t="shared" si="183"/>
        <v>5.86</v>
      </c>
      <c r="P237" s="39">
        <v>122650</v>
      </c>
      <c r="Q237" s="28">
        <f t="shared" si="184"/>
        <v>2.12</v>
      </c>
      <c r="R237" s="39">
        <v>126900</v>
      </c>
      <c r="S237" s="28">
        <f t="shared" si="185"/>
        <v>3.47</v>
      </c>
      <c r="T237" s="39">
        <v>122350</v>
      </c>
      <c r="U237" s="28">
        <f t="shared" si="186"/>
        <v>-3.5900000000000003</v>
      </c>
      <c r="V237" s="39">
        <v>126650</v>
      </c>
      <c r="W237" s="28">
        <f t="shared" si="187"/>
        <v>3.51</v>
      </c>
      <c r="X237" s="46">
        <v>128750</v>
      </c>
      <c r="Y237" s="28">
        <f t="shared" si="188"/>
        <v>1.66</v>
      </c>
      <c r="Z237" s="39">
        <v>129950</v>
      </c>
      <c r="AA237" s="28">
        <f t="shared" si="189"/>
        <v>0.92999999999999994</v>
      </c>
      <c r="AB237" s="39">
        <v>136150</v>
      </c>
      <c r="AC237" s="28">
        <f t="shared" si="206"/>
        <v>4.7699999999999996</v>
      </c>
      <c r="AD237" s="39">
        <v>143150</v>
      </c>
      <c r="AE237" s="28">
        <f t="shared" si="206"/>
        <v>5.1400000000000006</v>
      </c>
      <c r="AF237" s="39">
        <v>144550</v>
      </c>
      <c r="AG237" s="28">
        <f t="shared" si="206"/>
        <v>0.98</v>
      </c>
      <c r="AH237" s="47">
        <v>149900</v>
      </c>
      <c r="AI237" s="28">
        <f t="shared" si="191"/>
        <v>3.6999999999999997</v>
      </c>
      <c r="AJ237" s="47">
        <v>163850</v>
      </c>
      <c r="AK237" s="28">
        <f t="shared" si="192"/>
        <v>9.31</v>
      </c>
      <c r="AL237" s="47">
        <v>175900</v>
      </c>
      <c r="AM237" s="28">
        <f t="shared" si="193"/>
        <v>7.35</v>
      </c>
      <c r="AN237" s="47">
        <v>201450</v>
      </c>
      <c r="AO237" s="28">
        <f t="shared" si="194"/>
        <v>14.530000000000001</v>
      </c>
      <c r="AP237" s="47">
        <v>236250</v>
      </c>
      <c r="AQ237" s="28">
        <f t="shared" si="205"/>
        <v>17.27</v>
      </c>
      <c r="AR237" s="47">
        <v>259650</v>
      </c>
      <c r="AS237" s="28">
        <f t="shared" si="195"/>
        <v>9.9</v>
      </c>
      <c r="AT237" s="47">
        <v>289450</v>
      </c>
      <c r="AU237" s="28">
        <f t="shared" si="172"/>
        <v>11.48</v>
      </c>
      <c r="AV237" s="47">
        <v>321150</v>
      </c>
      <c r="AW237" s="28">
        <f t="shared" si="204"/>
        <v>10.95</v>
      </c>
      <c r="AX237" s="47">
        <v>320800</v>
      </c>
      <c r="AY237" s="28">
        <f t="shared" si="204"/>
        <v>-0.11</v>
      </c>
      <c r="AZ237" s="47">
        <v>319300</v>
      </c>
      <c r="BA237" s="28">
        <f t="shared" si="198"/>
        <v>-0.47000000000000003</v>
      </c>
      <c r="BB237" s="47">
        <v>321500</v>
      </c>
      <c r="BC237" s="28">
        <f t="shared" si="199"/>
        <v>0.69</v>
      </c>
      <c r="BD237" s="47">
        <v>318400</v>
      </c>
      <c r="BE237" s="28">
        <f t="shared" si="203"/>
        <v>-0.96</v>
      </c>
      <c r="BF237" s="47">
        <v>319850</v>
      </c>
      <c r="BG237" s="28">
        <f t="shared" si="200"/>
        <v>0.45999999999999996</v>
      </c>
      <c r="BH237" s="47">
        <v>319700</v>
      </c>
      <c r="BI237" s="28">
        <f t="shared" si="201"/>
        <v>-0.05</v>
      </c>
      <c r="BJ237" s="89">
        <v>313650</v>
      </c>
      <c r="BK237" s="28">
        <f t="shared" si="202"/>
        <v>-1.8900000000000001</v>
      </c>
      <c r="BL237" s="47">
        <v>312600</v>
      </c>
      <c r="BM237" s="28">
        <f t="shared" si="202"/>
        <v>-0.33</v>
      </c>
      <c r="BN237" s="39"/>
      <c r="BO237" s="39"/>
      <c r="BP237" s="89"/>
      <c r="BQ237" s="28"/>
      <c r="BR237" s="28"/>
      <c r="BS237" s="28"/>
      <c r="BT237" s="28"/>
      <c r="BU237" s="28"/>
      <c r="BV237" s="48"/>
      <c r="BW237" s="42"/>
      <c r="BX237" s="45"/>
      <c r="BY237" s="49"/>
      <c r="BZ237" s="42"/>
      <c r="CA237" s="49"/>
      <c r="CB237" s="49"/>
      <c r="CC237" s="50"/>
      <c r="CD237" s="51"/>
      <c r="CE237" s="50"/>
      <c r="CF237" s="42"/>
      <c r="CP237" s="32"/>
      <c r="CQ237" s="54">
        <v>289450000</v>
      </c>
      <c r="CR237" s="53">
        <v>321150000</v>
      </c>
      <c r="DB237" s="32"/>
      <c r="DC237" s="42"/>
    </row>
    <row r="238" spans="1:107">
      <c r="A238" s="11"/>
      <c r="B238" s="41" t="s">
        <v>203</v>
      </c>
      <c r="C238" s="39">
        <v>9000</v>
      </c>
      <c r="D238" s="39">
        <v>9950</v>
      </c>
      <c r="E238" s="28">
        <f t="shared" si="178"/>
        <v>10.56</v>
      </c>
      <c r="F238" s="39">
        <v>10750</v>
      </c>
      <c r="G238" s="28">
        <f t="shared" si="179"/>
        <v>8.0399999999999991</v>
      </c>
      <c r="H238" s="39">
        <v>12600</v>
      </c>
      <c r="I238" s="28">
        <f t="shared" si="180"/>
        <v>17.21</v>
      </c>
      <c r="J238" s="39">
        <v>17250</v>
      </c>
      <c r="K238" s="28">
        <f t="shared" si="181"/>
        <v>36.9</v>
      </c>
      <c r="L238" s="39">
        <v>23850</v>
      </c>
      <c r="M238" s="28">
        <f t="shared" si="182"/>
        <v>38.26</v>
      </c>
      <c r="N238" s="39">
        <v>26700</v>
      </c>
      <c r="O238" s="28">
        <f t="shared" si="183"/>
        <v>11.95</v>
      </c>
      <c r="P238" s="39">
        <v>27250</v>
      </c>
      <c r="Q238" s="28">
        <f t="shared" si="184"/>
        <v>2.06</v>
      </c>
      <c r="R238" s="39">
        <v>27950</v>
      </c>
      <c r="S238" s="28">
        <f t="shared" si="185"/>
        <v>2.5700000000000003</v>
      </c>
      <c r="T238" s="39">
        <v>28600</v>
      </c>
      <c r="U238" s="28">
        <f t="shared" si="186"/>
        <v>2.33</v>
      </c>
      <c r="V238" s="39">
        <v>29450</v>
      </c>
      <c r="W238" s="28">
        <f t="shared" si="187"/>
        <v>2.97</v>
      </c>
      <c r="X238" s="46">
        <v>29800</v>
      </c>
      <c r="Y238" s="28">
        <f t="shared" si="188"/>
        <v>1.1900000000000002</v>
      </c>
      <c r="Z238" s="39">
        <v>29050</v>
      </c>
      <c r="AA238" s="28">
        <f t="shared" si="189"/>
        <v>-2.52</v>
      </c>
      <c r="AB238" s="39">
        <v>29300</v>
      </c>
      <c r="AC238" s="28">
        <f t="shared" si="206"/>
        <v>0.86</v>
      </c>
      <c r="AD238" s="39">
        <v>29550</v>
      </c>
      <c r="AE238" s="28">
        <f t="shared" si="206"/>
        <v>0.85000000000000009</v>
      </c>
      <c r="AF238" s="39">
        <v>30450</v>
      </c>
      <c r="AG238" s="28">
        <f t="shared" si="206"/>
        <v>3.05</v>
      </c>
      <c r="AH238" s="47">
        <v>30650</v>
      </c>
      <c r="AI238" s="28">
        <f t="shared" si="191"/>
        <v>0.66</v>
      </c>
      <c r="AJ238" s="47">
        <v>31400</v>
      </c>
      <c r="AK238" s="28">
        <f t="shared" si="192"/>
        <v>2.4500000000000002</v>
      </c>
      <c r="AL238" s="47">
        <v>34300</v>
      </c>
      <c r="AM238" s="28">
        <f t="shared" si="193"/>
        <v>9.24</v>
      </c>
      <c r="AN238" s="47">
        <v>38600</v>
      </c>
      <c r="AO238" s="28">
        <f t="shared" si="194"/>
        <v>12.540000000000001</v>
      </c>
      <c r="AP238" s="47">
        <v>44100</v>
      </c>
      <c r="AQ238" s="28">
        <f t="shared" si="205"/>
        <v>14.249999999999998</v>
      </c>
      <c r="AR238" s="47">
        <v>48700</v>
      </c>
      <c r="AS238" s="28">
        <f t="shared" si="195"/>
        <v>10.43</v>
      </c>
      <c r="AT238" s="47">
        <v>54400</v>
      </c>
      <c r="AU238" s="28">
        <f t="shared" si="172"/>
        <v>11.700000000000001</v>
      </c>
      <c r="AV238" s="47">
        <v>59100</v>
      </c>
      <c r="AW238" s="28">
        <f t="shared" si="204"/>
        <v>8.64</v>
      </c>
      <c r="AX238" s="47">
        <v>62350</v>
      </c>
      <c r="AY238" s="28">
        <f t="shared" si="204"/>
        <v>5.5</v>
      </c>
      <c r="AZ238" s="47">
        <v>63000</v>
      </c>
      <c r="BA238" s="28">
        <f t="shared" si="198"/>
        <v>1.04</v>
      </c>
      <c r="BB238" s="47">
        <v>65050</v>
      </c>
      <c r="BC238" s="28">
        <f t="shared" si="199"/>
        <v>3.25</v>
      </c>
      <c r="BD238" s="47">
        <v>66900</v>
      </c>
      <c r="BE238" s="28">
        <f t="shared" si="203"/>
        <v>2.8400000000000003</v>
      </c>
      <c r="BF238" s="47">
        <v>67400</v>
      </c>
      <c r="BG238" s="28">
        <f t="shared" si="200"/>
        <v>0.75</v>
      </c>
      <c r="BH238" s="47">
        <v>67550</v>
      </c>
      <c r="BI238" s="28">
        <f t="shared" si="201"/>
        <v>0.22</v>
      </c>
      <c r="BJ238" s="89">
        <v>67950</v>
      </c>
      <c r="BK238" s="28">
        <f t="shared" si="202"/>
        <v>0.59</v>
      </c>
      <c r="BL238" s="47">
        <v>68150</v>
      </c>
      <c r="BM238" s="28">
        <f t="shared" si="202"/>
        <v>0.28999999999999998</v>
      </c>
      <c r="BN238" s="39"/>
      <c r="BO238" s="39"/>
      <c r="BP238" s="89"/>
      <c r="BQ238" s="28"/>
      <c r="BR238" s="28"/>
      <c r="BS238" s="28"/>
      <c r="BT238" s="28"/>
      <c r="BU238" s="28"/>
      <c r="BV238" s="48"/>
      <c r="BW238" s="42"/>
      <c r="BX238" s="45"/>
      <c r="BY238" s="49"/>
      <c r="BZ238" s="42"/>
      <c r="CA238" s="49"/>
      <c r="CB238" s="49"/>
      <c r="CC238" s="50"/>
      <c r="CD238" s="51"/>
      <c r="CE238" s="50"/>
      <c r="CF238" s="42"/>
      <c r="CP238" s="32"/>
      <c r="CQ238" s="54">
        <v>54400000</v>
      </c>
      <c r="CR238" s="53">
        <v>59100000</v>
      </c>
      <c r="DB238" s="32"/>
      <c r="DC238" s="42"/>
    </row>
    <row r="239" spans="1:107">
      <c r="A239" s="11"/>
      <c r="B239" s="41" t="s">
        <v>204</v>
      </c>
      <c r="C239" s="39">
        <v>317850</v>
      </c>
      <c r="D239" s="39">
        <v>332500</v>
      </c>
      <c r="E239" s="28">
        <f t="shared" si="178"/>
        <v>4.6100000000000003</v>
      </c>
      <c r="F239" s="39">
        <v>374100</v>
      </c>
      <c r="G239" s="28">
        <f t="shared" si="179"/>
        <v>12.509999999999998</v>
      </c>
      <c r="H239" s="39">
        <v>417750</v>
      </c>
      <c r="I239" s="28">
        <f t="shared" si="180"/>
        <v>11.67</v>
      </c>
      <c r="J239" s="39">
        <v>479500</v>
      </c>
      <c r="K239" s="28">
        <f t="shared" si="181"/>
        <v>14.78</v>
      </c>
      <c r="L239" s="39">
        <v>560600</v>
      </c>
      <c r="M239" s="28">
        <f t="shared" si="182"/>
        <v>16.91</v>
      </c>
      <c r="N239" s="39">
        <v>604400</v>
      </c>
      <c r="O239" s="28">
        <f t="shared" si="183"/>
        <v>7.8100000000000005</v>
      </c>
      <c r="P239" s="39">
        <v>574900</v>
      </c>
      <c r="Q239" s="28">
        <f t="shared" si="184"/>
        <v>-4.88</v>
      </c>
      <c r="R239" s="39">
        <v>549100</v>
      </c>
      <c r="S239" s="28">
        <f t="shared" si="185"/>
        <v>-4.49</v>
      </c>
      <c r="T239" s="39">
        <v>544600</v>
      </c>
      <c r="U239" s="28">
        <f t="shared" si="186"/>
        <v>-0.82000000000000006</v>
      </c>
      <c r="V239" s="39">
        <v>547950</v>
      </c>
      <c r="W239" s="28">
        <f t="shared" si="187"/>
        <v>0.62</v>
      </c>
      <c r="X239" s="46">
        <v>529100</v>
      </c>
      <c r="Y239" s="28">
        <f t="shared" si="188"/>
        <v>-3.44</v>
      </c>
      <c r="Z239" s="39">
        <v>532300</v>
      </c>
      <c r="AA239" s="28">
        <f t="shared" si="189"/>
        <v>0.6</v>
      </c>
      <c r="AB239" s="39">
        <v>532150</v>
      </c>
      <c r="AC239" s="28">
        <f t="shared" si="206"/>
        <v>-0.03</v>
      </c>
      <c r="AD239" s="39">
        <v>539800</v>
      </c>
      <c r="AE239" s="28">
        <f t="shared" si="206"/>
        <v>1.44</v>
      </c>
      <c r="AF239" s="39">
        <v>522450</v>
      </c>
      <c r="AG239" s="28">
        <f t="shared" si="206"/>
        <v>-3.2099999999999995</v>
      </c>
      <c r="AH239" s="47">
        <v>536950</v>
      </c>
      <c r="AI239" s="28">
        <f t="shared" si="191"/>
        <v>2.78</v>
      </c>
      <c r="AJ239" s="47">
        <v>553600</v>
      </c>
      <c r="AK239" s="28">
        <f t="shared" si="192"/>
        <v>3.1</v>
      </c>
      <c r="AL239" s="47">
        <v>571050</v>
      </c>
      <c r="AM239" s="28">
        <f t="shared" si="193"/>
        <v>3.15</v>
      </c>
      <c r="AN239" s="47">
        <v>610050</v>
      </c>
      <c r="AO239" s="28">
        <f t="shared" si="194"/>
        <v>6.83</v>
      </c>
      <c r="AP239" s="47">
        <v>632500</v>
      </c>
      <c r="AQ239" s="28">
        <f t="shared" si="205"/>
        <v>3.6799999999999997</v>
      </c>
      <c r="AR239" s="47">
        <v>697450</v>
      </c>
      <c r="AS239" s="28">
        <f t="shared" si="195"/>
        <v>10.27</v>
      </c>
      <c r="AT239" s="47">
        <v>778200</v>
      </c>
      <c r="AU239" s="28">
        <f t="shared" si="172"/>
        <v>11.58</v>
      </c>
      <c r="AV239" s="47">
        <v>819200</v>
      </c>
      <c r="AW239" s="28">
        <f t="shared" si="204"/>
        <v>5.27</v>
      </c>
      <c r="AX239" s="47">
        <v>824050</v>
      </c>
      <c r="AY239" s="28">
        <f t="shared" si="204"/>
        <v>0.59</v>
      </c>
      <c r="AZ239" s="47">
        <v>810050</v>
      </c>
      <c r="BA239" s="28">
        <f t="shared" si="198"/>
        <v>-1.7000000000000002</v>
      </c>
      <c r="BB239" s="47">
        <v>789200</v>
      </c>
      <c r="BC239" s="28">
        <f t="shared" si="199"/>
        <v>-2.5700000000000003</v>
      </c>
      <c r="BD239" s="47">
        <v>771800</v>
      </c>
      <c r="BE239" s="28">
        <f t="shared" si="203"/>
        <v>-2.1999999999999997</v>
      </c>
      <c r="BF239" s="47">
        <v>757300</v>
      </c>
      <c r="BG239" s="28">
        <f t="shared" si="200"/>
        <v>-1.8800000000000001</v>
      </c>
      <c r="BH239" s="47">
        <v>747700</v>
      </c>
      <c r="BI239" s="28">
        <f t="shared" si="201"/>
        <v>-1.27</v>
      </c>
      <c r="BJ239" s="89">
        <v>738300</v>
      </c>
      <c r="BK239" s="28">
        <f t="shared" si="202"/>
        <v>-1.26</v>
      </c>
      <c r="BL239" s="47">
        <v>744900</v>
      </c>
      <c r="BM239" s="28">
        <f t="shared" si="202"/>
        <v>0.89</v>
      </c>
      <c r="BN239" s="39"/>
      <c r="BO239" s="39"/>
      <c r="BP239" s="89"/>
      <c r="BQ239" s="28"/>
      <c r="BR239" s="28"/>
      <c r="BS239" s="28"/>
      <c r="BT239" s="28"/>
      <c r="BU239" s="28"/>
      <c r="BV239" s="48"/>
      <c r="BW239" s="42"/>
      <c r="BX239" s="45"/>
      <c r="BY239" s="49"/>
      <c r="BZ239" s="42"/>
      <c r="CA239" s="49"/>
      <c r="CB239" s="49"/>
      <c r="CC239" s="50"/>
      <c r="CD239" s="51"/>
      <c r="CE239" s="50"/>
      <c r="CF239" s="42"/>
      <c r="CP239" s="32"/>
      <c r="CQ239" s="54">
        <v>778200000</v>
      </c>
      <c r="CR239" s="53">
        <v>819200000</v>
      </c>
      <c r="DB239" s="32"/>
      <c r="DC239" s="42"/>
    </row>
    <row r="240" spans="1:107">
      <c r="A240" s="11"/>
      <c r="B240" s="41" t="s">
        <v>205</v>
      </c>
      <c r="C240" s="39">
        <v>30100</v>
      </c>
      <c r="D240" s="39">
        <v>32700</v>
      </c>
      <c r="E240" s="28">
        <f t="shared" si="178"/>
        <v>8.64</v>
      </c>
      <c r="F240" s="39">
        <v>37550</v>
      </c>
      <c r="G240" s="28">
        <f t="shared" si="179"/>
        <v>14.829999999999998</v>
      </c>
      <c r="H240" s="39">
        <v>45050</v>
      </c>
      <c r="I240" s="28">
        <f t="shared" si="180"/>
        <v>19.97</v>
      </c>
      <c r="J240" s="39">
        <v>56650</v>
      </c>
      <c r="K240" s="28">
        <f t="shared" si="181"/>
        <v>25.75</v>
      </c>
      <c r="L240" s="39">
        <v>74100</v>
      </c>
      <c r="M240" s="28">
        <f t="shared" si="182"/>
        <v>30.8</v>
      </c>
      <c r="N240" s="39">
        <v>80900</v>
      </c>
      <c r="O240" s="28">
        <f t="shared" si="183"/>
        <v>9.1800000000000015</v>
      </c>
      <c r="P240" s="39">
        <v>80600</v>
      </c>
      <c r="Q240" s="28">
        <f t="shared" si="184"/>
        <v>-0.37</v>
      </c>
      <c r="R240" s="39">
        <v>77650</v>
      </c>
      <c r="S240" s="28">
        <f t="shared" si="185"/>
        <v>-3.66</v>
      </c>
      <c r="T240" s="39">
        <v>76650</v>
      </c>
      <c r="U240" s="28">
        <f t="shared" si="186"/>
        <v>-1.29</v>
      </c>
      <c r="V240" s="39">
        <v>86000</v>
      </c>
      <c r="W240" s="28">
        <f t="shared" si="187"/>
        <v>12.2</v>
      </c>
      <c r="X240" s="46">
        <v>86800</v>
      </c>
      <c r="Y240" s="28">
        <f t="shared" si="188"/>
        <v>0.92999999999999994</v>
      </c>
      <c r="Z240" s="39">
        <v>88050</v>
      </c>
      <c r="AA240" s="28">
        <f t="shared" si="189"/>
        <v>1.44</v>
      </c>
      <c r="AB240" s="39">
        <v>87800</v>
      </c>
      <c r="AC240" s="28">
        <f t="shared" si="206"/>
        <v>-0.27999999999999997</v>
      </c>
      <c r="AD240" s="39">
        <v>88800</v>
      </c>
      <c r="AE240" s="28">
        <f t="shared" si="206"/>
        <v>1.1400000000000001</v>
      </c>
      <c r="AF240" s="39">
        <v>91350</v>
      </c>
      <c r="AG240" s="28">
        <f t="shared" si="206"/>
        <v>2.87</v>
      </c>
      <c r="AH240" s="47">
        <v>96300</v>
      </c>
      <c r="AI240" s="28">
        <f t="shared" si="191"/>
        <v>5.42</v>
      </c>
      <c r="AJ240" s="47">
        <v>99700</v>
      </c>
      <c r="AK240" s="28">
        <f t="shared" si="192"/>
        <v>3.53</v>
      </c>
      <c r="AL240" s="47">
        <v>112250</v>
      </c>
      <c r="AM240" s="28">
        <f t="shared" si="193"/>
        <v>12.590000000000002</v>
      </c>
      <c r="AN240" s="47">
        <v>134750</v>
      </c>
      <c r="AO240" s="28">
        <f t="shared" si="194"/>
        <v>20.04</v>
      </c>
      <c r="AP240" s="47">
        <v>157300</v>
      </c>
      <c r="AQ240" s="28">
        <f t="shared" si="205"/>
        <v>16.73</v>
      </c>
      <c r="AR240" s="47">
        <v>177800</v>
      </c>
      <c r="AS240" s="28">
        <f t="shared" si="195"/>
        <v>13.03</v>
      </c>
      <c r="AT240" s="47">
        <v>195950</v>
      </c>
      <c r="AU240" s="28">
        <f t="shared" si="172"/>
        <v>10.209999999999999</v>
      </c>
      <c r="AV240" s="47">
        <v>203850</v>
      </c>
      <c r="AW240" s="28">
        <f t="shared" si="204"/>
        <v>4.03</v>
      </c>
      <c r="AX240" s="47">
        <v>206600</v>
      </c>
      <c r="AY240" s="28">
        <f t="shared" si="204"/>
        <v>1.35</v>
      </c>
      <c r="AZ240" s="47">
        <v>203900</v>
      </c>
      <c r="BA240" s="28">
        <f t="shared" si="198"/>
        <v>-1.31</v>
      </c>
      <c r="BB240" s="47">
        <v>200850</v>
      </c>
      <c r="BC240" s="28">
        <f t="shared" si="199"/>
        <v>-1.5</v>
      </c>
      <c r="BD240" s="47">
        <v>193850</v>
      </c>
      <c r="BE240" s="28">
        <f t="shared" si="203"/>
        <v>-3.49</v>
      </c>
      <c r="BF240" s="47">
        <v>187600</v>
      </c>
      <c r="BG240" s="28">
        <f t="shared" si="200"/>
        <v>-3.2199999999999998</v>
      </c>
      <c r="BH240" s="47">
        <v>187450</v>
      </c>
      <c r="BI240" s="28">
        <f t="shared" si="201"/>
        <v>-0.08</v>
      </c>
      <c r="BJ240" s="89">
        <v>188500</v>
      </c>
      <c r="BK240" s="28">
        <f t="shared" si="202"/>
        <v>0.55999999999999994</v>
      </c>
      <c r="BL240" s="47">
        <v>190100</v>
      </c>
      <c r="BM240" s="28">
        <f t="shared" si="202"/>
        <v>0.85000000000000009</v>
      </c>
      <c r="BN240" s="39"/>
      <c r="BO240" s="39"/>
      <c r="BP240" s="89"/>
      <c r="BQ240" s="28"/>
      <c r="BR240" s="28"/>
      <c r="BS240" s="28"/>
      <c r="BT240" s="28"/>
      <c r="BU240" s="28"/>
      <c r="BV240" s="48"/>
      <c r="BW240" s="42"/>
      <c r="BX240" s="45"/>
      <c r="BY240" s="49"/>
      <c r="BZ240" s="42"/>
      <c r="CA240" s="49"/>
      <c r="CB240" s="49"/>
      <c r="CC240" s="50"/>
      <c r="CD240" s="51"/>
      <c r="CE240" s="50"/>
      <c r="CF240" s="42"/>
      <c r="CP240" s="32"/>
      <c r="CQ240" s="54">
        <v>195950000</v>
      </c>
      <c r="CR240" s="53">
        <v>203850000</v>
      </c>
      <c r="DB240" s="32"/>
      <c r="DC240" s="42"/>
    </row>
    <row r="241" spans="1:107">
      <c r="A241" s="11"/>
      <c r="B241" s="41" t="s">
        <v>206</v>
      </c>
      <c r="C241" s="39">
        <v>35200</v>
      </c>
      <c r="D241" s="39">
        <v>38750</v>
      </c>
      <c r="E241" s="28">
        <f t="shared" si="178"/>
        <v>10.09</v>
      </c>
      <c r="F241" s="39">
        <v>42950</v>
      </c>
      <c r="G241" s="28">
        <f t="shared" si="179"/>
        <v>10.84</v>
      </c>
      <c r="H241" s="39">
        <v>51100</v>
      </c>
      <c r="I241" s="28">
        <f t="shared" si="180"/>
        <v>18.98</v>
      </c>
      <c r="J241" s="39">
        <v>66700</v>
      </c>
      <c r="K241" s="28">
        <f t="shared" si="181"/>
        <v>30.53</v>
      </c>
      <c r="L241" s="39">
        <v>83250</v>
      </c>
      <c r="M241" s="28">
        <f t="shared" si="182"/>
        <v>24.81</v>
      </c>
      <c r="N241" s="39">
        <v>88200</v>
      </c>
      <c r="O241" s="28">
        <f t="shared" si="183"/>
        <v>5.9499999999999993</v>
      </c>
      <c r="P241" s="39">
        <v>93600</v>
      </c>
      <c r="Q241" s="28">
        <f t="shared" si="184"/>
        <v>6.12</v>
      </c>
      <c r="R241" s="39">
        <v>89300</v>
      </c>
      <c r="S241" s="28">
        <f t="shared" si="185"/>
        <v>-4.5900000000000007</v>
      </c>
      <c r="T241" s="39">
        <v>90750</v>
      </c>
      <c r="U241" s="28">
        <f t="shared" si="186"/>
        <v>1.6199999999999999</v>
      </c>
      <c r="V241" s="39">
        <v>93650</v>
      </c>
      <c r="W241" s="28">
        <f t="shared" si="187"/>
        <v>3.2</v>
      </c>
      <c r="X241" s="46">
        <v>96750</v>
      </c>
      <c r="Y241" s="28">
        <f t="shared" si="188"/>
        <v>3.3099999999999996</v>
      </c>
      <c r="Z241" s="39">
        <v>97300</v>
      </c>
      <c r="AA241" s="28">
        <f t="shared" si="189"/>
        <v>0.57000000000000006</v>
      </c>
      <c r="AB241" s="39">
        <v>99000</v>
      </c>
      <c r="AC241" s="28">
        <f t="shared" si="206"/>
        <v>1.7500000000000002</v>
      </c>
      <c r="AD241" s="39">
        <v>100350</v>
      </c>
      <c r="AE241" s="28">
        <f t="shared" si="206"/>
        <v>1.3599999999999999</v>
      </c>
      <c r="AF241" s="39">
        <v>102700</v>
      </c>
      <c r="AG241" s="28">
        <f t="shared" si="206"/>
        <v>2.34</v>
      </c>
      <c r="AH241" s="47">
        <v>109450</v>
      </c>
      <c r="AI241" s="28">
        <f t="shared" si="191"/>
        <v>6.5699999999999994</v>
      </c>
      <c r="AJ241" s="47">
        <v>119050</v>
      </c>
      <c r="AK241" s="28">
        <f t="shared" si="192"/>
        <v>8.77</v>
      </c>
      <c r="AL241" s="47">
        <v>129650</v>
      </c>
      <c r="AM241" s="28">
        <f t="shared" si="193"/>
        <v>8.9</v>
      </c>
      <c r="AN241" s="47">
        <v>145050</v>
      </c>
      <c r="AO241" s="28">
        <f t="shared" si="194"/>
        <v>11.88</v>
      </c>
      <c r="AP241" s="47">
        <v>168000</v>
      </c>
      <c r="AQ241" s="28">
        <f t="shared" si="205"/>
        <v>15.82</v>
      </c>
      <c r="AR241" s="47">
        <v>199050</v>
      </c>
      <c r="AS241" s="28">
        <f t="shared" si="195"/>
        <v>18.48</v>
      </c>
      <c r="AT241" s="47">
        <v>230800</v>
      </c>
      <c r="AU241" s="28">
        <f t="shared" ref="AU241:AU304" si="207">ROUND((AT241-AR241)/AR241,4)*100</f>
        <v>15.950000000000001</v>
      </c>
      <c r="AV241" s="47">
        <v>251550</v>
      </c>
      <c r="AW241" s="28">
        <f>ROUND((AV241-AT241)/AT241,4)*100</f>
        <v>8.99</v>
      </c>
      <c r="AX241" s="47">
        <v>264350</v>
      </c>
      <c r="AY241" s="28">
        <f>ROUND((AX241-AV241)/AV241,4)*100</f>
        <v>5.09</v>
      </c>
      <c r="AZ241" s="47">
        <v>268400</v>
      </c>
      <c r="BA241" s="28">
        <f>ROUND((AZ241-AX241)/AX241,4)*100</f>
        <v>1.53</v>
      </c>
      <c r="BB241" s="47">
        <v>273500</v>
      </c>
      <c r="BC241" s="28">
        <f t="shared" si="199"/>
        <v>1.9</v>
      </c>
      <c r="BD241" s="47">
        <v>273150</v>
      </c>
      <c r="BE241" s="28">
        <f t="shared" si="203"/>
        <v>-0.13</v>
      </c>
      <c r="BF241" s="47">
        <v>270000</v>
      </c>
      <c r="BG241" s="28">
        <f t="shared" si="200"/>
        <v>-1.1499999999999999</v>
      </c>
      <c r="BH241" s="47">
        <v>265600</v>
      </c>
      <c r="BI241" s="28">
        <f t="shared" si="201"/>
        <v>-1.63</v>
      </c>
      <c r="BJ241" s="89">
        <v>276100</v>
      </c>
      <c r="BK241" s="28">
        <f t="shared" si="202"/>
        <v>3.95</v>
      </c>
      <c r="BL241" s="47">
        <v>283900</v>
      </c>
      <c r="BM241" s="28">
        <f t="shared" si="202"/>
        <v>2.83</v>
      </c>
      <c r="BN241" s="39"/>
      <c r="BO241" s="39"/>
      <c r="BP241" s="89"/>
      <c r="BQ241" s="28"/>
      <c r="BR241" s="28"/>
      <c r="BS241" s="28"/>
      <c r="BT241" s="28"/>
      <c r="BU241" s="28"/>
      <c r="BV241" s="48"/>
      <c r="BW241" s="42"/>
      <c r="BX241" s="45"/>
      <c r="BY241" s="49"/>
      <c r="BZ241" s="42"/>
      <c r="CA241" s="49"/>
      <c r="CB241" s="49"/>
      <c r="CC241" s="50"/>
      <c r="CD241" s="51"/>
      <c r="CE241" s="50"/>
      <c r="CF241" s="42"/>
      <c r="CP241" s="32"/>
      <c r="CQ241" s="54">
        <v>230800000</v>
      </c>
      <c r="CR241" s="53">
        <v>251550000</v>
      </c>
      <c r="DB241" s="32"/>
      <c r="DC241" s="42"/>
    </row>
    <row r="242" spans="1:107">
      <c r="A242" s="11"/>
      <c r="B242" s="41" t="s">
        <v>207</v>
      </c>
      <c r="C242" s="39">
        <v>31600</v>
      </c>
      <c r="D242" s="39">
        <v>34100</v>
      </c>
      <c r="E242" s="28">
        <f t="shared" si="178"/>
        <v>7.91</v>
      </c>
      <c r="F242" s="39">
        <v>39200</v>
      </c>
      <c r="G242" s="28">
        <f t="shared" si="179"/>
        <v>14.96</v>
      </c>
      <c r="H242" s="39">
        <v>45350</v>
      </c>
      <c r="I242" s="28">
        <f t="shared" si="180"/>
        <v>15.690000000000001</v>
      </c>
      <c r="J242" s="39">
        <v>52900</v>
      </c>
      <c r="K242" s="28">
        <f t="shared" si="181"/>
        <v>16.650000000000002</v>
      </c>
      <c r="L242" s="39">
        <v>62850</v>
      </c>
      <c r="M242" s="28">
        <f t="shared" si="182"/>
        <v>18.809999999999999</v>
      </c>
      <c r="N242" s="39">
        <v>68150</v>
      </c>
      <c r="O242" s="28">
        <f t="shared" si="183"/>
        <v>8.43</v>
      </c>
      <c r="P242" s="39">
        <v>68400</v>
      </c>
      <c r="Q242" s="28">
        <f t="shared" si="184"/>
        <v>0.37</v>
      </c>
      <c r="R242" s="39">
        <v>71950</v>
      </c>
      <c r="S242" s="28">
        <f t="shared" si="185"/>
        <v>5.19</v>
      </c>
      <c r="T242" s="39">
        <v>71650</v>
      </c>
      <c r="U242" s="28">
        <f t="shared" si="186"/>
        <v>-0.42</v>
      </c>
      <c r="V242" s="39">
        <v>75900</v>
      </c>
      <c r="W242" s="28">
        <f t="shared" si="187"/>
        <v>5.93</v>
      </c>
      <c r="X242" s="46">
        <v>80250</v>
      </c>
      <c r="Y242" s="28">
        <f t="shared" si="188"/>
        <v>5.7299999999999995</v>
      </c>
      <c r="Z242" s="39">
        <v>79050</v>
      </c>
      <c r="AA242" s="28">
        <f t="shared" si="189"/>
        <v>-1.5</v>
      </c>
      <c r="AB242" s="39">
        <v>81050</v>
      </c>
      <c r="AC242" s="28">
        <f t="shared" si="206"/>
        <v>2.5299999999999998</v>
      </c>
      <c r="AD242" s="39">
        <v>82300</v>
      </c>
      <c r="AE242" s="28">
        <f t="shared" si="206"/>
        <v>1.54</v>
      </c>
      <c r="AF242" s="39">
        <v>86050</v>
      </c>
      <c r="AG242" s="28">
        <f t="shared" si="206"/>
        <v>4.5600000000000005</v>
      </c>
      <c r="AH242" s="47">
        <v>102400</v>
      </c>
      <c r="AI242" s="28">
        <f t="shared" si="191"/>
        <v>19</v>
      </c>
      <c r="AJ242" s="47">
        <v>97400</v>
      </c>
      <c r="AK242" s="28">
        <f t="shared" si="192"/>
        <v>-4.88</v>
      </c>
      <c r="AL242" s="47">
        <v>104700</v>
      </c>
      <c r="AM242" s="28">
        <f t="shared" si="193"/>
        <v>7.4899999999999993</v>
      </c>
      <c r="AN242" s="47">
        <v>114700</v>
      </c>
      <c r="AO242" s="28">
        <f t="shared" si="194"/>
        <v>9.5500000000000007</v>
      </c>
      <c r="AP242" s="47">
        <v>127950</v>
      </c>
      <c r="AQ242" s="28">
        <f t="shared" si="205"/>
        <v>11.55</v>
      </c>
      <c r="AR242" s="47">
        <v>141450</v>
      </c>
      <c r="AS242" s="28">
        <f t="shared" si="195"/>
        <v>10.549999999999999</v>
      </c>
      <c r="AT242" s="47">
        <v>165500</v>
      </c>
      <c r="AU242" s="28">
        <f t="shared" si="207"/>
        <v>17</v>
      </c>
      <c r="AV242" s="47">
        <v>174100</v>
      </c>
      <c r="AW242" s="28">
        <f>ROUND((AV242-AT242)/AT242,4)*100</f>
        <v>5.2</v>
      </c>
      <c r="AX242" s="47">
        <v>181650</v>
      </c>
      <c r="AY242" s="28">
        <f>ROUND((AX242-AV242)/AV242,4)*100</f>
        <v>4.34</v>
      </c>
      <c r="AZ242" s="47">
        <v>179200</v>
      </c>
      <c r="BA242" s="28">
        <f>ROUND((AZ242-AX242)/AX242,4)*100</f>
        <v>-1.35</v>
      </c>
      <c r="BB242" s="47">
        <v>177800</v>
      </c>
      <c r="BC242" s="28">
        <f t="shared" si="199"/>
        <v>-0.77999999999999992</v>
      </c>
      <c r="BD242" s="47">
        <v>174600</v>
      </c>
      <c r="BE242" s="28">
        <f t="shared" si="203"/>
        <v>-1.7999999999999998</v>
      </c>
      <c r="BF242" s="47">
        <v>178050</v>
      </c>
      <c r="BG242" s="28">
        <f t="shared" si="200"/>
        <v>1.9800000000000002</v>
      </c>
      <c r="BH242" s="47">
        <v>208400</v>
      </c>
      <c r="BI242" s="28">
        <f t="shared" si="201"/>
        <v>17.05</v>
      </c>
      <c r="BJ242" s="89">
        <v>242650</v>
      </c>
      <c r="BK242" s="28">
        <f t="shared" si="202"/>
        <v>16.43</v>
      </c>
      <c r="BL242" s="47">
        <v>251750</v>
      </c>
      <c r="BM242" s="28">
        <f t="shared" si="202"/>
        <v>3.75</v>
      </c>
      <c r="BN242" s="39"/>
      <c r="BO242" s="39"/>
      <c r="BP242" s="89"/>
      <c r="BQ242" s="28"/>
      <c r="BR242" s="28"/>
      <c r="BS242" s="28"/>
      <c r="BT242" s="28"/>
      <c r="BU242" s="28"/>
      <c r="BV242" s="48"/>
      <c r="BW242" s="42"/>
      <c r="BX242" s="45"/>
      <c r="BY242" s="49"/>
      <c r="BZ242" s="42"/>
      <c r="CA242" s="49"/>
      <c r="CB242" s="49"/>
      <c r="CC242" s="50"/>
      <c r="CD242" s="51"/>
      <c r="CE242" s="50"/>
      <c r="CF242" s="42"/>
      <c r="CP242" s="32"/>
      <c r="CQ242" s="54">
        <v>165500000</v>
      </c>
      <c r="CR242" s="53">
        <v>174100000</v>
      </c>
      <c r="DB242" s="32"/>
      <c r="DC242" s="42"/>
    </row>
    <row r="243" spans="1:107">
      <c r="A243" s="11"/>
      <c r="B243" s="41" t="s">
        <v>208</v>
      </c>
      <c r="C243" s="39">
        <v>207500</v>
      </c>
      <c r="D243" s="39">
        <v>223000</v>
      </c>
      <c r="E243" s="28">
        <f t="shared" si="178"/>
        <v>7.4700000000000006</v>
      </c>
      <c r="F243" s="39">
        <v>240350</v>
      </c>
      <c r="G243" s="28">
        <f t="shared" si="179"/>
        <v>7.7799999999999994</v>
      </c>
      <c r="H243" s="39">
        <v>259200</v>
      </c>
      <c r="I243" s="28">
        <f t="shared" si="180"/>
        <v>7.84</v>
      </c>
      <c r="J243" s="39">
        <v>298200</v>
      </c>
      <c r="K243" s="28">
        <f t="shared" si="181"/>
        <v>15.049999999999999</v>
      </c>
      <c r="L243" s="39">
        <v>340900</v>
      </c>
      <c r="M243" s="28">
        <f t="shared" si="182"/>
        <v>14.32</v>
      </c>
      <c r="N243" s="39">
        <v>372850</v>
      </c>
      <c r="O243" s="28">
        <f t="shared" si="183"/>
        <v>9.370000000000001</v>
      </c>
      <c r="P243" s="39">
        <v>385500</v>
      </c>
      <c r="Q243" s="28">
        <f t="shared" si="184"/>
        <v>3.39</v>
      </c>
      <c r="R243" s="39">
        <v>377800</v>
      </c>
      <c r="S243" s="28">
        <f t="shared" si="185"/>
        <v>-2</v>
      </c>
      <c r="T243" s="39">
        <v>358750</v>
      </c>
      <c r="U243" s="28">
        <f t="shared" si="186"/>
        <v>-5.04</v>
      </c>
      <c r="V243" s="39">
        <v>356150</v>
      </c>
      <c r="W243" s="28">
        <f t="shared" si="187"/>
        <v>-0.72</v>
      </c>
      <c r="X243" s="46">
        <v>365650</v>
      </c>
      <c r="Y243" s="28">
        <f t="shared" si="188"/>
        <v>2.67</v>
      </c>
      <c r="Z243" s="39">
        <v>375950</v>
      </c>
      <c r="AA243" s="28">
        <f t="shared" si="189"/>
        <v>2.82</v>
      </c>
      <c r="AB243" s="39">
        <v>378850</v>
      </c>
      <c r="AC243" s="28">
        <f t="shared" si="206"/>
        <v>0.77</v>
      </c>
      <c r="AD243" s="39">
        <v>363650</v>
      </c>
      <c r="AE243" s="28">
        <f t="shared" si="206"/>
        <v>-4.01</v>
      </c>
      <c r="AF243" s="39">
        <v>344450</v>
      </c>
      <c r="AG243" s="28">
        <f t="shared" si="206"/>
        <v>-5.28</v>
      </c>
      <c r="AH243" s="47">
        <v>326300</v>
      </c>
      <c r="AI243" s="28">
        <f t="shared" si="191"/>
        <v>-5.27</v>
      </c>
      <c r="AJ243" s="47">
        <v>341950</v>
      </c>
      <c r="AK243" s="28">
        <f t="shared" si="192"/>
        <v>4.8</v>
      </c>
      <c r="AL243" s="47">
        <v>365850</v>
      </c>
      <c r="AM243" s="28">
        <f t="shared" si="193"/>
        <v>6.99</v>
      </c>
      <c r="AN243" s="47">
        <v>393250</v>
      </c>
      <c r="AO243" s="28">
        <f t="shared" si="194"/>
        <v>7.4899999999999993</v>
      </c>
      <c r="AP243" s="47">
        <v>437650</v>
      </c>
      <c r="AQ243" s="28">
        <f t="shared" si="205"/>
        <v>11.29</v>
      </c>
      <c r="AR243" s="47">
        <v>474850</v>
      </c>
      <c r="AS243" s="28">
        <f t="shared" si="195"/>
        <v>8.5</v>
      </c>
      <c r="AT243" s="47">
        <v>519050</v>
      </c>
      <c r="AU243" s="28">
        <f t="shared" si="207"/>
        <v>9.31</v>
      </c>
      <c r="AV243" s="47">
        <v>563300</v>
      </c>
      <c r="AW243" s="28">
        <f>ROUND((AV243-AT243)/AT243,4)*100</f>
        <v>8.5299999999999994</v>
      </c>
      <c r="AX243" s="47">
        <v>574350</v>
      </c>
      <c r="AY243" s="28">
        <f>ROUND((AX243-AV243)/AV243,4)*100</f>
        <v>1.96</v>
      </c>
      <c r="AZ243" s="47">
        <v>580150</v>
      </c>
      <c r="BA243" s="28">
        <f>ROUND((AZ243-AX243)/AX243,4)*100</f>
        <v>1.01</v>
      </c>
      <c r="BB243" s="47">
        <v>578050</v>
      </c>
      <c r="BC243" s="28">
        <f t="shared" si="199"/>
        <v>-0.36</v>
      </c>
      <c r="BD243" s="47">
        <v>575000</v>
      </c>
      <c r="BE243" s="28">
        <f t="shared" si="203"/>
        <v>-0.53</v>
      </c>
      <c r="BF243" s="47">
        <v>565450</v>
      </c>
      <c r="BG243" s="28">
        <f t="shared" si="200"/>
        <v>-1.66</v>
      </c>
      <c r="BH243" s="47">
        <v>577600</v>
      </c>
      <c r="BI243" s="28">
        <f t="shared" si="201"/>
        <v>2.15</v>
      </c>
      <c r="BJ243" s="89">
        <v>589000</v>
      </c>
      <c r="BK243" s="28">
        <f t="shared" si="202"/>
        <v>1.97</v>
      </c>
      <c r="BL243" s="47">
        <v>596600</v>
      </c>
      <c r="BM243" s="28">
        <f t="shared" si="202"/>
        <v>1.29</v>
      </c>
      <c r="BN243" s="39"/>
      <c r="BO243" s="39"/>
      <c r="BP243" s="89"/>
      <c r="BQ243" s="28"/>
      <c r="BR243" s="28"/>
      <c r="BS243" s="28"/>
      <c r="BT243" s="28"/>
      <c r="BU243" s="28"/>
      <c r="BV243" s="48"/>
      <c r="BW243" s="42"/>
      <c r="BX243" s="45"/>
      <c r="BY243" s="49"/>
      <c r="BZ243" s="42"/>
      <c r="CA243" s="49"/>
      <c r="CB243" s="49"/>
      <c r="CC243" s="50"/>
      <c r="CD243" s="51"/>
      <c r="CE243" s="50"/>
      <c r="CF243" s="42"/>
      <c r="CP243" s="32"/>
      <c r="CQ243" s="54">
        <v>519050000</v>
      </c>
      <c r="CR243" s="53">
        <v>563300000</v>
      </c>
      <c r="DB243" s="32"/>
      <c r="DC243" s="42"/>
    </row>
    <row r="244" spans="1:107">
      <c r="A244" s="11"/>
      <c r="B244" s="41" t="s">
        <v>209</v>
      </c>
      <c r="C244" s="39">
        <v>112250</v>
      </c>
      <c r="D244" s="39">
        <v>121100</v>
      </c>
      <c r="E244" s="28">
        <f t="shared" si="178"/>
        <v>7.88</v>
      </c>
      <c r="F244" s="39">
        <v>134100</v>
      </c>
      <c r="G244" s="28">
        <f t="shared" si="179"/>
        <v>10.73</v>
      </c>
      <c r="H244" s="39">
        <v>158400</v>
      </c>
      <c r="I244" s="28">
        <f t="shared" si="180"/>
        <v>18.12</v>
      </c>
      <c r="J244" s="39">
        <v>217050</v>
      </c>
      <c r="K244" s="28">
        <f t="shared" si="181"/>
        <v>37.03</v>
      </c>
      <c r="L244" s="39">
        <v>279950</v>
      </c>
      <c r="M244" s="28">
        <f t="shared" si="182"/>
        <v>28.98</v>
      </c>
      <c r="N244" s="39">
        <v>298900</v>
      </c>
      <c r="O244" s="28">
        <f t="shared" si="183"/>
        <v>6.77</v>
      </c>
      <c r="P244" s="39">
        <v>282700</v>
      </c>
      <c r="Q244" s="28">
        <f t="shared" si="184"/>
        <v>-5.42</v>
      </c>
      <c r="R244" s="39">
        <v>293050</v>
      </c>
      <c r="S244" s="28">
        <f t="shared" si="185"/>
        <v>3.66</v>
      </c>
      <c r="T244" s="39">
        <v>293650</v>
      </c>
      <c r="U244" s="28">
        <f t="shared" si="186"/>
        <v>0.2</v>
      </c>
      <c r="V244" s="39">
        <v>290000</v>
      </c>
      <c r="W244" s="28">
        <f t="shared" si="187"/>
        <v>-1.24</v>
      </c>
      <c r="X244" s="46">
        <v>293900</v>
      </c>
      <c r="Y244" s="28">
        <f t="shared" si="188"/>
        <v>1.34</v>
      </c>
      <c r="Z244" s="39">
        <v>286400</v>
      </c>
      <c r="AA244" s="28">
        <f t="shared" si="189"/>
        <v>-2.5499999999999998</v>
      </c>
      <c r="AB244" s="39">
        <v>288300</v>
      </c>
      <c r="AC244" s="28">
        <f t="shared" si="206"/>
        <v>0.66</v>
      </c>
      <c r="AD244" s="39">
        <v>295500</v>
      </c>
      <c r="AE244" s="28">
        <f t="shared" si="206"/>
        <v>2.5</v>
      </c>
      <c r="AF244" s="39">
        <v>296650</v>
      </c>
      <c r="AG244" s="28">
        <f t="shared" si="206"/>
        <v>0.38999999999999996</v>
      </c>
      <c r="AH244" s="47">
        <v>312150</v>
      </c>
      <c r="AI244" s="28">
        <f t="shared" si="191"/>
        <v>5.2299999999999995</v>
      </c>
      <c r="AJ244" s="47">
        <v>323000</v>
      </c>
      <c r="AK244" s="28">
        <f t="shared" si="192"/>
        <v>3.4799999999999995</v>
      </c>
      <c r="AL244" s="47">
        <v>342250</v>
      </c>
      <c r="AM244" s="28">
        <f t="shared" si="193"/>
        <v>5.96</v>
      </c>
      <c r="AN244" s="47">
        <v>387950</v>
      </c>
      <c r="AO244" s="28">
        <f t="shared" si="194"/>
        <v>13.350000000000001</v>
      </c>
      <c r="AP244" s="47">
        <v>444450</v>
      </c>
      <c r="AQ244" s="28">
        <f t="shared" si="205"/>
        <v>14.56</v>
      </c>
      <c r="AR244" s="47">
        <v>526600</v>
      </c>
      <c r="AS244" s="28">
        <f t="shared" si="195"/>
        <v>18.48</v>
      </c>
      <c r="AT244" s="47">
        <v>576600</v>
      </c>
      <c r="AU244" s="28">
        <f t="shared" si="207"/>
        <v>9.49</v>
      </c>
      <c r="AV244" s="47">
        <v>609750</v>
      </c>
      <c r="AW244" s="28">
        <f>ROUND((AV244-AT244)/AT244,4)*100</f>
        <v>5.75</v>
      </c>
      <c r="AX244" s="47">
        <v>627750</v>
      </c>
      <c r="AY244" s="28">
        <f>ROUND((AX244-AV244)/AV244,4)*100</f>
        <v>2.9499999999999997</v>
      </c>
      <c r="AZ244" s="47">
        <v>603950</v>
      </c>
      <c r="BA244" s="28">
        <f>ROUND((AZ244-AX244)/AX244,4)*100</f>
        <v>-3.7900000000000005</v>
      </c>
      <c r="BB244" s="47">
        <v>606250</v>
      </c>
      <c r="BC244" s="28">
        <f t="shared" si="199"/>
        <v>0.38</v>
      </c>
      <c r="BD244" s="47">
        <v>603850</v>
      </c>
      <c r="BE244" s="28">
        <f t="shared" si="203"/>
        <v>-0.4</v>
      </c>
      <c r="BF244" s="47">
        <v>610600</v>
      </c>
      <c r="BG244" s="28">
        <f t="shared" si="200"/>
        <v>1.1199999999999999</v>
      </c>
      <c r="BH244" s="47">
        <v>606750</v>
      </c>
      <c r="BI244" s="28">
        <f t="shared" si="201"/>
        <v>-0.63</v>
      </c>
      <c r="BJ244" s="89">
        <v>611100</v>
      </c>
      <c r="BK244" s="28">
        <f t="shared" si="202"/>
        <v>0.72</v>
      </c>
      <c r="BL244" s="47">
        <v>611150</v>
      </c>
      <c r="BM244" s="28">
        <f t="shared" si="202"/>
        <v>0.01</v>
      </c>
      <c r="BN244" s="39"/>
      <c r="BO244" s="39"/>
      <c r="BP244" s="89"/>
      <c r="BQ244" s="28"/>
      <c r="BR244" s="28"/>
      <c r="BS244" s="28"/>
      <c r="BT244" s="28"/>
      <c r="BU244" s="28"/>
      <c r="BV244" s="48"/>
      <c r="BW244" s="42"/>
      <c r="BX244" s="45"/>
      <c r="BY244" s="49"/>
      <c r="BZ244" s="42"/>
      <c r="CA244" s="49"/>
      <c r="CB244" s="49"/>
      <c r="CC244" s="50"/>
      <c r="CD244" s="51"/>
      <c r="CE244" s="50"/>
      <c r="CF244" s="42"/>
      <c r="CP244" s="32"/>
      <c r="CQ244" s="54">
        <v>576600000</v>
      </c>
      <c r="CR244" s="53">
        <v>609750000</v>
      </c>
      <c r="DB244" s="32"/>
      <c r="DC244" s="42"/>
    </row>
    <row r="245" spans="1:107">
      <c r="A245" s="11"/>
      <c r="B245" s="33"/>
      <c r="C245" s="29"/>
      <c r="D245" s="29"/>
      <c r="E245" s="29"/>
      <c r="F245" s="29"/>
      <c r="G245" s="28"/>
      <c r="H245" s="29"/>
      <c r="I245" s="28"/>
      <c r="J245" s="29"/>
      <c r="K245" s="28"/>
      <c r="L245" s="29"/>
      <c r="M245" s="28"/>
      <c r="N245" s="29"/>
      <c r="O245" s="28"/>
      <c r="P245" s="39"/>
      <c r="Q245" s="28"/>
      <c r="R245" s="39"/>
      <c r="S245" s="28"/>
      <c r="T245" s="39"/>
      <c r="U245" s="28"/>
      <c r="V245" s="39"/>
      <c r="W245" s="28"/>
      <c r="X245" s="39"/>
      <c r="Z245" s="39"/>
      <c r="AB245" s="39"/>
      <c r="AD245" s="39"/>
      <c r="AF245" s="39"/>
      <c r="AH245" s="47"/>
      <c r="AJ245" s="47"/>
      <c r="AL245" s="47"/>
      <c r="AN245" s="47"/>
      <c r="AP245" s="47"/>
      <c r="AR245" s="47"/>
      <c r="AT245" s="47"/>
      <c r="AV245" s="47"/>
      <c r="AX245" s="47"/>
      <c r="AZ245" s="47"/>
      <c r="BB245" s="47"/>
      <c r="BD245" s="47"/>
      <c r="BF245" s="47"/>
      <c r="BH245" s="47"/>
      <c r="BJ245" s="89"/>
      <c r="BL245" s="47"/>
      <c r="BN245" s="39"/>
      <c r="BO245" s="39"/>
      <c r="BP245" s="89"/>
      <c r="BQ245" s="28"/>
      <c r="BR245" s="28"/>
      <c r="BS245" s="28"/>
      <c r="BT245" s="28"/>
      <c r="BU245" s="28"/>
      <c r="BV245" s="48"/>
      <c r="BW245" s="42"/>
      <c r="BX245" s="45"/>
      <c r="BY245" s="49"/>
      <c r="BZ245" s="42"/>
      <c r="CA245" s="49"/>
      <c r="CB245" s="49"/>
      <c r="CC245" s="55"/>
      <c r="CD245" s="42"/>
      <c r="CE245" s="56"/>
      <c r="CF245" s="42"/>
      <c r="CP245" s="32"/>
      <c r="CQ245" s="31"/>
      <c r="CR245" s="53"/>
      <c r="DB245" s="32"/>
      <c r="DC245" s="42"/>
    </row>
    <row r="246" spans="1:107">
      <c r="A246" s="11"/>
      <c r="B246" s="41" t="s">
        <v>180</v>
      </c>
      <c r="C246" s="39">
        <f>SUM(C216:C244)</f>
        <v>2160900</v>
      </c>
      <c r="D246" s="39">
        <f>SUM(D216:D244)</f>
        <v>2319050</v>
      </c>
      <c r="E246" s="28">
        <f>ROUND((D246-C246)/C246,4)*100</f>
        <v>7.32</v>
      </c>
      <c r="F246" s="39">
        <f>SUM(F216:F244)</f>
        <v>2584950</v>
      </c>
      <c r="G246" s="28">
        <f>ROUND((F246-D246)/D246,4)*100</f>
        <v>11.469999999999999</v>
      </c>
      <c r="H246" s="39">
        <f>SUM(H216:H244)</f>
        <v>2997750</v>
      </c>
      <c r="I246" s="28">
        <f>ROUND((H246-F246)/F246,4)*100</f>
        <v>15.97</v>
      </c>
      <c r="J246" s="39">
        <f>SUM(J216:J244)</f>
        <v>3680200</v>
      </c>
      <c r="K246" s="28">
        <f>ROUND((J246-H246)/H246,4)*100</f>
        <v>22.770000000000003</v>
      </c>
      <c r="L246" s="39">
        <f>SUM(L216:L244)</f>
        <v>4391200</v>
      </c>
      <c r="M246" s="28">
        <f>ROUND((L246-J246)/J246,4)*100</f>
        <v>19.32</v>
      </c>
      <c r="N246" s="39">
        <f>SUM(N216:N244)</f>
        <v>4715000</v>
      </c>
      <c r="O246" s="28">
        <f>ROUND((N246-L246)/L246,4)*100</f>
        <v>7.37</v>
      </c>
      <c r="P246" s="39">
        <f>SUM(P216:P244)</f>
        <v>4767550</v>
      </c>
      <c r="Q246" s="28">
        <f>ROUND((P246-N246)/N246,4)*100</f>
        <v>1.1100000000000001</v>
      </c>
      <c r="R246" s="39">
        <f>SUM(R216:R244)</f>
        <v>4791700</v>
      </c>
      <c r="S246" s="28">
        <f>ROUND((R246-P246)/P246,4)*100</f>
        <v>0.51</v>
      </c>
      <c r="T246" s="39">
        <f>SUM(T216:T244)</f>
        <v>4776250</v>
      </c>
      <c r="U246" s="28">
        <f>ROUND((T246-R246)/R246,4)*100</f>
        <v>-0.32</v>
      </c>
      <c r="V246" s="39">
        <f>SUM(V216:V244)</f>
        <v>4825650</v>
      </c>
      <c r="W246" s="28">
        <f>ROUND((V246-T246)/T246,4)*100</f>
        <v>1.03</v>
      </c>
      <c r="X246" s="39">
        <f>SUM(X216:X244)</f>
        <v>4824650</v>
      </c>
      <c r="Y246" s="28">
        <f>ROUND((X246-V246)/V246,4)*100</f>
        <v>-0.02</v>
      </c>
      <c r="Z246" s="39">
        <f>SUM(Z216:Z244)</f>
        <v>4836450</v>
      </c>
      <c r="AA246" s="28">
        <f>ROUND((Z246-X246)/X246,4)*100</f>
        <v>0.24</v>
      </c>
      <c r="AB246" s="39">
        <f>SUM(AB216:AB244)</f>
        <v>4917550</v>
      </c>
      <c r="AC246" s="28">
        <f>ROUND((AB246-Z246)/Z246,4)*100</f>
        <v>1.68</v>
      </c>
      <c r="AD246" s="39">
        <f>SUM(AD216:AD244)</f>
        <v>4970550</v>
      </c>
      <c r="AE246" s="28">
        <f>ROUND((AD246-AB246)/AB246,4)*100</f>
        <v>1.08</v>
      </c>
      <c r="AF246" s="39">
        <f>SUM(AF216:AF244)</f>
        <v>5010300</v>
      </c>
      <c r="AG246" s="28">
        <f>ROUND((AF246-AD246)/AD246,4)*100</f>
        <v>0.8</v>
      </c>
      <c r="AH246" s="39">
        <f>SUM(AH216:AH244)</f>
        <v>5235700</v>
      </c>
      <c r="AI246" s="28">
        <f>ROUND((AH246-AF246)/AF246,4)*100</f>
        <v>4.5</v>
      </c>
      <c r="AJ246" s="39">
        <v>5493700</v>
      </c>
      <c r="AK246" s="28">
        <f>ROUND((AJ246-AH246)/AH246,4)*100</f>
        <v>4.93</v>
      </c>
      <c r="AL246" s="47">
        <v>5965750</v>
      </c>
      <c r="AM246" s="28">
        <f>ROUND((AL246-AJ246)/AJ246,4)*100</f>
        <v>8.59</v>
      </c>
      <c r="AN246" s="47">
        <v>6618800</v>
      </c>
      <c r="AO246" s="28">
        <f>ROUND((AN246-AL246)/AL246,4)*100</f>
        <v>10.95</v>
      </c>
      <c r="AP246" s="47">
        <v>7484300</v>
      </c>
      <c r="AQ246" s="28">
        <f t="shared" si="205"/>
        <v>13.08</v>
      </c>
      <c r="AR246" s="47">
        <v>8515400</v>
      </c>
      <c r="AS246" s="28">
        <f>ROUND((AR246-AP246)/AP246,4)*100</f>
        <v>13.780000000000001</v>
      </c>
      <c r="AT246" s="47">
        <v>9490450</v>
      </c>
      <c r="AU246" s="28">
        <f t="shared" si="207"/>
        <v>11.450000000000001</v>
      </c>
      <c r="AV246" s="47">
        <v>10123650</v>
      </c>
      <c r="AW246" s="28">
        <f>ROUND((AV246-AT246)/AT246,4)*100</f>
        <v>6.67</v>
      </c>
      <c r="AX246" s="47">
        <f>SUM(AX216:AX244)</f>
        <v>10253150</v>
      </c>
      <c r="AY246" s="28">
        <f>ROUND((AX246-AV246)/AV246,4)*100</f>
        <v>1.28</v>
      </c>
      <c r="AZ246" s="47">
        <f>SUM(AZ216:AZ244)</f>
        <v>10208650</v>
      </c>
      <c r="BA246" s="28">
        <f>ROUND((AZ246-AX246)/AX246,4)*100</f>
        <v>-0.43</v>
      </c>
      <c r="BB246" s="47">
        <f>SUM(BB216:BB244)</f>
        <v>10100400</v>
      </c>
      <c r="BC246" s="28">
        <f>ROUND((BB246-AZ246)/AZ246,4)*100</f>
        <v>-1.06</v>
      </c>
      <c r="BD246" s="47">
        <f>SUM(BD216:BD244)</f>
        <v>9955750</v>
      </c>
      <c r="BE246" s="28">
        <f t="shared" si="203"/>
        <v>-1.43</v>
      </c>
      <c r="BF246" s="47">
        <f>SUM(BF216:BF244)</f>
        <v>9900050</v>
      </c>
      <c r="BG246" s="28">
        <f>ROUND((BF246-BD246)/BD246,4)*100</f>
        <v>-0.55999999999999994</v>
      </c>
      <c r="BH246" s="47">
        <f>SUM(BH216:BH244)</f>
        <v>9955450</v>
      </c>
      <c r="BI246" s="28">
        <f>ROUND((BH246-BF246)/BF246,4)*100</f>
        <v>0.55999999999999994</v>
      </c>
      <c r="BJ246" s="47">
        <f>SUM(BJ216:BJ244)</f>
        <v>10171400</v>
      </c>
      <c r="BK246" s="28">
        <f t="shared" si="202"/>
        <v>2.17</v>
      </c>
      <c r="BL246" s="47">
        <f>SUM(BL216:BL244)</f>
        <v>10226350</v>
      </c>
      <c r="BM246" s="28">
        <f t="shared" si="202"/>
        <v>0.54</v>
      </c>
      <c r="BN246" s="39"/>
      <c r="BO246" s="39"/>
      <c r="BP246" s="89"/>
      <c r="BQ246" s="28"/>
      <c r="BR246" s="28"/>
      <c r="BS246" s="28"/>
      <c r="BT246" s="28"/>
      <c r="BU246" s="28"/>
      <c r="BV246" s="48"/>
      <c r="BW246" s="42"/>
      <c r="BX246" s="45"/>
      <c r="BY246" s="49"/>
      <c r="BZ246" s="42"/>
      <c r="CA246" s="49"/>
      <c r="CB246" s="49"/>
      <c r="CC246" s="42"/>
      <c r="CD246" s="42"/>
      <c r="CE246" s="42"/>
      <c r="CF246" s="42"/>
      <c r="CP246" s="32"/>
      <c r="CQ246" s="52">
        <f>SUM(CQ216:CQ244)</f>
        <v>9490450000</v>
      </c>
      <c r="CR246" s="53">
        <f>SUM(CR216:CR244)</f>
        <v>10123650000</v>
      </c>
      <c r="DB246" s="32"/>
      <c r="DC246" s="42"/>
    </row>
    <row r="247" spans="1:107">
      <c r="A247" s="11"/>
      <c r="B247" s="33"/>
      <c r="C247" s="29"/>
      <c r="D247" s="29"/>
      <c r="E247" s="29"/>
      <c r="F247" s="29"/>
      <c r="G247" s="28"/>
      <c r="H247" s="29"/>
      <c r="I247" s="28"/>
      <c r="J247" s="29"/>
      <c r="K247" s="28"/>
      <c r="L247" s="29"/>
      <c r="M247" s="28"/>
      <c r="N247" s="29"/>
      <c r="O247" s="28"/>
      <c r="P247" s="29"/>
      <c r="Q247" s="29"/>
      <c r="R247" s="39"/>
      <c r="S247" s="29"/>
      <c r="T247" s="39"/>
      <c r="U247" s="29"/>
      <c r="V247" s="39"/>
      <c r="W247" s="29"/>
      <c r="X247" s="39"/>
      <c r="Z247" s="39"/>
      <c r="AB247" s="39"/>
      <c r="AD247" s="39"/>
      <c r="AF247" s="39"/>
      <c r="AH247" s="47"/>
      <c r="AJ247" s="47"/>
      <c r="AL247" s="47"/>
      <c r="AN247" s="47"/>
      <c r="AP247" s="47"/>
      <c r="AR247" s="47"/>
      <c r="AT247" s="47"/>
      <c r="AV247" s="47"/>
      <c r="AX247" s="47"/>
      <c r="AZ247" s="47"/>
      <c r="BB247" s="47"/>
      <c r="BD247" s="47"/>
      <c r="BF247" s="47"/>
      <c r="BH247" s="47"/>
      <c r="BJ247" s="89"/>
      <c r="BL247" s="47"/>
      <c r="BN247" s="39"/>
      <c r="BO247" s="39"/>
      <c r="BP247" s="89"/>
      <c r="BQ247" s="28"/>
      <c r="BR247" s="28"/>
      <c r="BS247" s="28"/>
      <c r="BT247" s="28"/>
      <c r="BU247" s="28"/>
      <c r="BV247" s="48"/>
      <c r="BW247" s="42"/>
      <c r="BX247" s="45"/>
      <c r="BY247" s="49"/>
      <c r="BZ247" s="42"/>
      <c r="CA247" s="49"/>
      <c r="CB247" s="49"/>
      <c r="CC247" s="42"/>
      <c r="CD247" s="42"/>
      <c r="CE247" s="42"/>
      <c r="CF247" s="42"/>
      <c r="CP247" s="32"/>
      <c r="CQ247" s="31"/>
      <c r="CR247" s="53"/>
      <c r="DB247" s="32"/>
      <c r="DC247" s="42"/>
    </row>
    <row r="248" spans="1:107">
      <c r="A248" s="11"/>
      <c r="B248" s="33"/>
      <c r="C248" s="39"/>
      <c r="D248" s="39"/>
      <c r="E248" s="29"/>
      <c r="F248" s="29"/>
      <c r="G248" s="28"/>
      <c r="H248" s="29"/>
      <c r="I248" s="28"/>
      <c r="J248" s="29"/>
      <c r="K248" s="28"/>
      <c r="L248" s="29"/>
      <c r="M248" s="28"/>
      <c r="N248" s="29"/>
      <c r="O248" s="28"/>
      <c r="P248" s="29"/>
      <c r="Q248" s="29"/>
      <c r="R248" s="39"/>
      <c r="S248" s="29"/>
      <c r="T248" s="39"/>
      <c r="U248" s="29"/>
      <c r="V248" s="39"/>
      <c r="W248" s="29"/>
      <c r="X248" s="39"/>
      <c r="Z248" s="39"/>
      <c r="AB248" s="39"/>
      <c r="AD248" s="39"/>
      <c r="AF248" s="39"/>
      <c r="AH248" s="47"/>
      <c r="AJ248" s="47"/>
      <c r="AL248" s="47"/>
      <c r="AN248" s="47"/>
      <c r="AP248" s="47"/>
      <c r="AR248" s="47"/>
      <c r="AT248" s="47"/>
      <c r="AV248" s="47"/>
      <c r="AX248" s="47"/>
      <c r="AZ248" s="47"/>
      <c r="BB248" s="47"/>
      <c r="BD248" s="47"/>
      <c r="BF248" s="47"/>
      <c r="BH248" s="47"/>
      <c r="BJ248" s="89"/>
      <c r="BL248" s="47"/>
      <c r="BN248" s="39"/>
      <c r="BO248" s="39"/>
      <c r="BP248" s="92"/>
      <c r="BQ248" s="28"/>
      <c r="BR248" s="28"/>
      <c r="BS248" s="28"/>
      <c r="BT248" s="28"/>
      <c r="BU248" s="28"/>
      <c r="BV248" s="48"/>
      <c r="BW248" s="42"/>
      <c r="BX248" s="45"/>
      <c r="BY248" s="62"/>
      <c r="BZ248" s="62"/>
      <c r="CA248" s="63"/>
      <c r="CB248" s="62"/>
      <c r="CC248" s="62"/>
      <c r="CD248" s="62"/>
      <c r="CE248" s="62"/>
      <c r="CF248" s="62"/>
      <c r="CP248" s="32"/>
      <c r="CQ248" s="31"/>
      <c r="CR248" s="57">
        <f>COUNTA(CR216:CR244)</f>
        <v>29</v>
      </c>
      <c r="DB248" s="32"/>
      <c r="DC248" s="42"/>
    </row>
    <row r="249" spans="1:107">
      <c r="A249" s="11"/>
      <c r="B249" s="41" t="s">
        <v>210</v>
      </c>
      <c r="C249" s="39"/>
      <c r="D249" s="39"/>
      <c r="E249" s="29"/>
      <c r="F249" s="29"/>
      <c r="G249" s="28"/>
      <c r="H249" s="29"/>
      <c r="I249" s="28"/>
      <c r="J249" s="29"/>
      <c r="K249" s="28"/>
      <c r="L249" s="29"/>
      <c r="M249" s="28"/>
      <c r="N249" s="29"/>
      <c r="O249" s="28"/>
      <c r="P249" s="29"/>
      <c r="Q249" s="29"/>
      <c r="R249" s="39"/>
      <c r="S249" s="29"/>
      <c r="T249" s="39"/>
      <c r="U249" s="29"/>
      <c r="V249" s="39"/>
      <c r="W249" s="29"/>
      <c r="X249" s="39"/>
      <c r="Z249" s="39"/>
      <c r="AB249" s="39"/>
      <c r="AD249" s="39"/>
      <c r="AF249" s="39"/>
      <c r="AH249" s="47"/>
      <c r="AJ249" s="47"/>
      <c r="AL249" s="47"/>
      <c r="AN249" s="47"/>
      <c r="AP249" s="47"/>
      <c r="AR249" s="47"/>
      <c r="AT249" s="47"/>
      <c r="AV249" s="47"/>
      <c r="AX249" s="47"/>
      <c r="AZ249" s="47"/>
      <c r="BB249" s="47"/>
      <c r="BD249" s="47"/>
      <c r="BF249" s="47"/>
      <c r="BH249" s="47"/>
      <c r="BJ249" s="89"/>
      <c r="BL249" s="47"/>
      <c r="BN249" s="46"/>
      <c r="BO249" s="46"/>
      <c r="BP249" s="89"/>
      <c r="BQ249" s="28"/>
      <c r="BR249" s="28"/>
      <c r="BS249" s="28"/>
      <c r="BT249" s="28"/>
      <c r="BU249" s="28"/>
      <c r="BV249" s="48"/>
      <c r="BW249" s="42"/>
      <c r="BX249" s="45"/>
      <c r="BY249" s="49"/>
      <c r="BZ249" s="42"/>
      <c r="CA249" s="49"/>
      <c r="CB249" s="49"/>
      <c r="CC249" s="55"/>
      <c r="CD249" s="42"/>
      <c r="CE249" s="56"/>
      <c r="CF249" s="42"/>
      <c r="CP249" s="32"/>
      <c r="CQ249" s="31"/>
      <c r="CR249" s="53"/>
      <c r="DB249" s="32"/>
      <c r="DC249" s="42"/>
    </row>
    <row r="250" spans="1:107">
      <c r="A250" s="11"/>
      <c r="B250" s="33"/>
      <c r="C250" s="39"/>
      <c r="D250" s="39"/>
      <c r="E250" s="29"/>
      <c r="F250" s="39"/>
      <c r="G250" s="28"/>
      <c r="H250" s="39"/>
      <c r="I250" s="28"/>
      <c r="J250" s="39"/>
      <c r="K250" s="28"/>
      <c r="L250" s="39"/>
      <c r="M250" s="28"/>
      <c r="N250" s="29"/>
      <c r="O250" s="28"/>
      <c r="P250" s="29"/>
      <c r="Q250" s="29"/>
      <c r="R250" s="39"/>
      <c r="S250" s="29"/>
      <c r="T250" s="39"/>
      <c r="U250" s="29"/>
      <c r="V250" s="39"/>
      <c r="W250" s="29"/>
      <c r="X250" s="39"/>
      <c r="Z250" s="39"/>
      <c r="AB250" s="39"/>
      <c r="AD250" s="39"/>
      <c r="AF250" s="39"/>
      <c r="AH250" s="47"/>
      <c r="AJ250" s="47"/>
      <c r="AL250" s="47"/>
      <c r="AN250" s="47"/>
      <c r="AP250" s="47"/>
      <c r="AR250" s="47"/>
      <c r="AT250" s="47"/>
      <c r="AV250" s="47"/>
      <c r="AX250" s="47"/>
      <c r="AZ250" s="47"/>
      <c r="BB250" s="47"/>
      <c r="BD250" s="47"/>
      <c r="BF250" s="47"/>
      <c r="BH250" s="47"/>
      <c r="BJ250" s="89"/>
      <c r="BL250" s="47"/>
      <c r="BN250" s="39"/>
      <c r="BO250" s="39"/>
      <c r="BP250" s="89"/>
      <c r="BQ250" s="28"/>
      <c r="BR250" s="28"/>
      <c r="BS250" s="28"/>
      <c r="BT250" s="28"/>
      <c r="BU250" s="28"/>
      <c r="BV250" s="48"/>
      <c r="BW250" s="42"/>
      <c r="BX250" s="45"/>
      <c r="BY250" s="49"/>
      <c r="BZ250" s="42"/>
      <c r="CA250" s="49"/>
      <c r="CB250" s="49"/>
      <c r="CC250" s="55"/>
      <c r="CD250" s="42"/>
      <c r="CE250" s="56"/>
      <c r="CF250" s="42"/>
      <c r="CP250" s="32"/>
      <c r="CQ250" s="31"/>
      <c r="CR250" s="53"/>
      <c r="DB250" s="32"/>
      <c r="DC250" s="42"/>
    </row>
    <row r="251" spans="1:107">
      <c r="A251" s="11"/>
      <c r="B251" s="33"/>
      <c r="C251" s="39"/>
      <c r="D251" s="39"/>
      <c r="E251" s="29"/>
      <c r="F251" s="39"/>
      <c r="G251" s="28"/>
      <c r="H251" s="39"/>
      <c r="I251" s="28"/>
      <c r="J251" s="39"/>
      <c r="K251" s="28"/>
      <c r="L251" s="39"/>
      <c r="M251" s="28"/>
      <c r="N251" s="39"/>
      <c r="O251" s="28"/>
      <c r="P251" s="29"/>
      <c r="Q251" s="29"/>
      <c r="R251" s="39"/>
      <c r="S251" s="29"/>
      <c r="T251" s="39"/>
      <c r="U251" s="29"/>
      <c r="V251" s="39"/>
      <c r="W251" s="29"/>
      <c r="X251" s="39"/>
      <c r="Z251" s="39"/>
      <c r="AB251" s="39"/>
      <c r="AD251" s="39"/>
      <c r="AF251" s="39"/>
      <c r="AH251" s="47"/>
      <c r="AJ251" s="47"/>
      <c r="AL251" s="47"/>
      <c r="AN251" s="47"/>
      <c r="AP251" s="47"/>
      <c r="AR251" s="47"/>
      <c r="AT251" s="47"/>
      <c r="AV251" s="47"/>
      <c r="AX251" s="47"/>
      <c r="AZ251" s="47"/>
      <c r="BB251" s="47"/>
      <c r="BD251" s="47"/>
      <c r="BF251" s="47"/>
      <c r="BH251" s="47"/>
      <c r="BJ251" s="89"/>
      <c r="BL251" s="47"/>
      <c r="BN251" s="39"/>
      <c r="BO251" s="39"/>
      <c r="BP251" s="89"/>
      <c r="BQ251" s="28"/>
      <c r="BR251" s="28"/>
      <c r="BS251" s="28"/>
      <c r="BT251" s="28"/>
      <c r="BU251" s="28"/>
      <c r="BV251" s="48"/>
      <c r="BW251" s="42"/>
      <c r="BX251" s="45"/>
      <c r="BY251" s="49"/>
      <c r="BZ251" s="42"/>
      <c r="CA251" s="49"/>
      <c r="CB251" s="49"/>
      <c r="CC251" s="55"/>
      <c r="CD251" s="42"/>
      <c r="CE251" s="56"/>
      <c r="CF251" s="42"/>
      <c r="CP251" s="32"/>
      <c r="CQ251" s="31"/>
      <c r="CR251" s="53"/>
      <c r="DB251" s="32"/>
      <c r="DC251" s="42"/>
    </row>
    <row r="252" spans="1:107">
      <c r="A252" s="11"/>
      <c r="B252" s="41" t="s">
        <v>211</v>
      </c>
      <c r="C252" s="39">
        <v>15500</v>
      </c>
      <c r="D252" s="39">
        <v>16250</v>
      </c>
      <c r="E252" s="28">
        <f t="shared" ref="E252:E269" si="208">ROUND((D252-C252)/C252,4)*100</f>
        <v>4.84</v>
      </c>
      <c r="F252" s="39">
        <v>18350</v>
      </c>
      <c r="G252" s="28">
        <f t="shared" ref="G252:G269" si="209">ROUND((F252-D252)/D252,4)*100</f>
        <v>12.920000000000002</v>
      </c>
      <c r="H252" s="39">
        <v>23300</v>
      </c>
      <c r="I252" s="28">
        <f t="shared" ref="I252:I269" si="210">ROUND((H252-F252)/F252,4)*100</f>
        <v>26.979999999999997</v>
      </c>
      <c r="J252" s="39">
        <v>32100</v>
      </c>
      <c r="K252" s="28">
        <f t="shared" ref="K252:K269" si="211">ROUND((J252-H252)/H252,4)*100</f>
        <v>37.769999999999996</v>
      </c>
      <c r="L252" s="39">
        <v>37300</v>
      </c>
      <c r="M252" s="28">
        <f t="shared" ref="M252:M269" si="212">ROUND((L252-J252)/J252,4)*100</f>
        <v>16.2</v>
      </c>
      <c r="N252" s="39">
        <v>43250</v>
      </c>
      <c r="O252" s="28">
        <f t="shared" ref="O252:O269" si="213">ROUND((N252-L252)/L252,4)*100</f>
        <v>15.950000000000001</v>
      </c>
      <c r="P252" s="39">
        <v>45150</v>
      </c>
      <c r="Q252" s="28">
        <f t="shared" ref="Q252:Q269" si="214">ROUND((P252-N252)/N252,4)*100</f>
        <v>4.3900000000000006</v>
      </c>
      <c r="R252" s="39">
        <v>44150</v>
      </c>
      <c r="S252" s="28">
        <f t="shared" ref="S252:S269" si="215">ROUND((R252-P252)/P252,4)*100</f>
        <v>-2.21</v>
      </c>
      <c r="T252" s="39">
        <v>45700</v>
      </c>
      <c r="U252" s="28">
        <f t="shared" ref="U252:U269" si="216">ROUND((T252-R252)/R252,4)*100</f>
        <v>3.51</v>
      </c>
      <c r="V252" s="39">
        <v>45450</v>
      </c>
      <c r="W252" s="28">
        <f t="shared" ref="W252:W269" si="217">ROUND((V252-T252)/T252,4)*100</f>
        <v>-0.54999999999999993</v>
      </c>
      <c r="X252" s="46">
        <v>46700</v>
      </c>
      <c r="Y252" s="28">
        <f t="shared" ref="Y252:Y269" si="218">ROUND((X252-V252)/V252,4)*100</f>
        <v>2.75</v>
      </c>
      <c r="Z252" s="39">
        <v>49100</v>
      </c>
      <c r="AA252" s="28">
        <f t="shared" ref="AA252:AA269" si="219">ROUND((Z252-X252)/X252,4)*100</f>
        <v>5.1400000000000006</v>
      </c>
      <c r="AB252" s="39">
        <v>50300</v>
      </c>
      <c r="AC252" s="28">
        <f t="shared" ref="AC252:AG267" si="220">ROUND((AB252-Z252)/Z252,4)*100</f>
        <v>2.44</v>
      </c>
      <c r="AD252" s="39">
        <v>51500</v>
      </c>
      <c r="AE252" s="28">
        <f t="shared" si="220"/>
        <v>2.39</v>
      </c>
      <c r="AF252" s="39">
        <v>53150</v>
      </c>
      <c r="AG252" s="28">
        <f t="shared" si="220"/>
        <v>3.2</v>
      </c>
      <c r="AH252" s="47">
        <v>58050</v>
      </c>
      <c r="AI252" s="28">
        <f t="shared" ref="AI252:AI269" si="221">ROUND((AH252-AF252)/AF252,4)*100</f>
        <v>9.2200000000000006</v>
      </c>
      <c r="AJ252" s="47">
        <v>64200</v>
      </c>
      <c r="AK252" s="28">
        <f t="shared" ref="AK252:AK269" si="222">ROUND((AJ252-AH252)/AH252,4)*100</f>
        <v>10.59</v>
      </c>
      <c r="AL252" s="47">
        <v>70950</v>
      </c>
      <c r="AM252" s="28">
        <f t="shared" ref="AM252:AM269" si="223">ROUND((AL252-AJ252)/AJ252,4)*100</f>
        <v>10.51</v>
      </c>
      <c r="AN252" s="47">
        <v>84200</v>
      </c>
      <c r="AO252" s="28">
        <f t="shared" ref="AO252:AO269" si="224">ROUND((AN252-AL252)/AL252,4)*100</f>
        <v>18.68</v>
      </c>
      <c r="AP252" s="47">
        <v>99500</v>
      </c>
      <c r="AQ252" s="28">
        <f t="shared" si="205"/>
        <v>18.170000000000002</v>
      </c>
      <c r="AR252" s="47">
        <v>108700</v>
      </c>
      <c r="AS252" s="28">
        <f t="shared" ref="AS252:AS269" si="225">ROUND((AR252-AP252)/AP252,4)*100</f>
        <v>9.25</v>
      </c>
      <c r="AT252" s="47">
        <v>115000</v>
      </c>
      <c r="AU252" s="28">
        <f t="shared" si="207"/>
        <v>5.8000000000000007</v>
      </c>
      <c r="AV252" s="47">
        <v>119950</v>
      </c>
      <c r="AW252" s="28">
        <f t="shared" ref="AW252:AW269" si="226">ROUND((AV252-AT252)/AT252,4)*100</f>
        <v>4.3</v>
      </c>
      <c r="AX252" s="47">
        <v>129000</v>
      </c>
      <c r="AY252" s="28">
        <f t="shared" ref="AY252:AY269" si="227">ROUND((AX252-AV252)/AV252,4)*100</f>
        <v>7.5399999999999991</v>
      </c>
      <c r="AZ252" s="47">
        <v>132350</v>
      </c>
      <c r="BA252" s="28">
        <f t="shared" ref="BA252:BA269" si="228">ROUND((AZ252-AX252)/AX252,4)*100</f>
        <v>2.6</v>
      </c>
      <c r="BB252" s="47">
        <v>131250</v>
      </c>
      <c r="BC252" s="28">
        <f t="shared" ref="BC252:BC269" si="229">ROUND((BB252-AZ252)/AZ252,4)*100</f>
        <v>-0.83</v>
      </c>
      <c r="BD252" s="47">
        <v>127050</v>
      </c>
      <c r="BE252" s="28">
        <f t="shared" si="203"/>
        <v>-3.2</v>
      </c>
      <c r="BF252" s="47">
        <v>123500</v>
      </c>
      <c r="BG252" s="28">
        <f t="shared" ref="BG252:BG269" si="230">ROUND((BF252-BD252)/BD252,4)*100</f>
        <v>-2.79</v>
      </c>
      <c r="BH252" s="47">
        <v>125200</v>
      </c>
      <c r="BI252" s="28">
        <f t="shared" ref="BI252:BI269" si="231">ROUND((BH252-BF252)/BF252,4)*100</f>
        <v>1.38</v>
      </c>
      <c r="BJ252" s="89">
        <v>126250</v>
      </c>
      <c r="BK252" s="28">
        <f t="shared" ref="BK252:BM271" si="232">ROUND((BJ252-BH252)/BH252,4)*100</f>
        <v>0.84</v>
      </c>
      <c r="BL252" s="47">
        <v>124950</v>
      </c>
      <c r="BM252" s="28">
        <f t="shared" si="232"/>
        <v>-1.03</v>
      </c>
      <c r="BN252" s="39"/>
      <c r="BO252" s="39"/>
      <c r="BP252" s="89"/>
      <c r="BQ252" s="28"/>
      <c r="BR252" s="28"/>
      <c r="BS252" s="28"/>
      <c r="BT252" s="28"/>
      <c r="BU252" s="28"/>
      <c r="BV252" s="48"/>
      <c r="BW252" s="42"/>
      <c r="BX252" s="45"/>
      <c r="BY252" s="49"/>
      <c r="BZ252" s="42"/>
      <c r="CA252" s="49"/>
      <c r="CB252" s="49"/>
      <c r="CC252" s="50"/>
      <c r="CD252" s="51"/>
      <c r="CE252" s="50"/>
      <c r="CF252" s="42"/>
      <c r="CP252" s="32"/>
      <c r="CQ252" s="70">
        <v>115000000</v>
      </c>
      <c r="CR252" s="53">
        <v>119950000</v>
      </c>
      <c r="DB252" s="32"/>
      <c r="DC252" s="42"/>
    </row>
    <row r="253" spans="1:107">
      <c r="A253" s="11"/>
      <c r="B253" s="41" t="s">
        <v>212</v>
      </c>
      <c r="C253" s="39">
        <v>176550</v>
      </c>
      <c r="D253" s="39">
        <v>209100</v>
      </c>
      <c r="E253" s="28">
        <f t="shared" si="208"/>
        <v>18.440000000000001</v>
      </c>
      <c r="F253" s="39">
        <v>266200</v>
      </c>
      <c r="G253" s="28">
        <f t="shared" si="209"/>
        <v>27.310000000000002</v>
      </c>
      <c r="H253" s="39">
        <v>324500</v>
      </c>
      <c r="I253" s="28">
        <f t="shared" si="210"/>
        <v>21.9</v>
      </c>
      <c r="J253" s="39">
        <v>437750</v>
      </c>
      <c r="K253" s="28">
        <f t="shared" si="211"/>
        <v>34.9</v>
      </c>
      <c r="L253" s="39">
        <v>476400</v>
      </c>
      <c r="M253" s="28">
        <f t="shared" si="212"/>
        <v>8.83</v>
      </c>
      <c r="N253" s="39">
        <v>482400</v>
      </c>
      <c r="O253" s="28">
        <f t="shared" si="213"/>
        <v>1.26</v>
      </c>
      <c r="P253" s="39">
        <v>471750</v>
      </c>
      <c r="Q253" s="28">
        <f t="shared" si="214"/>
        <v>-2.21</v>
      </c>
      <c r="R253" s="39">
        <v>448450</v>
      </c>
      <c r="S253" s="28">
        <f t="shared" si="215"/>
        <v>-4.9399999999999995</v>
      </c>
      <c r="T253" s="39">
        <v>465800</v>
      </c>
      <c r="U253" s="28">
        <f t="shared" si="216"/>
        <v>3.8699999999999997</v>
      </c>
      <c r="V253" s="39">
        <v>485650</v>
      </c>
      <c r="W253" s="28">
        <f t="shared" si="217"/>
        <v>4.26</v>
      </c>
      <c r="X253" s="46">
        <v>511850</v>
      </c>
      <c r="Y253" s="28">
        <f t="shared" si="218"/>
        <v>5.3900000000000006</v>
      </c>
      <c r="Z253" s="39">
        <v>537600</v>
      </c>
      <c r="AA253" s="28">
        <f t="shared" si="219"/>
        <v>5.0299999999999994</v>
      </c>
      <c r="AB253" s="39">
        <v>545850</v>
      </c>
      <c r="AC253" s="28">
        <f t="shared" si="220"/>
        <v>1.53</v>
      </c>
      <c r="AD253" s="39">
        <v>570950</v>
      </c>
      <c r="AE253" s="28">
        <f t="shared" si="220"/>
        <v>4.5999999999999996</v>
      </c>
      <c r="AF253" s="39">
        <v>607100</v>
      </c>
      <c r="AG253" s="28">
        <f t="shared" si="220"/>
        <v>6.3299999999999992</v>
      </c>
      <c r="AH253" s="47">
        <v>674800</v>
      </c>
      <c r="AI253" s="28">
        <f t="shared" si="221"/>
        <v>11.15</v>
      </c>
      <c r="AJ253" s="47">
        <v>784400</v>
      </c>
      <c r="AK253" s="28">
        <f t="shared" si="222"/>
        <v>16.239999999999998</v>
      </c>
      <c r="AL253" s="47">
        <v>922300</v>
      </c>
      <c r="AM253" s="28">
        <f t="shared" si="223"/>
        <v>17.580000000000002</v>
      </c>
      <c r="AN253" s="47">
        <v>1103800</v>
      </c>
      <c r="AO253" s="28">
        <f t="shared" si="224"/>
        <v>19.68</v>
      </c>
      <c r="AP253" s="47">
        <v>1116900</v>
      </c>
      <c r="AQ253" s="28">
        <f t="shared" si="205"/>
        <v>1.1900000000000002</v>
      </c>
      <c r="AR253" s="47">
        <v>1161600</v>
      </c>
      <c r="AS253" s="28">
        <f t="shared" si="225"/>
        <v>4</v>
      </c>
      <c r="AT253" s="47">
        <v>1262950</v>
      </c>
      <c r="AU253" s="28">
        <f t="shared" si="207"/>
        <v>8.73</v>
      </c>
      <c r="AV253" s="47">
        <v>1271000</v>
      </c>
      <c r="AW253" s="28">
        <f t="shared" si="226"/>
        <v>0.64</v>
      </c>
      <c r="AX253" s="47">
        <v>1271100</v>
      </c>
      <c r="AY253" s="28">
        <f t="shared" si="227"/>
        <v>0.01</v>
      </c>
      <c r="AZ253" s="47">
        <v>1250550</v>
      </c>
      <c r="BA253" s="28">
        <f t="shared" si="228"/>
        <v>-1.6199999999999999</v>
      </c>
      <c r="BB253" s="47">
        <v>1223300</v>
      </c>
      <c r="BC253" s="28">
        <f t="shared" si="229"/>
        <v>-2.1800000000000002</v>
      </c>
      <c r="BD253" s="47">
        <v>1190550</v>
      </c>
      <c r="BE253" s="28">
        <f t="shared" si="203"/>
        <v>-2.68</v>
      </c>
      <c r="BF253" s="47">
        <v>1162150</v>
      </c>
      <c r="BG253" s="28">
        <f t="shared" si="230"/>
        <v>-2.39</v>
      </c>
      <c r="BH253" s="47">
        <v>1163300</v>
      </c>
      <c r="BI253" s="28">
        <f t="shared" si="231"/>
        <v>0.1</v>
      </c>
      <c r="BJ253" s="89">
        <v>1198200</v>
      </c>
      <c r="BK253" s="28">
        <f t="shared" si="232"/>
        <v>3</v>
      </c>
      <c r="BL253" s="47">
        <v>1250950</v>
      </c>
      <c r="BM253" s="28">
        <f t="shared" si="232"/>
        <v>4.3999999999999995</v>
      </c>
      <c r="BN253" s="39"/>
      <c r="BO253" s="39"/>
      <c r="BP253" s="89"/>
      <c r="BQ253" s="28"/>
      <c r="BR253" s="28"/>
      <c r="BS253" s="28"/>
      <c r="BT253" s="28"/>
      <c r="BU253" s="28"/>
      <c r="BV253" s="48"/>
      <c r="BW253" s="42"/>
      <c r="BX253" s="45"/>
      <c r="BY253" s="49"/>
      <c r="BZ253" s="42"/>
      <c r="CA253" s="49"/>
      <c r="CB253" s="49"/>
      <c r="CC253" s="50"/>
      <c r="CD253" s="51"/>
      <c r="CE253" s="50"/>
      <c r="CF253" s="42"/>
      <c r="CP253" s="32"/>
      <c r="CQ253" s="70">
        <v>1262950000</v>
      </c>
      <c r="CR253" s="53">
        <v>1271000000</v>
      </c>
      <c r="DB253" s="32"/>
      <c r="DC253" s="42"/>
    </row>
    <row r="254" spans="1:107">
      <c r="A254" s="11"/>
      <c r="B254" s="41" t="s">
        <v>213</v>
      </c>
      <c r="C254" s="39">
        <v>34850</v>
      </c>
      <c r="D254" s="39">
        <v>37100</v>
      </c>
      <c r="E254" s="28">
        <f t="shared" si="208"/>
        <v>6.4600000000000009</v>
      </c>
      <c r="F254" s="39">
        <v>44150</v>
      </c>
      <c r="G254" s="28">
        <f t="shared" si="209"/>
        <v>19</v>
      </c>
      <c r="H254" s="39">
        <v>54150</v>
      </c>
      <c r="I254" s="28">
        <f t="shared" si="210"/>
        <v>22.650000000000002</v>
      </c>
      <c r="J254" s="39">
        <v>70400</v>
      </c>
      <c r="K254" s="28">
        <f t="shared" si="211"/>
        <v>30.009999999999998</v>
      </c>
      <c r="L254" s="39">
        <v>85300</v>
      </c>
      <c r="M254" s="28">
        <f t="shared" si="212"/>
        <v>21.16</v>
      </c>
      <c r="N254" s="39">
        <v>87800</v>
      </c>
      <c r="O254" s="28">
        <f t="shared" si="213"/>
        <v>2.93</v>
      </c>
      <c r="P254" s="39">
        <v>90200</v>
      </c>
      <c r="Q254" s="28">
        <f t="shared" si="214"/>
        <v>2.73</v>
      </c>
      <c r="R254" s="39">
        <v>83550</v>
      </c>
      <c r="S254" s="28">
        <f t="shared" si="215"/>
        <v>-7.37</v>
      </c>
      <c r="T254" s="39">
        <v>86150</v>
      </c>
      <c r="U254" s="28">
        <f t="shared" si="216"/>
        <v>3.11</v>
      </c>
      <c r="V254" s="39">
        <v>90850</v>
      </c>
      <c r="W254" s="28">
        <f t="shared" si="217"/>
        <v>5.46</v>
      </c>
      <c r="X254" s="46">
        <v>92700</v>
      </c>
      <c r="Y254" s="28">
        <f t="shared" si="218"/>
        <v>2.04</v>
      </c>
      <c r="Z254" s="39">
        <v>96150</v>
      </c>
      <c r="AA254" s="28">
        <f t="shared" si="219"/>
        <v>3.7199999999999998</v>
      </c>
      <c r="AB254" s="39">
        <v>100600</v>
      </c>
      <c r="AC254" s="28">
        <f t="shared" si="220"/>
        <v>4.63</v>
      </c>
      <c r="AD254" s="39">
        <v>102900</v>
      </c>
      <c r="AE254" s="28">
        <f t="shared" si="220"/>
        <v>2.29</v>
      </c>
      <c r="AF254" s="39">
        <v>105250</v>
      </c>
      <c r="AG254" s="28">
        <f t="shared" si="220"/>
        <v>2.2800000000000002</v>
      </c>
      <c r="AH254" s="47">
        <v>114900</v>
      </c>
      <c r="AI254" s="28">
        <f t="shared" si="221"/>
        <v>9.17</v>
      </c>
      <c r="AJ254" s="47">
        <v>134000</v>
      </c>
      <c r="AK254" s="28">
        <f t="shared" si="222"/>
        <v>16.619999999999997</v>
      </c>
      <c r="AL254" s="47">
        <v>156500</v>
      </c>
      <c r="AM254" s="28">
        <f t="shared" si="223"/>
        <v>16.79</v>
      </c>
      <c r="AN254" s="47">
        <v>199000</v>
      </c>
      <c r="AO254" s="28">
        <f t="shared" si="224"/>
        <v>27.16</v>
      </c>
      <c r="AP254" s="47">
        <v>225750</v>
      </c>
      <c r="AQ254" s="28">
        <f t="shared" si="205"/>
        <v>13.44</v>
      </c>
      <c r="AR254" s="47">
        <v>269950</v>
      </c>
      <c r="AS254" s="28">
        <f t="shared" si="225"/>
        <v>19.580000000000002</v>
      </c>
      <c r="AT254" s="47">
        <v>276700</v>
      </c>
      <c r="AU254" s="28">
        <f t="shared" si="207"/>
        <v>2.5</v>
      </c>
      <c r="AV254" s="47">
        <v>283900</v>
      </c>
      <c r="AW254" s="28">
        <f t="shared" si="226"/>
        <v>2.6</v>
      </c>
      <c r="AX254" s="47">
        <v>277300</v>
      </c>
      <c r="AY254" s="28">
        <f t="shared" si="227"/>
        <v>-2.3199999999999998</v>
      </c>
      <c r="AZ254" s="47">
        <v>264100</v>
      </c>
      <c r="BA254" s="28">
        <f t="shared" si="228"/>
        <v>-4.7600000000000007</v>
      </c>
      <c r="BB254" s="47">
        <v>267000</v>
      </c>
      <c r="BC254" s="28">
        <f t="shared" si="229"/>
        <v>1.0999999999999999</v>
      </c>
      <c r="BD254" s="47">
        <v>268450</v>
      </c>
      <c r="BE254" s="28">
        <f t="shared" si="203"/>
        <v>0.54</v>
      </c>
      <c r="BF254" s="47">
        <v>282450</v>
      </c>
      <c r="BG254" s="28">
        <f t="shared" si="230"/>
        <v>5.2200000000000006</v>
      </c>
      <c r="BH254" s="47">
        <v>285450</v>
      </c>
      <c r="BI254" s="28">
        <f t="shared" si="231"/>
        <v>1.06</v>
      </c>
      <c r="BJ254" s="89">
        <v>295100</v>
      </c>
      <c r="BK254" s="28">
        <f t="shared" si="232"/>
        <v>3.38</v>
      </c>
      <c r="BL254" s="47">
        <v>299900</v>
      </c>
      <c r="BM254" s="28">
        <f t="shared" si="232"/>
        <v>1.63</v>
      </c>
      <c r="BN254" s="39"/>
      <c r="BO254" s="39"/>
      <c r="BP254" s="89"/>
      <c r="BQ254" s="28"/>
      <c r="BR254" s="28"/>
      <c r="BS254" s="28"/>
      <c r="BT254" s="28"/>
      <c r="BU254" s="28"/>
      <c r="BV254" s="48"/>
      <c r="BW254" s="42"/>
      <c r="BX254" s="45"/>
      <c r="BY254" s="49"/>
      <c r="BZ254" s="42"/>
      <c r="CA254" s="49"/>
      <c r="CB254" s="49"/>
      <c r="CC254" s="50"/>
      <c r="CD254" s="51"/>
      <c r="CE254" s="50"/>
      <c r="CF254" s="42"/>
      <c r="CP254" s="32"/>
      <c r="CQ254" s="70">
        <v>276700000</v>
      </c>
      <c r="CR254" s="53">
        <v>283900000</v>
      </c>
      <c r="DB254" s="32"/>
      <c r="DC254" s="42"/>
    </row>
    <row r="255" spans="1:107">
      <c r="A255" s="11"/>
      <c r="B255" s="41" t="s">
        <v>214</v>
      </c>
      <c r="C255" s="39">
        <v>34900</v>
      </c>
      <c r="D255" s="39">
        <v>37750</v>
      </c>
      <c r="E255" s="28">
        <f t="shared" si="208"/>
        <v>8.17</v>
      </c>
      <c r="F255" s="39">
        <v>44150</v>
      </c>
      <c r="G255" s="28">
        <f t="shared" si="209"/>
        <v>16.950000000000003</v>
      </c>
      <c r="H255" s="39">
        <v>58550</v>
      </c>
      <c r="I255" s="28">
        <f t="shared" si="210"/>
        <v>32.619999999999997</v>
      </c>
      <c r="J255" s="39">
        <v>83950</v>
      </c>
      <c r="K255" s="28">
        <f t="shared" si="211"/>
        <v>43.38</v>
      </c>
      <c r="L255" s="39">
        <v>126100</v>
      </c>
      <c r="M255" s="28">
        <f t="shared" si="212"/>
        <v>50.21</v>
      </c>
      <c r="N255" s="39">
        <v>111800</v>
      </c>
      <c r="O255" s="28">
        <f t="shared" si="213"/>
        <v>-11.34</v>
      </c>
      <c r="P255" s="39">
        <v>111550</v>
      </c>
      <c r="Q255" s="28">
        <f t="shared" si="214"/>
        <v>-0.22</v>
      </c>
      <c r="R255" s="39">
        <v>106050</v>
      </c>
      <c r="S255" s="28">
        <f t="shared" si="215"/>
        <v>-4.93</v>
      </c>
      <c r="T255" s="39">
        <v>103800</v>
      </c>
      <c r="U255" s="28">
        <f t="shared" si="216"/>
        <v>-2.12</v>
      </c>
      <c r="V255" s="39">
        <v>104400</v>
      </c>
      <c r="W255" s="28">
        <f t="shared" si="217"/>
        <v>0.57999999999999996</v>
      </c>
      <c r="X255" s="46">
        <v>108750</v>
      </c>
      <c r="Y255" s="28">
        <f t="shared" si="218"/>
        <v>4.17</v>
      </c>
      <c r="Z255" s="39">
        <v>108250</v>
      </c>
      <c r="AA255" s="28">
        <f t="shared" si="219"/>
        <v>-0.45999999999999996</v>
      </c>
      <c r="AB255" s="39">
        <v>112450</v>
      </c>
      <c r="AC255" s="28">
        <f t="shared" si="220"/>
        <v>3.88</v>
      </c>
      <c r="AD255" s="39">
        <v>114150</v>
      </c>
      <c r="AE255" s="28">
        <f t="shared" si="220"/>
        <v>1.51</v>
      </c>
      <c r="AF255" s="39">
        <v>117950</v>
      </c>
      <c r="AG255" s="28">
        <f t="shared" si="220"/>
        <v>3.3300000000000005</v>
      </c>
      <c r="AH255" s="47">
        <v>126200</v>
      </c>
      <c r="AI255" s="28">
        <f t="shared" si="221"/>
        <v>6.99</v>
      </c>
      <c r="AJ255" s="47">
        <v>130850</v>
      </c>
      <c r="AK255" s="28">
        <f t="shared" si="222"/>
        <v>3.6799999999999997</v>
      </c>
      <c r="AL255" s="47">
        <v>152600</v>
      </c>
      <c r="AM255" s="28">
        <f t="shared" si="223"/>
        <v>16.619999999999997</v>
      </c>
      <c r="AN255" s="47">
        <v>175250</v>
      </c>
      <c r="AO255" s="28">
        <f t="shared" si="224"/>
        <v>14.84</v>
      </c>
      <c r="AP255" s="47">
        <v>201950</v>
      </c>
      <c r="AQ255" s="28">
        <f t="shared" si="205"/>
        <v>15.24</v>
      </c>
      <c r="AR255" s="47">
        <v>213950</v>
      </c>
      <c r="AS255" s="28">
        <f t="shared" si="225"/>
        <v>5.94</v>
      </c>
      <c r="AT255" s="47">
        <v>256650</v>
      </c>
      <c r="AU255" s="28">
        <f t="shared" si="207"/>
        <v>19.96</v>
      </c>
      <c r="AV255" s="47">
        <v>272650</v>
      </c>
      <c r="AW255" s="28">
        <f t="shared" si="226"/>
        <v>6.23</v>
      </c>
      <c r="AX255" s="47">
        <v>270000</v>
      </c>
      <c r="AY255" s="28">
        <f t="shared" si="227"/>
        <v>-0.97</v>
      </c>
      <c r="AZ255" s="47">
        <v>264400</v>
      </c>
      <c r="BA255" s="28">
        <f t="shared" si="228"/>
        <v>-2.0699999999999998</v>
      </c>
      <c r="BB255" s="47">
        <v>263450</v>
      </c>
      <c r="BC255" s="28">
        <f t="shared" si="229"/>
        <v>-0.36</v>
      </c>
      <c r="BD255" s="47">
        <v>261800</v>
      </c>
      <c r="BE255" s="28">
        <f t="shared" si="203"/>
        <v>-0.63</v>
      </c>
      <c r="BF255" s="47">
        <v>248050</v>
      </c>
      <c r="BG255" s="28">
        <f t="shared" si="230"/>
        <v>-5.25</v>
      </c>
      <c r="BH255" s="47">
        <v>237950</v>
      </c>
      <c r="BI255" s="28">
        <f t="shared" si="231"/>
        <v>-4.07</v>
      </c>
      <c r="BJ255" s="89">
        <v>244450</v>
      </c>
      <c r="BK255" s="28">
        <f t="shared" si="232"/>
        <v>2.73</v>
      </c>
      <c r="BL255" s="47">
        <v>235750</v>
      </c>
      <c r="BM255" s="28">
        <f t="shared" si="232"/>
        <v>-3.56</v>
      </c>
      <c r="BN255" s="39"/>
      <c r="BO255" s="39"/>
      <c r="BP255" s="89"/>
      <c r="BQ255" s="28"/>
      <c r="BR255" s="28"/>
      <c r="BS255" s="28"/>
      <c r="BT255" s="28"/>
      <c r="BU255" s="28"/>
      <c r="BV255" s="48"/>
      <c r="BW255" s="42"/>
      <c r="BX255" s="45"/>
      <c r="BY255" s="49"/>
      <c r="BZ255" s="42"/>
      <c r="CA255" s="49"/>
      <c r="CB255" s="49"/>
      <c r="CC255" s="50"/>
      <c r="CD255" s="51"/>
      <c r="CE255" s="50"/>
      <c r="CF255" s="42"/>
      <c r="CP255" s="32"/>
      <c r="CQ255" s="70">
        <v>256650000</v>
      </c>
      <c r="CR255" s="53">
        <v>272650000</v>
      </c>
      <c r="DB255" s="32"/>
      <c r="DC255" s="42"/>
    </row>
    <row r="256" spans="1:107">
      <c r="A256" s="11"/>
      <c r="B256" s="41" t="s">
        <v>215</v>
      </c>
      <c r="C256" s="39">
        <v>21600</v>
      </c>
      <c r="D256" s="39">
        <v>23500</v>
      </c>
      <c r="E256" s="28">
        <f t="shared" si="208"/>
        <v>8.7999999999999989</v>
      </c>
      <c r="F256" s="39">
        <v>25450</v>
      </c>
      <c r="G256" s="28">
        <f t="shared" si="209"/>
        <v>8.3000000000000007</v>
      </c>
      <c r="H256" s="39">
        <v>31600</v>
      </c>
      <c r="I256" s="28">
        <f t="shared" si="210"/>
        <v>24.169999999999998</v>
      </c>
      <c r="J256" s="39">
        <v>44750</v>
      </c>
      <c r="K256" s="28">
        <f t="shared" si="211"/>
        <v>41.61</v>
      </c>
      <c r="L256" s="39">
        <v>55350</v>
      </c>
      <c r="M256" s="28">
        <f t="shared" si="212"/>
        <v>23.69</v>
      </c>
      <c r="N256" s="39">
        <v>60150</v>
      </c>
      <c r="O256" s="28">
        <f t="shared" si="213"/>
        <v>8.67</v>
      </c>
      <c r="P256" s="39">
        <v>60050</v>
      </c>
      <c r="Q256" s="28">
        <f t="shared" si="214"/>
        <v>-0.16999999999999998</v>
      </c>
      <c r="R256" s="39">
        <v>59100</v>
      </c>
      <c r="S256" s="28">
        <f t="shared" si="215"/>
        <v>-1.58</v>
      </c>
      <c r="T256" s="39">
        <v>61650</v>
      </c>
      <c r="U256" s="28">
        <f t="shared" si="216"/>
        <v>4.3099999999999996</v>
      </c>
      <c r="V256" s="71">
        <v>64575.9</v>
      </c>
      <c r="W256" s="28">
        <f t="shared" si="217"/>
        <v>4.75</v>
      </c>
      <c r="X256" s="46">
        <v>64400</v>
      </c>
      <c r="Y256" s="28">
        <f t="shared" si="218"/>
        <v>-0.27</v>
      </c>
      <c r="Z256" s="39">
        <v>64500</v>
      </c>
      <c r="AA256" s="28">
        <f t="shared" si="219"/>
        <v>0.16</v>
      </c>
      <c r="AB256" s="39">
        <v>64300</v>
      </c>
      <c r="AC256" s="28">
        <f t="shared" si="220"/>
        <v>-0.31</v>
      </c>
      <c r="AD256" s="39">
        <v>67350</v>
      </c>
      <c r="AE256" s="28">
        <f t="shared" si="220"/>
        <v>4.74</v>
      </c>
      <c r="AF256" s="39">
        <v>71400</v>
      </c>
      <c r="AG256" s="28">
        <f t="shared" si="220"/>
        <v>6.01</v>
      </c>
      <c r="AH256" s="47">
        <v>79750</v>
      </c>
      <c r="AI256" s="28">
        <f t="shared" si="221"/>
        <v>11.690000000000001</v>
      </c>
      <c r="AJ256" s="47">
        <v>86300</v>
      </c>
      <c r="AK256" s="28">
        <f t="shared" si="222"/>
        <v>8.2100000000000009</v>
      </c>
      <c r="AL256" s="47">
        <v>111300</v>
      </c>
      <c r="AM256" s="28">
        <f t="shared" si="223"/>
        <v>28.970000000000002</v>
      </c>
      <c r="AN256" s="47">
        <v>130300</v>
      </c>
      <c r="AO256" s="28">
        <f t="shared" si="224"/>
        <v>17.07</v>
      </c>
      <c r="AP256" s="47">
        <v>153850</v>
      </c>
      <c r="AQ256" s="28">
        <f t="shared" si="205"/>
        <v>18.07</v>
      </c>
      <c r="AR256" s="47">
        <v>169650</v>
      </c>
      <c r="AS256" s="28">
        <f t="shared" si="225"/>
        <v>10.27</v>
      </c>
      <c r="AT256" s="47">
        <v>185600</v>
      </c>
      <c r="AU256" s="28">
        <f t="shared" si="207"/>
        <v>9.4</v>
      </c>
      <c r="AV256" s="47">
        <v>189150</v>
      </c>
      <c r="AW256" s="28">
        <f t="shared" si="226"/>
        <v>1.91</v>
      </c>
      <c r="AX256" s="47">
        <v>187850</v>
      </c>
      <c r="AY256" s="28">
        <f t="shared" si="227"/>
        <v>-0.69</v>
      </c>
      <c r="AZ256" s="47">
        <v>190100</v>
      </c>
      <c r="BA256" s="28">
        <f t="shared" si="228"/>
        <v>1.2</v>
      </c>
      <c r="BB256" s="47">
        <v>193750</v>
      </c>
      <c r="BC256" s="28">
        <f t="shared" si="229"/>
        <v>1.92</v>
      </c>
      <c r="BD256" s="47">
        <v>191050</v>
      </c>
      <c r="BE256" s="28">
        <f t="shared" si="203"/>
        <v>-1.39</v>
      </c>
      <c r="BF256" s="47">
        <v>180050</v>
      </c>
      <c r="BG256" s="28">
        <f t="shared" si="230"/>
        <v>-5.76</v>
      </c>
      <c r="BH256" s="47">
        <v>183550</v>
      </c>
      <c r="BI256" s="28">
        <f t="shared" si="231"/>
        <v>1.94</v>
      </c>
      <c r="BJ256" s="89">
        <v>189700</v>
      </c>
      <c r="BK256" s="28">
        <f t="shared" si="232"/>
        <v>3.35</v>
      </c>
      <c r="BL256" s="47">
        <v>191650</v>
      </c>
      <c r="BM256" s="28">
        <f t="shared" si="232"/>
        <v>1.03</v>
      </c>
      <c r="BN256" s="39"/>
      <c r="BO256" s="39"/>
      <c r="BP256" s="89"/>
      <c r="BQ256" s="28"/>
      <c r="BR256" s="28"/>
      <c r="BS256" s="28"/>
      <c r="BT256" s="28"/>
      <c r="BU256" s="28"/>
      <c r="BV256" s="48"/>
      <c r="BW256" s="42"/>
      <c r="BX256" s="45"/>
      <c r="BY256" s="49"/>
      <c r="BZ256" s="42"/>
      <c r="CA256" s="49"/>
      <c r="CB256" s="49"/>
      <c r="CC256" s="50"/>
      <c r="CD256" s="51"/>
      <c r="CE256" s="50"/>
      <c r="CF256" s="42"/>
      <c r="CP256" s="32"/>
      <c r="CQ256" s="70">
        <v>185600000</v>
      </c>
      <c r="CR256" s="53">
        <v>189150000</v>
      </c>
      <c r="DB256" s="32"/>
      <c r="DC256" s="42"/>
    </row>
    <row r="257" spans="1:107">
      <c r="A257" s="11"/>
      <c r="B257" s="41" t="s">
        <v>216</v>
      </c>
      <c r="C257" s="39">
        <v>6200</v>
      </c>
      <c r="D257" s="39">
        <v>6450</v>
      </c>
      <c r="E257" s="28">
        <f t="shared" si="208"/>
        <v>4.03</v>
      </c>
      <c r="F257" s="39">
        <v>7200</v>
      </c>
      <c r="G257" s="28">
        <f t="shared" si="209"/>
        <v>11.63</v>
      </c>
      <c r="H257" s="39">
        <v>9650</v>
      </c>
      <c r="I257" s="28">
        <f t="shared" si="210"/>
        <v>34.03</v>
      </c>
      <c r="J257" s="39">
        <v>12750</v>
      </c>
      <c r="K257" s="28">
        <f t="shared" si="211"/>
        <v>32.119999999999997</v>
      </c>
      <c r="L257" s="39">
        <v>15300</v>
      </c>
      <c r="M257" s="28">
        <f t="shared" si="212"/>
        <v>20</v>
      </c>
      <c r="N257" s="39">
        <v>14050</v>
      </c>
      <c r="O257" s="28">
        <f t="shared" si="213"/>
        <v>-8.17</v>
      </c>
      <c r="P257" s="39">
        <v>14050</v>
      </c>
      <c r="Q257" s="28">
        <f t="shared" si="214"/>
        <v>0</v>
      </c>
      <c r="R257" s="39">
        <v>13800</v>
      </c>
      <c r="S257" s="28">
        <f t="shared" si="215"/>
        <v>-1.78</v>
      </c>
      <c r="T257" s="39">
        <v>14950</v>
      </c>
      <c r="U257" s="28">
        <f t="shared" si="216"/>
        <v>8.33</v>
      </c>
      <c r="V257" s="39">
        <v>15050</v>
      </c>
      <c r="W257" s="28">
        <f t="shared" si="217"/>
        <v>0.67</v>
      </c>
      <c r="X257" s="46">
        <v>15900</v>
      </c>
      <c r="Y257" s="28">
        <f t="shared" si="218"/>
        <v>5.65</v>
      </c>
      <c r="Z257" s="39">
        <v>17750</v>
      </c>
      <c r="AA257" s="28">
        <f t="shared" si="219"/>
        <v>11.64</v>
      </c>
      <c r="AB257" s="39">
        <v>18400</v>
      </c>
      <c r="AC257" s="28">
        <f t="shared" si="220"/>
        <v>3.66</v>
      </c>
      <c r="AD257" s="39">
        <v>20150</v>
      </c>
      <c r="AE257" s="28">
        <f t="shared" si="220"/>
        <v>9.51</v>
      </c>
      <c r="AF257" s="39">
        <v>22250</v>
      </c>
      <c r="AG257" s="28">
        <f t="shared" si="220"/>
        <v>10.42</v>
      </c>
      <c r="AH257" s="47">
        <v>25350</v>
      </c>
      <c r="AI257" s="28">
        <f t="shared" si="221"/>
        <v>13.930000000000001</v>
      </c>
      <c r="AJ257" s="47">
        <v>30500</v>
      </c>
      <c r="AK257" s="28">
        <f t="shared" si="222"/>
        <v>20.32</v>
      </c>
      <c r="AL257" s="47">
        <v>34750</v>
      </c>
      <c r="AM257" s="28">
        <f t="shared" si="223"/>
        <v>13.930000000000001</v>
      </c>
      <c r="AN257" s="47">
        <v>42750</v>
      </c>
      <c r="AO257" s="28">
        <f t="shared" si="224"/>
        <v>23.02</v>
      </c>
      <c r="AP257" s="47">
        <v>49000</v>
      </c>
      <c r="AQ257" s="28">
        <f t="shared" si="205"/>
        <v>14.62</v>
      </c>
      <c r="AR257" s="47">
        <v>57950</v>
      </c>
      <c r="AS257" s="28">
        <f t="shared" si="225"/>
        <v>18.27</v>
      </c>
      <c r="AT257" s="47">
        <v>77950</v>
      </c>
      <c r="AU257" s="28">
        <f t="shared" si="207"/>
        <v>34.510000000000005</v>
      </c>
      <c r="AV257" s="47">
        <v>81500</v>
      </c>
      <c r="AW257" s="28">
        <f t="shared" si="226"/>
        <v>4.55</v>
      </c>
      <c r="AX257" s="47">
        <v>82800</v>
      </c>
      <c r="AY257" s="28">
        <f t="shared" si="227"/>
        <v>1.6</v>
      </c>
      <c r="AZ257" s="47">
        <v>82850</v>
      </c>
      <c r="BA257" s="28">
        <f t="shared" si="228"/>
        <v>0.06</v>
      </c>
      <c r="BB257" s="47">
        <v>83700</v>
      </c>
      <c r="BC257" s="28">
        <f t="shared" si="229"/>
        <v>1.03</v>
      </c>
      <c r="BD257" s="47">
        <v>85300</v>
      </c>
      <c r="BE257" s="28">
        <f t="shared" si="203"/>
        <v>1.91</v>
      </c>
      <c r="BF257" s="47">
        <v>85100</v>
      </c>
      <c r="BG257" s="28">
        <f t="shared" si="230"/>
        <v>-0.22999999999999998</v>
      </c>
      <c r="BH257" s="47">
        <v>84850</v>
      </c>
      <c r="BI257" s="28">
        <f t="shared" si="231"/>
        <v>-0.28999999999999998</v>
      </c>
      <c r="BJ257" s="89">
        <v>85250</v>
      </c>
      <c r="BK257" s="28">
        <f t="shared" si="232"/>
        <v>0.47000000000000003</v>
      </c>
      <c r="BL257" s="47">
        <v>84350</v>
      </c>
      <c r="BM257" s="28">
        <f t="shared" si="232"/>
        <v>-1.06</v>
      </c>
      <c r="BN257" s="39"/>
      <c r="BO257" s="39"/>
      <c r="BP257" s="89"/>
      <c r="BQ257" s="28"/>
      <c r="BR257" s="28"/>
      <c r="BS257" s="28"/>
      <c r="BT257" s="28"/>
      <c r="BU257" s="28"/>
      <c r="BV257" s="48"/>
      <c r="BW257" s="42"/>
      <c r="BX257" s="45"/>
      <c r="BY257" s="49"/>
      <c r="BZ257" s="42"/>
      <c r="CA257" s="49"/>
      <c r="CB257" s="49"/>
      <c r="CC257" s="50"/>
      <c r="CD257" s="51"/>
      <c r="CE257" s="50"/>
      <c r="CF257" s="42"/>
      <c r="CP257" s="32"/>
      <c r="CQ257" s="70">
        <v>77950000</v>
      </c>
      <c r="CR257" s="53">
        <v>81500000</v>
      </c>
      <c r="DB257" s="32"/>
      <c r="DC257" s="42"/>
    </row>
    <row r="258" spans="1:107">
      <c r="A258" s="11"/>
      <c r="B258" s="41" t="s">
        <v>524</v>
      </c>
      <c r="C258" s="39">
        <v>3500</v>
      </c>
      <c r="D258" s="39">
        <v>3700</v>
      </c>
      <c r="E258" s="28">
        <f t="shared" si="208"/>
        <v>5.71</v>
      </c>
      <c r="F258" s="39">
        <v>3950</v>
      </c>
      <c r="G258" s="28">
        <f t="shared" si="209"/>
        <v>6.76</v>
      </c>
      <c r="H258" s="39">
        <v>5200</v>
      </c>
      <c r="I258" s="28">
        <f t="shared" si="210"/>
        <v>31.65</v>
      </c>
      <c r="J258" s="39">
        <v>6400</v>
      </c>
      <c r="K258" s="28">
        <f t="shared" si="211"/>
        <v>23.080000000000002</v>
      </c>
      <c r="L258" s="39">
        <v>7400</v>
      </c>
      <c r="M258" s="28">
        <f t="shared" si="212"/>
        <v>15.629999999999999</v>
      </c>
      <c r="N258" s="39">
        <v>8200</v>
      </c>
      <c r="O258" s="28">
        <f t="shared" si="213"/>
        <v>10.81</v>
      </c>
      <c r="P258" s="39">
        <v>7500</v>
      </c>
      <c r="Q258" s="28">
        <f t="shared" si="214"/>
        <v>-8.5400000000000009</v>
      </c>
      <c r="R258" s="39">
        <v>7650</v>
      </c>
      <c r="S258" s="28">
        <f t="shared" si="215"/>
        <v>2</v>
      </c>
      <c r="T258" s="39">
        <v>7950</v>
      </c>
      <c r="U258" s="28">
        <f t="shared" si="216"/>
        <v>3.92</v>
      </c>
      <c r="V258" s="39">
        <v>8100</v>
      </c>
      <c r="W258" s="28">
        <f t="shared" si="217"/>
        <v>1.8900000000000001</v>
      </c>
      <c r="X258" s="46">
        <v>8900</v>
      </c>
      <c r="Y258" s="28">
        <f t="shared" si="218"/>
        <v>9.879999999999999</v>
      </c>
      <c r="Z258" s="39">
        <v>9950</v>
      </c>
      <c r="AA258" s="28">
        <f t="shared" si="219"/>
        <v>11.799999999999999</v>
      </c>
      <c r="AB258" s="39">
        <v>10400</v>
      </c>
      <c r="AC258" s="28">
        <f t="shared" si="220"/>
        <v>4.5199999999999996</v>
      </c>
      <c r="AD258" s="39">
        <v>11650</v>
      </c>
      <c r="AE258" s="28">
        <f t="shared" si="220"/>
        <v>12.02</v>
      </c>
      <c r="AF258" s="39">
        <v>12450</v>
      </c>
      <c r="AG258" s="28">
        <f t="shared" si="220"/>
        <v>6.87</v>
      </c>
      <c r="AH258" s="47">
        <v>13500</v>
      </c>
      <c r="AI258" s="28">
        <f t="shared" si="221"/>
        <v>8.43</v>
      </c>
      <c r="AJ258" s="47">
        <v>14250</v>
      </c>
      <c r="AK258" s="28">
        <f t="shared" si="222"/>
        <v>5.56</v>
      </c>
      <c r="AL258" s="47">
        <v>16350</v>
      </c>
      <c r="AM258" s="28">
        <f t="shared" si="223"/>
        <v>14.74</v>
      </c>
      <c r="AN258" s="47">
        <v>18100</v>
      </c>
      <c r="AO258" s="28">
        <f t="shared" si="224"/>
        <v>10.7</v>
      </c>
      <c r="AP258" s="47">
        <v>21050</v>
      </c>
      <c r="AQ258" s="28">
        <f t="shared" si="205"/>
        <v>16.3</v>
      </c>
      <c r="AR258" s="47">
        <v>25550</v>
      </c>
      <c r="AS258" s="28">
        <f t="shared" si="225"/>
        <v>21.38</v>
      </c>
      <c r="AT258" s="47">
        <v>38050</v>
      </c>
      <c r="AU258" s="28">
        <f t="shared" si="207"/>
        <v>48.92</v>
      </c>
      <c r="AV258" s="47">
        <v>40350</v>
      </c>
      <c r="AW258" s="28">
        <f t="shared" si="226"/>
        <v>6.04</v>
      </c>
      <c r="AX258" s="47">
        <v>39300</v>
      </c>
      <c r="AY258" s="28">
        <f t="shared" si="227"/>
        <v>-2.6</v>
      </c>
      <c r="AZ258" s="47">
        <v>36950</v>
      </c>
      <c r="BA258" s="28">
        <f t="shared" si="228"/>
        <v>-5.9799999999999995</v>
      </c>
      <c r="BB258" s="47">
        <v>37150</v>
      </c>
      <c r="BC258" s="28">
        <f t="shared" si="229"/>
        <v>0.54</v>
      </c>
      <c r="BD258" s="47">
        <v>36100</v>
      </c>
      <c r="BE258" s="28">
        <f t="shared" si="203"/>
        <v>-2.83</v>
      </c>
      <c r="BF258" s="47">
        <v>36050</v>
      </c>
      <c r="BG258" s="28">
        <f t="shared" si="230"/>
        <v>-0.13999999999999999</v>
      </c>
      <c r="BH258" s="47">
        <v>34750</v>
      </c>
      <c r="BI258" s="28">
        <f t="shared" si="231"/>
        <v>-3.61</v>
      </c>
      <c r="BJ258" s="89">
        <v>33650</v>
      </c>
      <c r="BK258" s="28">
        <f t="shared" si="232"/>
        <v>-3.17</v>
      </c>
      <c r="BL258" s="47">
        <v>33000</v>
      </c>
      <c r="BM258" s="28">
        <f t="shared" si="232"/>
        <v>-1.9300000000000002</v>
      </c>
      <c r="BN258" s="39"/>
      <c r="BO258" s="39"/>
      <c r="BP258" s="89"/>
      <c r="BQ258" s="28"/>
      <c r="BR258" s="28"/>
      <c r="BS258" s="28"/>
      <c r="BT258" s="28"/>
      <c r="BU258" s="28"/>
      <c r="BV258" s="48"/>
      <c r="BW258" s="42"/>
      <c r="BX258" s="45"/>
      <c r="BY258" s="49"/>
      <c r="BZ258" s="42"/>
      <c r="CA258" s="49"/>
      <c r="CB258" s="49"/>
      <c r="CC258" s="50"/>
      <c r="CD258" s="51"/>
      <c r="CE258" s="50"/>
      <c r="CF258" s="42"/>
      <c r="CP258" s="32"/>
      <c r="CQ258" s="70">
        <v>38050000</v>
      </c>
      <c r="CR258" s="53">
        <v>40350000</v>
      </c>
      <c r="DB258" s="32"/>
      <c r="DC258" s="42"/>
    </row>
    <row r="259" spans="1:107">
      <c r="A259" s="11"/>
      <c r="B259" s="41" t="s">
        <v>217</v>
      </c>
      <c r="C259" s="39">
        <v>35600</v>
      </c>
      <c r="D259" s="39">
        <v>38150</v>
      </c>
      <c r="E259" s="28">
        <f t="shared" si="208"/>
        <v>7.16</v>
      </c>
      <c r="F259" s="39">
        <v>42150</v>
      </c>
      <c r="G259" s="28">
        <f t="shared" si="209"/>
        <v>10.48</v>
      </c>
      <c r="H259" s="39">
        <v>56200</v>
      </c>
      <c r="I259" s="28">
        <f t="shared" si="210"/>
        <v>33.33</v>
      </c>
      <c r="J259" s="39">
        <v>81500</v>
      </c>
      <c r="K259" s="28">
        <f t="shared" si="211"/>
        <v>45.019999999999996</v>
      </c>
      <c r="L259" s="39">
        <v>103350</v>
      </c>
      <c r="M259" s="28">
        <f t="shared" si="212"/>
        <v>26.810000000000002</v>
      </c>
      <c r="N259" s="39">
        <v>118100</v>
      </c>
      <c r="O259" s="28">
        <f t="shared" si="213"/>
        <v>14.27</v>
      </c>
      <c r="P259" s="39">
        <v>122600</v>
      </c>
      <c r="Q259" s="28">
        <f t="shared" si="214"/>
        <v>3.81</v>
      </c>
      <c r="R259" s="39">
        <v>114450</v>
      </c>
      <c r="S259" s="28">
        <f t="shared" si="215"/>
        <v>-6.65</v>
      </c>
      <c r="T259" s="39">
        <v>110550</v>
      </c>
      <c r="U259" s="28">
        <f t="shared" si="216"/>
        <v>-3.4099999999999997</v>
      </c>
      <c r="V259" s="39">
        <v>116050</v>
      </c>
      <c r="W259" s="28">
        <f t="shared" si="217"/>
        <v>4.9799999999999995</v>
      </c>
      <c r="X259" s="46">
        <v>126100</v>
      </c>
      <c r="Y259" s="28">
        <f t="shared" si="218"/>
        <v>8.66</v>
      </c>
      <c r="Z259" s="39">
        <v>126350</v>
      </c>
      <c r="AA259" s="28">
        <f t="shared" si="219"/>
        <v>0.2</v>
      </c>
      <c r="AB259" s="39">
        <v>129300</v>
      </c>
      <c r="AC259" s="28">
        <f t="shared" si="220"/>
        <v>2.33</v>
      </c>
      <c r="AD259" s="39">
        <v>142400</v>
      </c>
      <c r="AE259" s="28">
        <f t="shared" si="220"/>
        <v>10.130000000000001</v>
      </c>
      <c r="AF259" s="39">
        <v>164300</v>
      </c>
      <c r="AG259" s="28">
        <f t="shared" si="220"/>
        <v>15.379999999999999</v>
      </c>
      <c r="AH259" s="47">
        <v>185350</v>
      </c>
      <c r="AI259" s="28">
        <f t="shared" si="221"/>
        <v>12.809999999999999</v>
      </c>
      <c r="AJ259" s="47">
        <v>194150</v>
      </c>
      <c r="AK259" s="28">
        <f t="shared" si="222"/>
        <v>4.75</v>
      </c>
      <c r="AL259" s="47">
        <v>212400</v>
      </c>
      <c r="AM259" s="28">
        <f t="shared" si="223"/>
        <v>9.4</v>
      </c>
      <c r="AN259" s="47">
        <v>261700</v>
      </c>
      <c r="AO259" s="28">
        <f t="shared" si="224"/>
        <v>23.21</v>
      </c>
      <c r="AP259" s="47">
        <v>286100</v>
      </c>
      <c r="AQ259" s="28">
        <f t="shared" si="205"/>
        <v>9.32</v>
      </c>
      <c r="AR259" s="47">
        <v>313700</v>
      </c>
      <c r="AS259" s="28">
        <f t="shared" si="225"/>
        <v>9.65</v>
      </c>
      <c r="AT259" s="47">
        <v>401050</v>
      </c>
      <c r="AU259" s="28">
        <f t="shared" si="207"/>
        <v>27.85</v>
      </c>
      <c r="AV259" s="47">
        <v>426600</v>
      </c>
      <c r="AW259" s="28">
        <f t="shared" si="226"/>
        <v>6.370000000000001</v>
      </c>
      <c r="AX259" s="47">
        <v>441300</v>
      </c>
      <c r="AY259" s="28">
        <f t="shared" si="227"/>
        <v>3.45</v>
      </c>
      <c r="AZ259" s="47">
        <v>470450</v>
      </c>
      <c r="BA259" s="28">
        <f t="shared" si="228"/>
        <v>6.61</v>
      </c>
      <c r="BB259" s="47">
        <v>485500</v>
      </c>
      <c r="BC259" s="28">
        <f t="shared" si="229"/>
        <v>3.2</v>
      </c>
      <c r="BD259" s="47">
        <v>487750</v>
      </c>
      <c r="BE259" s="28">
        <f t="shared" si="203"/>
        <v>0.45999999999999996</v>
      </c>
      <c r="BF259" s="47">
        <v>468300</v>
      </c>
      <c r="BG259" s="28">
        <f t="shared" si="230"/>
        <v>-3.9899999999999998</v>
      </c>
      <c r="BH259" s="47">
        <v>459350</v>
      </c>
      <c r="BI259" s="28">
        <f t="shared" si="231"/>
        <v>-1.91</v>
      </c>
      <c r="BJ259" s="89">
        <v>425150</v>
      </c>
      <c r="BK259" s="28">
        <f t="shared" si="232"/>
        <v>-7.4499999999999993</v>
      </c>
      <c r="BL259" s="47">
        <v>386500</v>
      </c>
      <c r="BM259" s="28">
        <f t="shared" si="232"/>
        <v>-9.09</v>
      </c>
      <c r="BN259" s="39"/>
      <c r="BO259" s="39"/>
      <c r="BP259" s="89"/>
      <c r="BQ259" s="28"/>
      <c r="BR259" s="28"/>
      <c r="BS259" s="28"/>
      <c r="BT259" s="28"/>
      <c r="BU259" s="28"/>
      <c r="BV259" s="48"/>
      <c r="BW259" s="42"/>
      <c r="BX259" s="45"/>
      <c r="BY259" s="49"/>
      <c r="BZ259" s="42"/>
      <c r="CA259" s="49"/>
      <c r="CB259" s="49"/>
      <c r="CC259" s="50"/>
      <c r="CD259" s="51"/>
      <c r="CE259" s="50"/>
      <c r="CF259" s="42"/>
      <c r="CP259" s="32"/>
      <c r="CQ259" s="70">
        <v>401050000</v>
      </c>
      <c r="CR259" s="53">
        <v>426600000</v>
      </c>
      <c r="DB259" s="32"/>
      <c r="DC259" s="42"/>
    </row>
    <row r="260" spans="1:107">
      <c r="A260" s="11"/>
      <c r="B260" s="41" t="s">
        <v>218</v>
      </c>
      <c r="C260" s="39">
        <v>51300</v>
      </c>
      <c r="D260" s="39">
        <v>55350</v>
      </c>
      <c r="E260" s="28">
        <f t="shared" si="208"/>
        <v>7.89</v>
      </c>
      <c r="F260" s="39">
        <v>61150</v>
      </c>
      <c r="G260" s="28">
        <f t="shared" si="209"/>
        <v>10.48</v>
      </c>
      <c r="H260" s="39">
        <v>76250</v>
      </c>
      <c r="I260" s="28">
        <f t="shared" si="210"/>
        <v>24.69</v>
      </c>
      <c r="J260" s="39">
        <v>102550</v>
      </c>
      <c r="K260" s="28">
        <f t="shared" si="211"/>
        <v>34.489999999999995</v>
      </c>
      <c r="L260" s="39">
        <v>131100</v>
      </c>
      <c r="M260" s="28">
        <f t="shared" si="212"/>
        <v>27.839999999999996</v>
      </c>
      <c r="N260" s="39">
        <v>148050</v>
      </c>
      <c r="O260" s="28">
        <f t="shared" si="213"/>
        <v>12.93</v>
      </c>
      <c r="P260" s="39">
        <v>144450</v>
      </c>
      <c r="Q260" s="28">
        <f t="shared" si="214"/>
        <v>-2.4299999999999997</v>
      </c>
      <c r="R260" s="39">
        <v>129000</v>
      </c>
      <c r="S260" s="28">
        <f t="shared" si="215"/>
        <v>-10.7</v>
      </c>
      <c r="T260" s="39">
        <v>129500</v>
      </c>
      <c r="U260" s="28">
        <f t="shared" si="216"/>
        <v>0.38999999999999996</v>
      </c>
      <c r="V260" s="39">
        <v>121750</v>
      </c>
      <c r="W260" s="28">
        <f t="shared" si="217"/>
        <v>-5.9799999999999995</v>
      </c>
      <c r="X260" s="46">
        <v>124100</v>
      </c>
      <c r="Y260" s="28">
        <f t="shared" si="218"/>
        <v>1.9300000000000002</v>
      </c>
      <c r="Z260" s="39">
        <v>124000</v>
      </c>
      <c r="AA260" s="28">
        <f t="shared" si="219"/>
        <v>-0.08</v>
      </c>
      <c r="AB260" s="39">
        <v>128950</v>
      </c>
      <c r="AC260" s="28">
        <f t="shared" si="220"/>
        <v>3.9899999999999998</v>
      </c>
      <c r="AD260" s="39">
        <v>134450</v>
      </c>
      <c r="AE260" s="28">
        <f t="shared" si="220"/>
        <v>4.2700000000000005</v>
      </c>
      <c r="AF260" s="39">
        <v>143900</v>
      </c>
      <c r="AG260" s="28">
        <f t="shared" si="220"/>
        <v>7.03</v>
      </c>
      <c r="AH260" s="47">
        <v>158500</v>
      </c>
      <c r="AI260" s="28">
        <f t="shared" si="221"/>
        <v>10.15</v>
      </c>
      <c r="AJ260" s="47">
        <v>183900</v>
      </c>
      <c r="AK260" s="28">
        <f t="shared" si="222"/>
        <v>16.03</v>
      </c>
      <c r="AL260" s="47">
        <v>212250</v>
      </c>
      <c r="AM260" s="28">
        <f t="shared" si="223"/>
        <v>15.42</v>
      </c>
      <c r="AN260" s="47">
        <v>255300</v>
      </c>
      <c r="AO260" s="28">
        <f t="shared" si="224"/>
        <v>20.28</v>
      </c>
      <c r="AP260" s="47">
        <v>298050</v>
      </c>
      <c r="AQ260" s="28">
        <f t="shared" si="205"/>
        <v>16.75</v>
      </c>
      <c r="AR260" s="47">
        <v>331700</v>
      </c>
      <c r="AS260" s="28">
        <f t="shared" si="225"/>
        <v>11.29</v>
      </c>
      <c r="AT260" s="47">
        <v>380450</v>
      </c>
      <c r="AU260" s="28">
        <f t="shared" si="207"/>
        <v>14.7</v>
      </c>
      <c r="AV260" s="47">
        <v>378600</v>
      </c>
      <c r="AW260" s="28">
        <f t="shared" si="226"/>
        <v>-0.49</v>
      </c>
      <c r="AX260" s="47">
        <v>395450</v>
      </c>
      <c r="AY260" s="28">
        <f t="shared" si="227"/>
        <v>4.45</v>
      </c>
      <c r="AZ260" s="47">
        <v>375050</v>
      </c>
      <c r="BA260" s="28">
        <f t="shared" si="228"/>
        <v>-5.16</v>
      </c>
      <c r="BB260" s="47">
        <v>344400</v>
      </c>
      <c r="BC260" s="28">
        <f t="shared" si="229"/>
        <v>-8.17</v>
      </c>
      <c r="BD260" s="47">
        <v>333300</v>
      </c>
      <c r="BE260" s="28">
        <f t="shared" si="203"/>
        <v>-3.2199999999999998</v>
      </c>
      <c r="BF260" s="47">
        <v>340000</v>
      </c>
      <c r="BG260" s="28">
        <f t="shared" si="230"/>
        <v>2.0099999999999998</v>
      </c>
      <c r="BH260" s="47">
        <v>356850</v>
      </c>
      <c r="BI260" s="28">
        <f t="shared" si="231"/>
        <v>4.96</v>
      </c>
      <c r="BJ260" s="89">
        <v>362600</v>
      </c>
      <c r="BK260" s="28">
        <f t="shared" si="232"/>
        <v>1.6099999999999999</v>
      </c>
      <c r="BL260" s="47">
        <v>342800</v>
      </c>
      <c r="BM260" s="28">
        <f t="shared" si="232"/>
        <v>-5.46</v>
      </c>
      <c r="BN260" s="39"/>
      <c r="BO260" s="39"/>
      <c r="BP260" s="89"/>
      <c r="BQ260" s="28"/>
      <c r="BR260" s="28"/>
      <c r="BS260" s="28"/>
      <c r="BT260" s="28"/>
      <c r="BU260" s="28"/>
      <c r="BV260" s="48"/>
      <c r="BW260" s="42"/>
      <c r="BX260" s="45"/>
      <c r="BY260" s="49"/>
      <c r="BZ260" s="42"/>
      <c r="CA260" s="49"/>
      <c r="CB260" s="49"/>
      <c r="CC260" s="50"/>
      <c r="CD260" s="51"/>
      <c r="CE260" s="50"/>
      <c r="CF260" s="42"/>
      <c r="CP260" s="32"/>
      <c r="CQ260" s="72">
        <v>380450000</v>
      </c>
      <c r="CR260" s="53">
        <v>378600000</v>
      </c>
      <c r="DB260" s="32"/>
      <c r="DC260" s="42"/>
    </row>
    <row r="261" spans="1:107">
      <c r="A261" s="11"/>
      <c r="B261" s="41" t="s">
        <v>219</v>
      </c>
      <c r="C261" s="39">
        <v>154900</v>
      </c>
      <c r="D261" s="39">
        <v>173900</v>
      </c>
      <c r="E261" s="28">
        <f t="shared" si="208"/>
        <v>12.27</v>
      </c>
      <c r="F261" s="39">
        <v>198600</v>
      </c>
      <c r="G261" s="28">
        <f t="shared" si="209"/>
        <v>14.2</v>
      </c>
      <c r="H261" s="39">
        <v>241050</v>
      </c>
      <c r="I261" s="28">
        <f t="shared" si="210"/>
        <v>21.37</v>
      </c>
      <c r="J261" s="39">
        <v>291500</v>
      </c>
      <c r="K261" s="28">
        <f t="shared" si="211"/>
        <v>20.93</v>
      </c>
      <c r="L261" s="39">
        <v>366350</v>
      </c>
      <c r="M261" s="28">
        <f t="shared" si="212"/>
        <v>25.679999999999996</v>
      </c>
      <c r="N261" s="39">
        <v>381550</v>
      </c>
      <c r="O261" s="28">
        <f t="shared" si="213"/>
        <v>4.1500000000000004</v>
      </c>
      <c r="P261" s="39">
        <v>364000</v>
      </c>
      <c r="Q261" s="28">
        <f t="shared" si="214"/>
        <v>-4.5999999999999996</v>
      </c>
      <c r="R261" s="39">
        <v>369950</v>
      </c>
      <c r="S261" s="28">
        <f t="shared" si="215"/>
        <v>1.63</v>
      </c>
      <c r="T261" s="39">
        <v>367900</v>
      </c>
      <c r="U261" s="28">
        <f t="shared" si="216"/>
        <v>-0.54999999999999993</v>
      </c>
      <c r="V261" s="39">
        <v>369800</v>
      </c>
      <c r="W261" s="28">
        <f t="shared" si="217"/>
        <v>0.52</v>
      </c>
      <c r="X261" s="46">
        <v>378150</v>
      </c>
      <c r="Y261" s="28">
        <f t="shared" si="218"/>
        <v>2.2599999999999998</v>
      </c>
      <c r="Z261" s="39">
        <v>388550</v>
      </c>
      <c r="AA261" s="28">
        <f t="shared" si="219"/>
        <v>2.75</v>
      </c>
      <c r="AB261" s="39">
        <v>393950</v>
      </c>
      <c r="AC261" s="28">
        <f t="shared" si="220"/>
        <v>1.39</v>
      </c>
      <c r="AD261" s="39">
        <v>394650</v>
      </c>
      <c r="AE261" s="28">
        <f t="shared" si="220"/>
        <v>0.18</v>
      </c>
      <c r="AF261" s="39">
        <v>405500</v>
      </c>
      <c r="AG261" s="28">
        <f t="shared" si="220"/>
        <v>2.75</v>
      </c>
      <c r="AH261" s="47">
        <v>433500</v>
      </c>
      <c r="AI261" s="28">
        <f t="shared" si="221"/>
        <v>6.9099999999999993</v>
      </c>
      <c r="AJ261" s="47">
        <v>470750</v>
      </c>
      <c r="AK261" s="28">
        <f t="shared" si="222"/>
        <v>8.59</v>
      </c>
      <c r="AL261" s="47">
        <v>540850</v>
      </c>
      <c r="AM261" s="28">
        <f t="shared" si="223"/>
        <v>14.89</v>
      </c>
      <c r="AN261" s="47">
        <v>626650</v>
      </c>
      <c r="AO261" s="28">
        <f t="shared" si="224"/>
        <v>15.86</v>
      </c>
      <c r="AP261" s="47">
        <v>705400</v>
      </c>
      <c r="AQ261" s="28">
        <f t="shared" si="205"/>
        <v>12.57</v>
      </c>
      <c r="AR261" s="47">
        <v>736500</v>
      </c>
      <c r="AS261" s="28">
        <f t="shared" si="225"/>
        <v>4.41</v>
      </c>
      <c r="AT261" s="47">
        <v>798700</v>
      </c>
      <c r="AU261" s="28">
        <f t="shared" si="207"/>
        <v>8.4500000000000011</v>
      </c>
      <c r="AV261" s="47">
        <v>799750</v>
      </c>
      <c r="AW261" s="28">
        <f t="shared" si="226"/>
        <v>0.13</v>
      </c>
      <c r="AX261" s="47">
        <v>814800</v>
      </c>
      <c r="AY261" s="28">
        <f t="shared" si="227"/>
        <v>1.8800000000000001</v>
      </c>
      <c r="AZ261" s="47">
        <v>792050</v>
      </c>
      <c r="BA261" s="28">
        <f t="shared" si="228"/>
        <v>-2.79</v>
      </c>
      <c r="BB261" s="47">
        <v>781150</v>
      </c>
      <c r="BC261" s="28">
        <f t="shared" si="229"/>
        <v>-1.38</v>
      </c>
      <c r="BD261" s="47">
        <v>765100</v>
      </c>
      <c r="BE261" s="28">
        <f t="shared" si="203"/>
        <v>-2.0500000000000003</v>
      </c>
      <c r="BF261" s="47">
        <v>751700</v>
      </c>
      <c r="BG261" s="28">
        <f t="shared" si="230"/>
        <v>-1.7500000000000002</v>
      </c>
      <c r="BH261" s="47">
        <v>755550</v>
      </c>
      <c r="BI261" s="28">
        <f t="shared" si="231"/>
        <v>0.51</v>
      </c>
      <c r="BJ261" s="89">
        <v>765100</v>
      </c>
      <c r="BK261" s="28">
        <f t="shared" si="232"/>
        <v>1.26</v>
      </c>
      <c r="BL261" s="47">
        <v>767600</v>
      </c>
      <c r="BM261" s="28">
        <f t="shared" si="232"/>
        <v>0.33</v>
      </c>
      <c r="BN261" s="39"/>
      <c r="BO261" s="39"/>
      <c r="BP261" s="89"/>
      <c r="BQ261" s="28"/>
      <c r="BR261" s="28"/>
      <c r="BS261" s="28"/>
      <c r="BT261" s="28"/>
      <c r="BU261" s="28"/>
      <c r="BV261" s="48"/>
      <c r="BW261" s="42"/>
      <c r="BX261" s="45"/>
      <c r="BY261" s="49"/>
      <c r="BZ261" s="42"/>
      <c r="CA261" s="49"/>
      <c r="CB261" s="49"/>
      <c r="CC261" s="50"/>
      <c r="CD261" s="51"/>
      <c r="CE261" s="50"/>
      <c r="CF261" s="42"/>
      <c r="CP261" s="32"/>
      <c r="CQ261" s="72">
        <v>798700000</v>
      </c>
      <c r="CR261" s="53">
        <v>799750000</v>
      </c>
      <c r="DB261" s="32"/>
      <c r="DC261" s="42"/>
    </row>
    <row r="262" spans="1:107">
      <c r="A262" s="11"/>
      <c r="B262" s="41" t="s">
        <v>220</v>
      </c>
      <c r="C262" s="39">
        <v>104750</v>
      </c>
      <c r="D262" s="39">
        <v>119250</v>
      </c>
      <c r="E262" s="28">
        <f t="shared" si="208"/>
        <v>13.84</v>
      </c>
      <c r="F262" s="39">
        <v>144650</v>
      </c>
      <c r="G262" s="28">
        <f t="shared" si="209"/>
        <v>21.3</v>
      </c>
      <c r="H262" s="39">
        <v>194250</v>
      </c>
      <c r="I262" s="28">
        <f t="shared" si="210"/>
        <v>34.29</v>
      </c>
      <c r="J262" s="39">
        <v>300800</v>
      </c>
      <c r="K262" s="28">
        <f t="shared" si="211"/>
        <v>54.85</v>
      </c>
      <c r="L262" s="39">
        <v>336100</v>
      </c>
      <c r="M262" s="28">
        <f t="shared" si="212"/>
        <v>11.74</v>
      </c>
      <c r="N262" s="39">
        <v>338450</v>
      </c>
      <c r="O262" s="28">
        <f t="shared" si="213"/>
        <v>0.70000000000000007</v>
      </c>
      <c r="P262" s="39">
        <v>330550</v>
      </c>
      <c r="Q262" s="28">
        <f t="shared" si="214"/>
        <v>-2.33</v>
      </c>
      <c r="R262" s="39">
        <v>307150</v>
      </c>
      <c r="S262" s="28">
        <f t="shared" si="215"/>
        <v>-7.08</v>
      </c>
      <c r="T262" s="39">
        <v>334150</v>
      </c>
      <c r="U262" s="28">
        <f t="shared" si="216"/>
        <v>8.7900000000000009</v>
      </c>
      <c r="V262" s="39">
        <v>321600</v>
      </c>
      <c r="W262" s="28">
        <f t="shared" si="217"/>
        <v>-3.7600000000000002</v>
      </c>
      <c r="X262" s="46">
        <v>337200</v>
      </c>
      <c r="Y262" s="28">
        <f t="shared" si="218"/>
        <v>4.8500000000000005</v>
      </c>
      <c r="Z262" s="39">
        <v>350750</v>
      </c>
      <c r="AA262" s="28">
        <f t="shared" si="219"/>
        <v>4.0199999999999996</v>
      </c>
      <c r="AB262" s="39">
        <v>364600</v>
      </c>
      <c r="AC262" s="28">
        <f t="shared" si="220"/>
        <v>3.95</v>
      </c>
      <c r="AD262" s="39">
        <v>381250</v>
      </c>
      <c r="AE262" s="28">
        <f t="shared" si="220"/>
        <v>4.5699999999999994</v>
      </c>
      <c r="AF262" s="39">
        <v>406650</v>
      </c>
      <c r="AG262" s="28">
        <f t="shared" si="220"/>
        <v>6.660000000000001</v>
      </c>
      <c r="AH262" s="47">
        <v>448450</v>
      </c>
      <c r="AI262" s="28">
        <f t="shared" si="221"/>
        <v>10.280000000000001</v>
      </c>
      <c r="AJ262" s="47">
        <v>478150</v>
      </c>
      <c r="AK262" s="28">
        <f t="shared" si="222"/>
        <v>6.6199999999999992</v>
      </c>
      <c r="AL262" s="47">
        <v>612650</v>
      </c>
      <c r="AM262" s="28">
        <f t="shared" si="223"/>
        <v>28.13</v>
      </c>
      <c r="AN262" s="47">
        <v>703750</v>
      </c>
      <c r="AO262" s="28">
        <f t="shared" si="224"/>
        <v>14.87</v>
      </c>
      <c r="AP262" s="47">
        <v>888750</v>
      </c>
      <c r="AQ262" s="28">
        <f t="shared" si="205"/>
        <v>26.290000000000003</v>
      </c>
      <c r="AR262" s="47">
        <v>922150</v>
      </c>
      <c r="AS262" s="28">
        <f t="shared" si="225"/>
        <v>3.7600000000000002</v>
      </c>
      <c r="AT262" s="47">
        <v>971300</v>
      </c>
      <c r="AU262" s="28">
        <f t="shared" si="207"/>
        <v>5.33</v>
      </c>
      <c r="AV262" s="47">
        <v>1008350</v>
      </c>
      <c r="AW262" s="28">
        <f t="shared" si="226"/>
        <v>3.81</v>
      </c>
      <c r="AX262" s="47">
        <v>1012250</v>
      </c>
      <c r="AY262" s="28">
        <f t="shared" si="227"/>
        <v>0.38999999999999996</v>
      </c>
      <c r="AZ262" s="47">
        <v>1002250</v>
      </c>
      <c r="BA262" s="28">
        <f t="shared" si="228"/>
        <v>-0.9900000000000001</v>
      </c>
      <c r="BB262" s="47">
        <v>990000</v>
      </c>
      <c r="BC262" s="28">
        <f t="shared" si="229"/>
        <v>-1.22</v>
      </c>
      <c r="BD262" s="47">
        <v>963800</v>
      </c>
      <c r="BE262" s="28">
        <f t="shared" si="203"/>
        <v>-2.65</v>
      </c>
      <c r="BF262" s="47">
        <v>943150</v>
      </c>
      <c r="BG262" s="28">
        <f t="shared" si="230"/>
        <v>-2.1399999999999997</v>
      </c>
      <c r="BH262" s="47">
        <v>971750</v>
      </c>
      <c r="BI262" s="28">
        <f t="shared" si="231"/>
        <v>3.0300000000000002</v>
      </c>
      <c r="BJ262" s="89">
        <v>996250</v>
      </c>
      <c r="BK262" s="28">
        <f t="shared" si="232"/>
        <v>2.52</v>
      </c>
      <c r="BL262" s="47">
        <v>943350</v>
      </c>
      <c r="BM262" s="28">
        <f t="shared" si="232"/>
        <v>-5.3100000000000005</v>
      </c>
      <c r="BN262" s="39"/>
      <c r="BO262" s="39"/>
      <c r="BP262" s="89"/>
      <c r="BQ262" s="28"/>
      <c r="BR262" s="28"/>
      <c r="BS262" s="28"/>
      <c r="BT262" s="28"/>
      <c r="BU262" s="28"/>
      <c r="BV262" s="48"/>
      <c r="BW262" s="42"/>
      <c r="BX262" s="45"/>
      <c r="BY262" s="49"/>
      <c r="BZ262" s="42"/>
      <c r="CA262" s="49"/>
      <c r="CB262" s="49"/>
      <c r="CC262" s="50"/>
      <c r="CD262" s="51"/>
      <c r="CE262" s="50"/>
      <c r="CF262" s="42"/>
      <c r="CP262" s="32"/>
      <c r="CQ262" s="72">
        <v>971300000</v>
      </c>
      <c r="CR262" s="53">
        <v>1008350000</v>
      </c>
      <c r="DB262" s="32"/>
      <c r="DC262" s="42"/>
    </row>
    <row r="263" spans="1:107">
      <c r="A263" s="11"/>
      <c r="B263" s="41" t="s">
        <v>221</v>
      </c>
      <c r="C263" s="39">
        <v>87750</v>
      </c>
      <c r="D263" s="39">
        <v>97450</v>
      </c>
      <c r="E263" s="28">
        <f t="shared" si="208"/>
        <v>11.05</v>
      </c>
      <c r="F263" s="39">
        <v>121450</v>
      </c>
      <c r="G263" s="28">
        <f t="shared" si="209"/>
        <v>24.63</v>
      </c>
      <c r="H263" s="39">
        <v>154650</v>
      </c>
      <c r="I263" s="28">
        <f t="shared" si="210"/>
        <v>27.339999999999996</v>
      </c>
      <c r="J263" s="39">
        <v>228750</v>
      </c>
      <c r="K263" s="28">
        <f t="shared" si="211"/>
        <v>47.910000000000004</v>
      </c>
      <c r="L263" s="39">
        <v>297000</v>
      </c>
      <c r="M263" s="28">
        <f t="shared" si="212"/>
        <v>29.84</v>
      </c>
      <c r="N263" s="39">
        <v>297300</v>
      </c>
      <c r="O263" s="28">
        <f t="shared" si="213"/>
        <v>0.1</v>
      </c>
      <c r="P263" s="39">
        <v>305650</v>
      </c>
      <c r="Q263" s="28">
        <f t="shared" si="214"/>
        <v>2.81</v>
      </c>
      <c r="R263" s="39">
        <v>280700</v>
      </c>
      <c r="S263" s="28">
        <f t="shared" si="215"/>
        <v>-8.16</v>
      </c>
      <c r="T263" s="39">
        <v>273900</v>
      </c>
      <c r="U263" s="28">
        <f t="shared" si="216"/>
        <v>-2.42</v>
      </c>
      <c r="V263" s="39">
        <v>293300</v>
      </c>
      <c r="W263" s="28">
        <f t="shared" si="217"/>
        <v>7.08</v>
      </c>
      <c r="X263" s="46">
        <v>274250</v>
      </c>
      <c r="Y263" s="28">
        <f t="shared" si="218"/>
        <v>-6.5</v>
      </c>
      <c r="Z263" s="39">
        <v>290200</v>
      </c>
      <c r="AA263" s="28">
        <f t="shared" si="219"/>
        <v>5.82</v>
      </c>
      <c r="AB263" s="39">
        <v>304300</v>
      </c>
      <c r="AC263" s="28">
        <f t="shared" si="220"/>
        <v>4.8599999999999994</v>
      </c>
      <c r="AD263" s="39">
        <v>310350</v>
      </c>
      <c r="AE263" s="28">
        <f t="shared" si="220"/>
        <v>1.9900000000000002</v>
      </c>
      <c r="AF263" s="39">
        <v>314700</v>
      </c>
      <c r="AG263" s="28">
        <f t="shared" si="220"/>
        <v>1.4000000000000001</v>
      </c>
      <c r="AH263" s="47">
        <v>361050</v>
      </c>
      <c r="AI263" s="28">
        <f t="shared" si="221"/>
        <v>14.729999999999999</v>
      </c>
      <c r="AJ263" s="47">
        <v>415400</v>
      </c>
      <c r="AK263" s="28">
        <f t="shared" si="222"/>
        <v>15.049999999999999</v>
      </c>
      <c r="AL263" s="47">
        <v>484250</v>
      </c>
      <c r="AM263" s="28">
        <f t="shared" si="223"/>
        <v>16.57</v>
      </c>
      <c r="AN263" s="47">
        <v>540350</v>
      </c>
      <c r="AO263" s="28">
        <f t="shared" si="224"/>
        <v>11.58</v>
      </c>
      <c r="AP263" s="47">
        <v>614800</v>
      </c>
      <c r="AQ263" s="28">
        <f t="shared" si="205"/>
        <v>13.780000000000001</v>
      </c>
      <c r="AR263" s="47">
        <v>728600</v>
      </c>
      <c r="AS263" s="28">
        <f t="shared" si="225"/>
        <v>18.509999999999998</v>
      </c>
      <c r="AT263" s="47">
        <v>803550</v>
      </c>
      <c r="AU263" s="28">
        <f t="shared" si="207"/>
        <v>10.290000000000001</v>
      </c>
      <c r="AV263" s="47">
        <v>835700</v>
      </c>
      <c r="AW263" s="28">
        <f t="shared" si="226"/>
        <v>4</v>
      </c>
      <c r="AX263" s="47">
        <v>840400</v>
      </c>
      <c r="AY263" s="28">
        <f t="shared" si="227"/>
        <v>0.55999999999999994</v>
      </c>
      <c r="AZ263" s="47">
        <v>822050</v>
      </c>
      <c r="BA263" s="28">
        <f t="shared" si="228"/>
        <v>-2.1800000000000002</v>
      </c>
      <c r="BB263" s="47">
        <v>861650</v>
      </c>
      <c r="BC263" s="28">
        <f t="shared" si="229"/>
        <v>4.82</v>
      </c>
      <c r="BD263" s="47">
        <v>819250</v>
      </c>
      <c r="BE263" s="28">
        <f t="shared" si="203"/>
        <v>-4.92</v>
      </c>
      <c r="BF263" s="47">
        <v>808100</v>
      </c>
      <c r="BG263" s="28">
        <f t="shared" si="230"/>
        <v>-1.3599999999999999</v>
      </c>
      <c r="BH263" s="47">
        <v>834900</v>
      </c>
      <c r="BI263" s="28">
        <f t="shared" si="231"/>
        <v>3.32</v>
      </c>
      <c r="BJ263" s="89">
        <v>800150</v>
      </c>
      <c r="BK263" s="28">
        <f t="shared" si="232"/>
        <v>-4.16</v>
      </c>
      <c r="BL263" s="47">
        <v>793450</v>
      </c>
      <c r="BM263" s="28">
        <f t="shared" si="232"/>
        <v>-0.84</v>
      </c>
      <c r="BN263" s="39"/>
      <c r="BO263" s="39"/>
      <c r="BP263" s="89"/>
      <c r="BQ263" s="28"/>
      <c r="BR263" s="28"/>
      <c r="BS263" s="28"/>
      <c r="BT263" s="28"/>
      <c r="BU263" s="28"/>
      <c r="BV263" s="48"/>
      <c r="BW263" s="42"/>
      <c r="BX263" s="45"/>
      <c r="BY263" s="49"/>
      <c r="BZ263" s="42"/>
      <c r="CA263" s="49"/>
      <c r="CB263" s="49"/>
      <c r="CC263" s="50"/>
      <c r="CD263" s="51"/>
      <c r="CE263" s="50"/>
      <c r="CF263" s="42"/>
      <c r="CP263" s="32"/>
      <c r="CQ263" s="70">
        <v>803550000</v>
      </c>
      <c r="CR263" s="53">
        <v>835700000</v>
      </c>
      <c r="DB263" s="32"/>
      <c r="DC263" s="42"/>
    </row>
    <row r="264" spans="1:107">
      <c r="A264" s="11"/>
      <c r="B264" s="41" t="s">
        <v>222</v>
      </c>
      <c r="C264" s="39">
        <v>32000</v>
      </c>
      <c r="D264" s="39">
        <v>35300</v>
      </c>
      <c r="E264" s="28">
        <f t="shared" si="208"/>
        <v>10.31</v>
      </c>
      <c r="F264" s="39">
        <v>40650</v>
      </c>
      <c r="G264" s="28">
        <f t="shared" si="209"/>
        <v>15.160000000000002</v>
      </c>
      <c r="H264" s="39">
        <v>48100</v>
      </c>
      <c r="I264" s="28">
        <f t="shared" si="210"/>
        <v>18.329999999999998</v>
      </c>
      <c r="J264" s="39">
        <v>71150</v>
      </c>
      <c r="K264" s="28">
        <f t="shared" si="211"/>
        <v>47.92</v>
      </c>
      <c r="L264" s="39">
        <v>79550</v>
      </c>
      <c r="M264" s="28">
        <f t="shared" si="212"/>
        <v>11.81</v>
      </c>
      <c r="N264" s="39">
        <v>83450</v>
      </c>
      <c r="O264" s="28">
        <f t="shared" si="213"/>
        <v>4.9000000000000004</v>
      </c>
      <c r="P264" s="39">
        <v>83000</v>
      </c>
      <c r="Q264" s="28">
        <f t="shared" si="214"/>
        <v>-0.54</v>
      </c>
      <c r="R264" s="39">
        <v>78750</v>
      </c>
      <c r="S264" s="28">
        <f t="shared" si="215"/>
        <v>-5.12</v>
      </c>
      <c r="T264" s="39">
        <v>76300</v>
      </c>
      <c r="U264" s="28">
        <f t="shared" si="216"/>
        <v>-3.11</v>
      </c>
      <c r="V264" s="39">
        <v>81550</v>
      </c>
      <c r="W264" s="28">
        <f t="shared" si="217"/>
        <v>6.88</v>
      </c>
      <c r="X264" s="46">
        <v>84850</v>
      </c>
      <c r="Y264" s="28">
        <f t="shared" si="218"/>
        <v>4.05</v>
      </c>
      <c r="Z264" s="39">
        <v>84100</v>
      </c>
      <c r="AA264" s="28">
        <f t="shared" si="219"/>
        <v>-0.88</v>
      </c>
      <c r="AB264" s="39">
        <v>87250</v>
      </c>
      <c r="AC264" s="28">
        <f t="shared" si="220"/>
        <v>3.75</v>
      </c>
      <c r="AD264" s="39">
        <v>90300</v>
      </c>
      <c r="AE264" s="28">
        <f t="shared" si="220"/>
        <v>3.5000000000000004</v>
      </c>
      <c r="AF264" s="39">
        <v>95900</v>
      </c>
      <c r="AG264" s="28">
        <f t="shared" si="220"/>
        <v>6.2</v>
      </c>
      <c r="AH264" s="47">
        <v>108150</v>
      </c>
      <c r="AI264" s="28">
        <f t="shared" si="221"/>
        <v>12.770000000000001</v>
      </c>
      <c r="AJ264" s="47">
        <v>125050</v>
      </c>
      <c r="AK264" s="28">
        <f t="shared" si="222"/>
        <v>15.629999999999999</v>
      </c>
      <c r="AL264" s="47">
        <v>145150</v>
      </c>
      <c r="AM264" s="28">
        <f t="shared" si="223"/>
        <v>16.07</v>
      </c>
      <c r="AN264" s="47">
        <v>170500</v>
      </c>
      <c r="AO264" s="28">
        <f t="shared" si="224"/>
        <v>17.46</v>
      </c>
      <c r="AP264" s="47">
        <v>196400</v>
      </c>
      <c r="AQ264" s="28">
        <f t="shared" si="205"/>
        <v>15.190000000000001</v>
      </c>
      <c r="AR264" s="47">
        <v>233950</v>
      </c>
      <c r="AS264" s="28">
        <f t="shared" si="225"/>
        <v>19.12</v>
      </c>
      <c r="AT264" s="47">
        <v>267000</v>
      </c>
      <c r="AU264" s="28">
        <f t="shared" si="207"/>
        <v>14.13</v>
      </c>
      <c r="AV264" s="47">
        <v>293100</v>
      </c>
      <c r="AW264" s="28">
        <f t="shared" si="226"/>
        <v>9.7799999999999994</v>
      </c>
      <c r="AX264" s="47">
        <v>309400</v>
      </c>
      <c r="AY264" s="28">
        <f t="shared" si="227"/>
        <v>5.56</v>
      </c>
      <c r="AZ264" s="47">
        <v>284100</v>
      </c>
      <c r="BA264" s="28">
        <f t="shared" si="228"/>
        <v>-8.18</v>
      </c>
      <c r="BB264" s="47">
        <v>280000</v>
      </c>
      <c r="BC264" s="28">
        <f t="shared" si="229"/>
        <v>-1.44</v>
      </c>
      <c r="BD264" s="47">
        <v>251050</v>
      </c>
      <c r="BE264" s="28">
        <f t="shared" si="203"/>
        <v>-10.34</v>
      </c>
      <c r="BF264" s="47">
        <v>247500</v>
      </c>
      <c r="BG264" s="28">
        <f t="shared" si="230"/>
        <v>-1.41</v>
      </c>
      <c r="BH264" s="47">
        <v>248500</v>
      </c>
      <c r="BI264" s="28">
        <f t="shared" si="231"/>
        <v>0.4</v>
      </c>
      <c r="BJ264" s="89">
        <v>249500</v>
      </c>
      <c r="BK264" s="28">
        <f t="shared" si="232"/>
        <v>0.4</v>
      </c>
      <c r="BL264" s="47">
        <v>253500</v>
      </c>
      <c r="BM264" s="28">
        <f t="shared" si="232"/>
        <v>1.6</v>
      </c>
      <c r="BN264" s="39"/>
      <c r="BO264" s="39"/>
      <c r="BP264" s="89"/>
      <c r="BQ264" s="28"/>
      <c r="BR264" s="28"/>
      <c r="BS264" s="28"/>
      <c r="BT264" s="28"/>
      <c r="BU264" s="28"/>
      <c r="BV264" s="48"/>
      <c r="BW264" s="42"/>
      <c r="BX264" s="45"/>
      <c r="BY264" s="49"/>
      <c r="BZ264" s="42"/>
      <c r="CA264" s="49"/>
      <c r="CB264" s="49"/>
      <c r="CC264" s="50"/>
      <c r="CD264" s="51"/>
      <c r="CE264" s="50"/>
      <c r="CF264" s="42"/>
      <c r="CP264" s="32"/>
      <c r="CQ264" s="70">
        <v>267000000</v>
      </c>
      <c r="CR264" s="53">
        <v>293100000</v>
      </c>
      <c r="DB264" s="32"/>
      <c r="DC264" s="42"/>
    </row>
    <row r="265" spans="1:107">
      <c r="A265" s="11"/>
      <c r="B265" s="41" t="s">
        <v>223</v>
      </c>
      <c r="C265" s="39">
        <v>59350</v>
      </c>
      <c r="D265" s="39">
        <v>64000</v>
      </c>
      <c r="E265" s="28">
        <f t="shared" si="208"/>
        <v>7.8299999999999992</v>
      </c>
      <c r="F265" s="39">
        <v>69500</v>
      </c>
      <c r="G265" s="28">
        <f t="shared" si="209"/>
        <v>8.59</v>
      </c>
      <c r="H265" s="39">
        <v>82450</v>
      </c>
      <c r="I265" s="28">
        <f t="shared" si="210"/>
        <v>18.63</v>
      </c>
      <c r="J265" s="39">
        <v>99550</v>
      </c>
      <c r="K265" s="28">
        <f t="shared" si="211"/>
        <v>20.74</v>
      </c>
      <c r="L265" s="39">
        <v>118750</v>
      </c>
      <c r="M265" s="28">
        <f t="shared" si="212"/>
        <v>19.29</v>
      </c>
      <c r="N265" s="39">
        <v>141500</v>
      </c>
      <c r="O265" s="28">
        <f t="shared" si="213"/>
        <v>19.16</v>
      </c>
      <c r="P265" s="39">
        <v>130800</v>
      </c>
      <c r="Q265" s="28">
        <f t="shared" si="214"/>
        <v>-7.5600000000000005</v>
      </c>
      <c r="R265" s="39">
        <v>135350</v>
      </c>
      <c r="S265" s="28">
        <f t="shared" si="215"/>
        <v>3.4799999999999995</v>
      </c>
      <c r="T265" s="39">
        <v>140600</v>
      </c>
      <c r="U265" s="28">
        <f t="shared" si="216"/>
        <v>3.88</v>
      </c>
      <c r="V265" s="39">
        <v>143700</v>
      </c>
      <c r="W265" s="28">
        <f t="shared" si="217"/>
        <v>2.1999999999999997</v>
      </c>
      <c r="X265" s="46">
        <v>145000</v>
      </c>
      <c r="Y265" s="28">
        <f t="shared" si="218"/>
        <v>0.89999999999999991</v>
      </c>
      <c r="Z265" s="39">
        <v>148600</v>
      </c>
      <c r="AA265" s="28">
        <f t="shared" si="219"/>
        <v>2.48</v>
      </c>
      <c r="AB265" s="39">
        <v>143200</v>
      </c>
      <c r="AC265" s="28">
        <f t="shared" si="220"/>
        <v>-3.63</v>
      </c>
      <c r="AD265" s="39">
        <v>140900</v>
      </c>
      <c r="AE265" s="28">
        <f t="shared" si="220"/>
        <v>-1.6099999999999999</v>
      </c>
      <c r="AF265" s="39">
        <v>142850</v>
      </c>
      <c r="AG265" s="28">
        <f t="shared" si="220"/>
        <v>1.38</v>
      </c>
      <c r="AH265" s="47">
        <v>147700</v>
      </c>
      <c r="AI265" s="28">
        <f t="shared" si="221"/>
        <v>3.4000000000000004</v>
      </c>
      <c r="AJ265" s="47">
        <v>157900</v>
      </c>
      <c r="AK265" s="28">
        <f t="shared" si="222"/>
        <v>6.9099999999999993</v>
      </c>
      <c r="AL265" s="47">
        <v>175400</v>
      </c>
      <c r="AM265" s="28">
        <f t="shared" si="223"/>
        <v>11.08</v>
      </c>
      <c r="AN265" s="47">
        <v>200750</v>
      </c>
      <c r="AO265" s="28">
        <f t="shared" si="224"/>
        <v>14.45</v>
      </c>
      <c r="AP265" s="47">
        <v>232350</v>
      </c>
      <c r="AQ265" s="28">
        <f t="shared" si="205"/>
        <v>15.740000000000002</v>
      </c>
      <c r="AR265" s="47">
        <v>252400</v>
      </c>
      <c r="AS265" s="28">
        <f t="shared" si="225"/>
        <v>8.6300000000000008</v>
      </c>
      <c r="AT265" s="47">
        <v>278600</v>
      </c>
      <c r="AU265" s="28">
        <f t="shared" si="207"/>
        <v>10.38</v>
      </c>
      <c r="AV265" s="47">
        <v>303400</v>
      </c>
      <c r="AW265" s="28">
        <f t="shared" si="226"/>
        <v>8.9</v>
      </c>
      <c r="AX265" s="47">
        <v>324550</v>
      </c>
      <c r="AY265" s="28">
        <f t="shared" si="227"/>
        <v>6.97</v>
      </c>
      <c r="AZ265" s="47">
        <v>323100</v>
      </c>
      <c r="BA265" s="28">
        <f t="shared" si="228"/>
        <v>-0.44999999999999996</v>
      </c>
      <c r="BB265" s="47">
        <v>324500</v>
      </c>
      <c r="BC265" s="28">
        <f t="shared" si="229"/>
        <v>0.43</v>
      </c>
      <c r="BD265" s="47">
        <v>323450</v>
      </c>
      <c r="BE265" s="28">
        <f t="shared" si="203"/>
        <v>-0.32</v>
      </c>
      <c r="BF265" s="47">
        <v>327700</v>
      </c>
      <c r="BG265" s="28">
        <f t="shared" si="230"/>
        <v>1.31</v>
      </c>
      <c r="BH265" s="47">
        <v>334050</v>
      </c>
      <c r="BI265" s="28">
        <f t="shared" si="231"/>
        <v>1.94</v>
      </c>
      <c r="BJ265" s="89">
        <v>358300</v>
      </c>
      <c r="BK265" s="28">
        <f t="shared" si="232"/>
        <v>7.26</v>
      </c>
      <c r="BL265" s="47">
        <v>365100</v>
      </c>
      <c r="BM265" s="28">
        <f t="shared" si="232"/>
        <v>1.9</v>
      </c>
      <c r="BN265" s="39"/>
      <c r="BO265" s="39"/>
      <c r="BP265" s="89"/>
      <c r="BQ265" s="28"/>
      <c r="BR265" s="28"/>
      <c r="BS265" s="28"/>
      <c r="BT265" s="28"/>
      <c r="BU265" s="28"/>
      <c r="BV265" s="48"/>
      <c r="BW265" s="42"/>
      <c r="BX265" s="45"/>
      <c r="BY265" s="49"/>
      <c r="BZ265" s="42"/>
      <c r="CA265" s="49"/>
      <c r="CB265" s="49"/>
      <c r="CC265" s="50"/>
      <c r="CD265" s="51"/>
      <c r="CE265" s="50"/>
      <c r="CF265" s="42"/>
      <c r="CP265" s="32"/>
      <c r="CQ265" s="70">
        <v>278600000</v>
      </c>
      <c r="CR265" s="53">
        <v>303400000</v>
      </c>
      <c r="DB265" s="32"/>
      <c r="DC265" s="42"/>
    </row>
    <row r="266" spans="1:107">
      <c r="A266" s="11"/>
      <c r="B266" s="41" t="s">
        <v>224</v>
      </c>
      <c r="C266" s="39">
        <v>35050</v>
      </c>
      <c r="D266" s="39">
        <v>38000</v>
      </c>
      <c r="E266" s="28">
        <f t="shared" si="208"/>
        <v>8.42</v>
      </c>
      <c r="F266" s="39">
        <v>43150</v>
      </c>
      <c r="G266" s="28">
        <f t="shared" si="209"/>
        <v>13.55</v>
      </c>
      <c r="H266" s="39">
        <v>50100</v>
      </c>
      <c r="I266" s="28">
        <f t="shared" si="210"/>
        <v>16.11</v>
      </c>
      <c r="J266" s="39">
        <v>63250</v>
      </c>
      <c r="K266" s="28">
        <f t="shared" si="211"/>
        <v>26.25</v>
      </c>
      <c r="L266" s="39">
        <v>75050</v>
      </c>
      <c r="M266" s="28">
        <f t="shared" si="212"/>
        <v>18.66</v>
      </c>
      <c r="N266" s="39">
        <v>83950</v>
      </c>
      <c r="O266" s="28">
        <f t="shared" si="213"/>
        <v>11.86</v>
      </c>
      <c r="P266" s="39">
        <v>89650</v>
      </c>
      <c r="Q266" s="28">
        <f t="shared" si="214"/>
        <v>6.79</v>
      </c>
      <c r="R266" s="39">
        <v>92350</v>
      </c>
      <c r="S266" s="28">
        <f t="shared" si="215"/>
        <v>3.01</v>
      </c>
      <c r="T266" s="39">
        <v>87600</v>
      </c>
      <c r="U266" s="28">
        <f t="shared" si="216"/>
        <v>-5.1400000000000006</v>
      </c>
      <c r="V266" s="39">
        <v>83550</v>
      </c>
      <c r="W266" s="28">
        <f t="shared" si="217"/>
        <v>-4.62</v>
      </c>
      <c r="X266" s="46">
        <v>90050</v>
      </c>
      <c r="Y266" s="28">
        <f t="shared" si="218"/>
        <v>7.7799999999999994</v>
      </c>
      <c r="Z266" s="39">
        <v>95750</v>
      </c>
      <c r="AA266" s="28">
        <f t="shared" si="219"/>
        <v>6.3299999999999992</v>
      </c>
      <c r="AB266" s="39">
        <v>99350</v>
      </c>
      <c r="AC266" s="28">
        <f t="shared" si="220"/>
        <v>3.7600000000000002</v>
      </c>
      <c r="AD266" s="39">
        <v>102500</v>
      </c>
      <c r="AE266" s="28">
        <f t="shared" si="220"/>
        <v>3.17</v>
      </c>
      <c r="AF266" s="39">
        <v>105950</v>
      </c>
      <c r="AG266" s="28">
        <f t="shared" si="220"/>
        <v>3.37</v>
      </c>
      <c r="AH266" s="47">
        <v>117550</v>
      </c>
      <c r="AI266" s="28">
        <f t="shared" si="221"/>
        <v>10.95</v>
      </c>
      <c r="AJ266" s="47">
        <v>124200</v>
      </c>
      <c r="AK266" s="28">
        <f t="shared" si="222"/>
        <v>5.66</v>
      </c>
      <c r="AL266" s="47">
        <v>141650</v>
      </c>
      <c r="AM266" s="28">
        <f t="shared" si="223"/>
        <v>14.05</v>
      </c>
      <c r="AN266" s="47">
        <v>165400</v>
      </c>
      <c r="AO266" s="28">
        <f t="shared" si="224"/>
        <v>16.77</v>
      </c>
      <c r="AP266" s="47">
        <v>185900</v>
      </c>
      <c r="AQ266" s="28">
        <f t="shared" si="205"/>
        <v>12.389999999999999</v>
      </c>
      <c r="AR266" s="47">
        <v>202850</v>
      </c>
      <c r="AS266" s="28">
        <f t="shared" si="225"/>
        <v>9.120000000000001</v>
      </c>
      <c r="AT266" s="47">
        <v>226150</v>
      </c>
      <c r="AU266" s="28">
        <f t="shared" si="207"/>
        <v>11.49</v>
      </c>
      <c r="AV266" s="47">
        <v>235300</v>
      </c>
      <c r="AW266" s="28">
        <f t="shared" si="226"/>
        <v>4.05</v>
      </c>
      <c r="AX266" s="47">
        <v>235100</v>
      </c>
      <c r="AY266" s="28">
        <f t="shared" si="227"/>
        <v>-0.08</v>
      </c>
      <c r="AZ266" s="47">
        <v>235950</v>
      </c>
      <c r="BA266" s="28">
        <f t="shared" si="228"/>
        <v>0.36</v>
      </c>
      <c r="BB266" s="47">
        <v>235350</v>
      </c>
      <c r="BC266" s="28">
        <f t="shared" si="229"/>
        <v>-0.25</v>
      </c>
      <c r="BD266" s="47">
        <v>231250</v>
      </c>
      <c r="BE266" s="28">
        <f t="shared" si="203"/>
        <v>-1.7399999999999998</v>
      </c>
      <c r="BF266" s="47">
        <v>225550</v>
      </c>
      <c r="BG266" s="28">
        <f t="shared" si="230"/>
        <v>-2.46</v>
      </c>
      <c r="BH266" s="47">
        <v>225700</v>
      </c>
      <c r="BI266" s="28">
        <f t="shared" si="231"/>
        <v>6.9999999999999993E-2</v>
      </c>
      <c r="BJ266" s="89">
        <v>224550</v>
      </c>
      <c r="BK266" s="28">
        <f t="shared" si="232"/>
        <v>-0.51</v>
      </c>
      <c r="BL266" s="47">
        <v>222850</v>
      </c>
      <c r="BM266" s="28">
        <f t="shared" si="232"/>
        <v>-0.76</v>
      </c>
      <c r="BN266" s="39"/>
      <c r="BO266" s="39"/>
      <c r="BP266" s="89"/>
      <c r="BQ266" s="28"/>
      <c r="BR266" s="28"/>
      <c r="BS266" s="28"/>
      <c r="BT266" s="28"/>
      <c r="BU266" s="28"/>
      <c r="BV266" s="48"/>
      <c r="BW266" s="42"/>
      <c r="BX266" s="45"/>
      <c r="BY266" s="49"/>
      <c r="BZ266" s="42"/>
      <c r="CA266" s="49"/>
      <c r="CB266" s="49"/>
      <c r="CC266" s="50"/>
      <c r="CD266" s="51"/>
      <c r="CE266" s="50"/>
      <c r="CF266" s="42"/>
      <c r="CP266" s="32"/>
      <c r="CQ266" s="70">
        <v>226150000</v>
      </c>
      <c r="CR266" s="53">
        <v>235300000</v>
      </c>
      <c r="DB266" s="32"/>
      <c r="DC266" s="42"/>
    </row>
    <row r="267" spans="1:107">
      <c r="A267" s="11"/>
      <c r="B267" s="41" t="s">
        <v>225</v>
      </c>
      <c r="C267" s="39">
        <v>58300</v>
      </c>
      <c r="D267" s="39">
        <v>61750</v>
      </c>
      <c r="E267" s="28">
        <f t="shared" si="208"/>
        <v>5.92</v>
      </c>
      <c r="F267" s="39">
        <v>69050</v>
      </c>
      <c r="G267" s="28">
        <f t="shared" si="209"/>
        <v>11.82</v>
      </c>
      <c r="H267" s="39">
        <v>92450</v>
      </c>
      <c r="I267" s="28">
        <f t="shared" si="210"/>
        <v>33.89</v>
      </c>
      <c r="J267" s="39">
        <v>141650</v>
      </c>
      <c r="K267" s="28">
        <f t="shared" si="211"/>
        <v>53.22</v>
      </c>
      <c r="L267" s="39">
        <v>182150</v>
      </c>
      <c r="M267" s="28">
        <f t="shared" si="212"/>
        <v>28.59</v>
      </c>
      <c r="N267" s="39">
        <v>187950</v>
      </c>
      <c r="O267" s="28">
        <f t="shared" si="213"/>
        <v>3.18</v>
      </c>
      <c r="P267" s="39">
        <v>183900</v>
      </c>
      <c r="Q267" s="28">
        <f t="shared" si="214"/>
        <v>-2.15</v>
      </c>
      <c r="R267" s="39">
        <v>182750</v>
      </c>
      <c r="S267" s="28">
        <f t="shared" si="215"/>
        <v>-0.63</v>
      </c>
      <c r="T267" s="39">
        <v>182100</v>
      </c>
      <c r="U267" s="28">
        <f t="shared" si="216"/>
        <v>-0.36</v>
      </c>
      <c r="V267" s="39">
        <v>195700</v>
      </c>
      <c r="W267" s="28">
        <f t="shared" si="217"/>
        <v>7.4700000000000006</v>
      </c>
      <c r="X267" s="46">
        <v>180400</v>
      </c>
      <c r="Y267" s="28">
        <f t="shared" si="218"/>
        <v>-7.82</v>
      </c>
      <c r="Z267" s="39">
        <v>182950</v>
      </c>
      <c r="AA267" s="28">
        <f t="shared" si="219"/>
        <v>1.41</v>
      </c>
      <c r="AB267" s="39">
        <v>187950</v>
      </c>
      <c r="AC267" s="28">
        <f t="shared" si="220"/>
        <v>2.73</v>
      </c>
      <c r="AD267" s="39">
        <v>200300</v>
      </c>
      <c r="AE267" s="28">
        <f t="shared" si="220"/>
        <v>6.5699999999999994</v>
      </c>
      <c r="AF267" s="39">
        <v>215050</v>
      </c>
      <c r="AG267" s="28">
        <f t="shared" si="220"/>
        <v>7.3599999999999994</v>
      </c>
      <c r="AH267" s="47">
        <v>238000</v>
      </c>
      <c r="AI267" s="28">
        <f t="shared" si="221"/>
        <v>10.67</v>
      </c>
      <c r="AJ267" s="47">
        <v>285450</v>
      </c>
      <c r="AK267" s="28">
        <f t="shared" si="222"/>
        <v>19.939999999999998</v>
      </c>
      <c r="AL267" s="47">
        <v>308450</v>
      </c>
      <c r="AM267" s="28">
        <f t="shared" si="223"/>
        <v>8.06</v>
      </c>
      <c r="AN267" s="47">
        <v>353600</v>
      </c>
      <c r="AO267" s="28">
        <f t="shared" si="224"/>
        <v>14.64</v>
      </c>
      <c r="AP267" s="47">
        <v>435550</v>
      </c>
      <c r="AQ267" s="28">
        <f t="shared" si="205"/>
        <v>23.18</v>
      </c>
      <c r="AR267" s="47">
        <v>482900</v>
      </c>
      <c r="AS267" s="28">
        <f t="shared" si="225"/>
        <v>10.870000000000001</v>
      </c>
      <c r="AT267" s="47">
        <v>530100</v>
      </c>
      <c r="AU267" s="28">
        <f t="shared" si="207"/>
        <v>9.77</v>
      </c>
      <c r="AV267" s="47">
        <v>526150</v>
      </c>
      <c r="AW267" s="28">
        <f t="shared" si="226"/>
        <v>-0.75</v>
      </c>
      <c r="AX267" s="47">
        <v>544000</v>
      </c>
      <c r="AY267" s="28">
        <f t="shared" si="227"/>
        <v>3.39</v>
      </c>
      <c r="AZ267" s="47">
        <v>557300</v>
      </c>
      <c r="BA267" s="28">
        <f t="shared" si="228"/>
        <v>2.44</v>
      </c>
      <c r="BB267" s="47">
        <v>544400</v>
      </c>
      <c r="BC267" s="28">
        <f t="shared" si="229"/>
        <v>-2.31</v>
      </c>
      <c r="BD267" s="47">
        <v>531500</v>
      </c>
      <c r="BE267" s="28">
        <f t="shared" si="203"/>
        <v>-2.37</v>
      </c>
      <c r="BF267" s="47">
        <v>516550</v>
      </c>
      <c r="BG267" s="28">
        <f t="shared" si="230"/>
        <v>-2.81</v>
      </c>
      <c r="BH267" s="47">
        <v>488200</v>
      </c>
      <c r="BI267" s="28">
        <f t="shared" si="231"/>
        <v>-5.4899999999999993</v>
      </c>
      <c r="BJ267" s="89">
        <v>490850</v>
      </c>
      <c r="BK267" s="28">
        <f t="shared" si="232"/>
        <v>0.54</v>
      </c>
      <c r="BL267" s="47">
        <v>474800</v>
      </c>
      <c r="BM267" s="28">
        <f t="shared" si="232"/>
        <v>-3.27</v>
      </c>
      <c r="BN267" s="39"/>
      <c r="BO267" s="39"/>
      <c r="BP267" s="89"/>
      <c r="BQ267" s="28"/>
      <c r="BR267" s="28"/>
      <c r="BS267" s="28"/>
      <c r="BT267" s="28"/>
      <c r="BU267" s="28"/>
      <c r="BV267" s="48"/>
      <c r="BW267" s="42"/>
      <c r="BX267" s="45"/>
      <c r="BY267" s="49"/>
      <c r="BZ267" s="42"/>
      <c r="CA267" s="49"/>
      <c r="CB267" s="49"/>
      <c r="CC267" s="50"/>
      <c r="CD267" s="51"/>
      <c r="CE267" s="50"/>
      <c r="CF267" s="42"/>
      <c r="CP267" s="32"/>
      <c r="CQ267" s="70">
        <v>530100000</v>
      </c>
      <c r="CR267" s="53">
        <v>526150000</v>
      </c>
      <c r="DB267" s="32"/>
      <c r="DC267" s="42"/>
    </row>
    <row r="268" spans="1:107">
      <c r="A268" s="11"/>
      <c r="B268" s="41" t="s">
        <v>226</v>
      </c>
      <c r="C268" s="39">
        <v>45900</v>
      </c>
      <c r="D268" s="39">
        <v>55400</v>
      </c>
      <c r="E268" s="28">
        <f t="shared" si="208"/>
        <v>20.7</v>
      </c>
      <c r="F268" s="39">
        <v>61900</v>
      </c>
      <c r="G268" s="28">
        <f t="shared" si="209"/>
        <v>11.73</v>
      </c>
      <c r="H268" s="39">
        <v>81400</v>
      </c>
      <c r="I268" s="28">
        <f t="shared" si="210"/>
        <v>31.5</v>
      </c>
      <c r="J268" s="39">
        <v>93800</v>
      </c>
      <c r="K268" s="28">
        <f t="shared" si="211"/>
        <v>15.229999999999999</v>
      </c>
      <c r="L268" s="39">
        <v>115750</v>
      </c>
      <c r="M268" s="28">
        <f t="shared" si="212"/>
        <v>23.400000000000002</v>
      </c>
      <c r="N268" s="39">
        <v>120600</v>
      </c>
      <c r="O268" s="28">
        <f t="shared" si="213"/>
        <v>4.1900000000000004</v>
      </c>
      <c r="P268" s="39">
        <v>136800</v>
      </c>
      <c r="Q268" s="28">
        <f t="shared" si="214"/>
        <v>13.43</v>
      </c>
      <c r="R268" s="39">
        <v>127700</v>
      </c>
      <c r="S268" s="28">
        <f t="shared" si="215"/>
        <v>-6.65</v>
      </c>
      <c r="T268" s="39">
        <v>125500</v>
      </c>
      <c r="U268" s="28">
        <f t="shared" si="216"/>
        <v>-1.72</v>
      </c>
      <c r="V268" s="39">
        <v>129150</v>
      </c>
      <c r="W268" s="28">
        <f t="shared" si="217"/>
        <v>2.91</v>
      </c>
      <c r="X268" s="46">
        <v>142050</v>
      </c>
      <c r="Y268" s="28">
        <f t="shared" si="218"/>
        <v>9.99</v>
      </c>
      <c r="Z268" s="39">
        <v>141100</v>
      </c>
      <c r="AA268" s="28">
        <f t="shared" si="219"/>
        <v>-0.67</v>
      </c>
      <c r="AB268" s="39">
        <v>145850</v>
      </c>
      <c r="AC268" s="28">
        <f t="shared" ref="AC268:AG269" si="233">ROUND((AB268-Z268)/Z268,4)*100</f>
        <v>3.37</v>
      </c>
      <c r="AD268" s="39">
        <v>149950</v>
      </c>
      <c r="AE268" s="28">
        <f t="shared" si="233"/>
        <v>2.81</v>
      </c>
      <c r="AF268" s="39">
        <v>154600</v>
      </c>
      <c r="AG268" s="28">
        <f t="shared" si="233"/>
        <v>3.1</v>
      </c>
      <c r="AH268" s="47">
        <v>165700</v>
      </c>
      <c r="AI268" s="28">
        <f t="shared" si="221"/>
        <v>7.1800000000000006</v>
      </c>
      <c r="AJ268" s="47">
        <v>180100</v>
      </c>
      <c r="AK268" s="28">
        <f t="shared" si="222"/>
        <v>8.6900000000000013</v>
      </c>
      <c r="AL268" s="47">
        <v>194500</v>
      </c>
      <c r="AM268" s="28">
        <f t="shared" si="223"/>
        <v>8</v>
      </c>
      <c r="AN268" s="47">
        <v>211800</v>
      </c>
      <c r="AO268" s="28">
        <f t="shared" si="224"/>
        <v>8.89</v>
      </c>
      <c r="AP268" s="47">
        <v>238950</v>
      </c>
      <c r="AQ268" s="28">
        <f t="shared" si="205"/>
        <v>12.82</v>
      </c>
      <c r="AR268" s="47">
        <v>272250</v>
      </c>
      <c r="AS268" s="28">
        <f t="shared" si="225"/>
        <v>13.94</v>
      </c>
      <c r="AT268" s="47">
        <v>289800</v>
      </c>
      <c r="AU268" s="28">
        <f t="shared" si="207"/>
        <v>6.45</v>
      </c>
      <c r="AV268" s="47">
        <v>305750</v>
      </c>
      <c r="AW268" s="28">
        <f t="shared" si="226"/>
        <v>5.5</v>
      </c>
      <c r="AX268" s="47">
        <v>314300</v>
      </c>
      <c r="AY268" s="28">
        <f t="shared" si="227"/>
        <v>2.8000000000000003</v>
      </c>
      <c r="AZ268" s="47">
        <v>314450</v>
      </c>
      <c r="BA268" s="28">
        <f t="shared" si="228"/>
        <v>0.05</v>
      </c>
      <c r="BB268" s="47">
        <v>315050</v>
      </c>
      <c r="BC268" s="28">
        <f t="shared" si="229"/>
        <v>0.19</v>
      </c>
      <c r="BD268" s="47">
        <v>306350</v>
      </c>
      <c r="BE268" s="28">
        <f t="shared" si="203"/>
        <v>-2.76</v>
      </c>
      <c r="BF268" s="47">
        <v>296200</v>
      </c>
      <c r="BG268" s="28">
        <f t="shared" si="230"/>
        <v>-3.3099999999999996</v>
      </c>
      <c r="BH268" s="47">
        <v>298500</v>
      </c>
      <c r="BI268" s="28">
        <f t="shared" si="231"/>
        <v>0.77999999999999992</v>
      </c>
      <c r="BJ268" s="89">
        <v>296900</v>
      </c>
      <c r="BK268" s="28">
        <f t="shared" si="232"/>
        <v>-0.54</v>
      </c>
      <c r="BL268" s="47">
        <v>304150</v>
      </c>
      <c r="BM268" s="28">
        <f t="shared" si="232"/>
        <v>2.44</v>
      </c>
      <c r="BN268" s="39"/>
      <c r="BO268" s="39"/>
      <c r="BP268" s="89"/>
      <c r="BQ268" s="28"/>
      <c r="BR268" s="28"/>
      <c r="BS268" s="28"/>
      <c r="BT268" s="28"/>
      <c r="BU268" s="28"/>
      <c r="BV268" s="48"/>
      <c r="BW268" s="42"/>
      <c r="BX268" s="45"/>
      <c r="BY268" s="49"/>
      <c r="BZ268" s="42"/>
      <c r="CA268" s="49"/>
      <c r="CB268" s="49"/>
      <c r="CC268" s="50"/>
      <c r="CD268" s="51"/>
      <c r="CE268" s="50"/>
      <c r="CF268" s="42"/>
      <c r="CP268" s="32"/>
      <c r="CQ268" s="70">
        <v>289800000</v>
      </c>
      <c r="CR268" s="53">
        <v>305750000</v>
      </c>
      <c r="DB268" s="32"/>
      <c r="DC268" s="42"/>
    </row>
    <row r="269" spans="1:107">
      <c r="A269" s="11"/>
      <c r="B269" s="41" t="s">
        <v>227</v>
      </c>
      <c r="C269" s="39">
        <v>21600</v>
      </c>
      <c r="D269" s="39">
        <v>23400</v>
      </c>
      <c r="E269" s="28">
        <f t="shared" si="208"/>
        <v>8.33</v>
      </c>
      <c r="F269" s="39">
        <v>25750</v>
      </c>
      <c r="G269" s="28">
        <f t="shared" si="209"/>
        <v>10.040000000000001</v>
      </c>
      <c r="H269" s="39">
        <v>31650</v>
      </c>
      <c r="I269" s="28">
        <f t="shared" si="210"/>
        <v>22.91</v>
      </c>
      <c r="J269" s="39">
        <v>40750</v>
      </c>
      <c r="K269" s="28">
        <f t="shared" si="211"/>
        <v>28.749999999999996</v>
      </c>
      <c r="L269" s="39">
        <v>50850</v>
      </c>
      <c r="M269" s="28">
        <f t="shared" si="212"/>
        <v>24.79</v>
      </c>
      <c r="N269" s="39">
        <v>60050</v>
      </c>
      <c r="O269" s="28">
        <f t="shared" si="213"/>
        <v>18.09</v>
      </c>
      <c r="P269" s="39">
        <v>59050</v>
      </c>
      <c r="Q269" s="28">
        <f t="shared" si="214"/>
        <v>-1.67</v>
      </c>
      <c r="R269" s="39">
        <v>59400</v>
      </c>
      <c r="S269" s="28">
        <f t="shared" si="215"/>
        <v>0.59</v>
      </c>
      <c r="T269" s="39">
        <v>58100</v>
      </c>
      <c r="U269" s="28">
        <f t="shared" si="216"/>
        <v>-2.19</v>
      </c>
      <c r="V269" s="39">
        <v>59150</v>
      </c>
      <c r="W269" s="28">
        <f t="shared" si="217"/>
        <v>1.81</v>
      </c>
      <c r="X269" s="46">
        <v>59300</v>
      </c>
      <c r="Y269" s="28">
        <f t="shared" si="218"/>
        <v>0.25</v>
      </c>
      <c r="Z269" s="39">
        <v>59250</v>
      </c>
      <c r="AA269" s="28">
        <f t="shared" si="219"/>
        <v>-0.08</v>
      </c>
      <c r="AB269" s="39">
        <v>61600</v>
      </c>
      <c r="AC269" s="28">
        <f t="shared" si="233"/>
        <v>3.9699999999999998</v>
      </c>
      <c r="AD269" s="39">
        <v>63050</v>
      </c>
      <c r="AE269" s="28">
        <f t="shared" si="233"/>
        <v>2.35</v>
      </c>
      <c r="AF269" s="39">
        <v>65050</v>
      </c>
      <c r="AG269" s="28">
        <f t="shared" si="233"/>
        <v>3.17</v>
      </c>
      <c r="AH269" s="47">
        <v>72100</v>
      </c>
      <c r="AI269" s="28">
        <f t="shared" si="221"/>
        <v>10.84</v>
      </c>
      <c r="AJ269" s="47">
        <v>78500</v>
      </c>
      <c r="AK269" s="28">
        <f t="shared" si="222"/>
        <v>8.8800000000000008</v>
      </c>
      <c r="AL269" s="47">
        <v>89700</v>
      </c>
      <c r="AM269" s="28">
        <f t="shared" si="223"/>
        <v>14.27</v>
      </c>
      <c r="AN269" s="47">
        <v>104000</v>
      </c>
      <c r="AO269" s="28">
        <f t="shared" si="224"/>
        <v>15.939999999999998</v>
      </c>
      <c r="AP269" s="47">
        <v>112400</v>
      </c>
      <c r="AQ269" s="28">
        <f t="shared" si="205"/>
        <v>8.08</v>
      </c>
      <c r="AR269" s="47">
        <v>123550</v>
      </c>
      <c r="AS269" s="28">
        <f t="shared" si="225"/>
        <v>9.92</v>
      </c>
      <c r="AT269" s="47">
        <v>135200</v>
      </c>
      <c r="AU269" s="28">
        <f t="shared" si="207"/>
        <v>9.43</v>
      </c>
      <c r="AV269" s="47">
        <v>140900</v>
      </c>
      <c r="AW269" s="28">
        <f t="shared" si="226"/>
        <v>4.22</v>
      </c>
      <c r="AX269" s="47">
        <v>144900</v>
      </c>
      <c r="AY269" s="28">
        <f t="shared" si="227"/>
        <v>2.8400000000000003</v>
      </c>
      <c r="AZ269" s="47">
        <v>146150</v>
      </c>
      <c r="BA269" s="28">
        <f t="shared" si="228"/>
        <v>0.86</v>
      </c>
      <c r="BB269" s="47">
        <v>148050</v>
      </c>
      <c r="BC269" s="28">
        <f t="shared" si="229"/>
        <v>1.3</v>
      </c>
      <c r="BD269" s="47">
        <v>144000</v>
      </c>
      <c r="BE269" s="28">
        <f t="shared" si="203"/>
        <v>-2.74</v>
      </c>
      <c r="BF269" s="47">
        <v>139800</v>
      </c>
      <c r="BG269" s="28">
        <f t="shared" si="230"/>
        <v>-2.92</v>
      </c>
      <c r="BH269" s="47">
        <v>138850</v>
      </c>
      <c r="BI269" s="28">
        <f t="shared" si="231"/>
        <v>-0.67999999999999994</v>
      </c>
      <c r="BJ269" s="89">
        <v>141750</v>
      </c>
      <c r="BK269" s="28">
        <f t="shared" si="232"/>
        <v>2.09</v>
      </c>
      <c r="BL269" s="47">
        <v>145150</v>
      </c>
      <c r="BM269" s="28">
        <f t="shared" si="232"/>
        <v>2.4</v>
      </c>
      <c r="BN269" s="39"/>
      <c r="BO269" s="39"/>
      <c r="BP269" s="89"/>
      <c r="BQ269" s="28"/>
      <c r="BR269" s="28"/>
      <c r="BS269" s="28"/>
      <c r="BT269" s="28"/>
      <c r="BU269" s="28"/>
      <c r="BV269" s="48"/>
      <c r="BW269" s="42"/>
      <c r="BX269" s="45"/>
      <c r="BY269" s="49"/>
      <c r="BZ269" s="42"/>
      <c r="CA269" s="49"/>
      <c r="CB269" s="49"/>
      <c r="CC269" s="50"/>
      <c r="CD269" s="51"/>
      <c r="CE269" s="50"/>
      <c r="CF269" s="42"/>
      <c r="CP269" s="32"/>
      <c r="CQ269" s="70">
        <v>135200000</v>
      </c>
      <c r="CR269" s="53">
        <v>140900000</v>
      </c>
      <c r="DB269" s="32"/>
      <c r="DC269" s="42"/>
    </row>
    <row r="270" spans="1:107">
      <c r="A270" s="11"/>
      <c r="B270" s="33"/>
      <c r="C270" s="29"/>
      <c r="D270" s="29"/>
      <c r="E270" s="29"/>
      <c r="F270" s="29"/>
      <c r="G270" s="28"/>
      <c r="H270" s="29"/>
      <c r="I270" s="28"/>
      <c r="J270" s="29"/>
      <c r="K270" s="28"/>
      <c r="L270" s="29"/>
      <c r="M270" s="28"/>
      <c r="N270" s="29"/>
      <c r="O270" s="28"/>
      <c r="P270" s="39"/>
      <c r="Q270" s="28"/>
      <c r="R270" s="39"/>
      <c r="S270" s="28"/>
      <c r="T270" s="39"/>
      <c r="U270" s="28"/>
      <c r="V270" s="39"/>
      <c r="W270" s="28"/>
      <c r="X270" s="39"/>
      <c r="Z270" s="39"/>
      <c r="AB270" s="39"/>
      <c r="AD270" s="39"/>
      <c r="AF270" s="39"/>
      <c r="AH270" s="47"/>
      <c r="AJ270" s="47"/>
      <c r="AL270" s="47"/>
      <c r="AN270" s="47"/>
      <c r="AP270" s="47"/>
      <c r="AR270" s="47"/>
      <c r="AT270" s="47"/>
      <c r="AV270" s="47"/>
      <c r="AX270" s="47"/>
      <c r="AZ270" s="47"/>
      <c r="BB270" s="47"/>
      <c r="BD270" s="47"/>
      <c r="BF270" s="47"/>
      <c r="BH270" s="47"/>
      <c r="BJ270" s="89"/>
      <c r="BL270" s="47"/>
      <c r="BN270" s="39"/>
      <c r="BO270" s="39"/>
      <c r="BP270" s="89"/>
      <c r="BQ270" s="28"/>
      <c r="BR270" s="28"/>
      <c r="BS270" s="28"/>
      <c r="BT270" s="28"/>
      <c r="BU270" s="28"/>
      <c r="BV270" s="48"/>
      <c r="BW270" s="42"/>
      <c r="BX270" s="45"/>
      <c r="BY270" s="49"/>
      <c r="BZ270" s="42"/>
      <c r="CA270" s="49"/>
      <c r="CB270" s="49"/>
      <c r="CC270" s="55"/>
      <c r="CD270" s="42"/>
      <c r="CE270" s="56"/>
      <c r="CF270" s="42"/>
      <c r="CP270" s="32"/>
      <c r="CQ270" s="31"/>
      <c r="CR270" s="53"/>
      <c r="DB270" s="32"/>
      <c r="DC270" s="42"/>
    </row>
    <row r="271" spans="1:107">
      <c r="A271" s="11"/>
      <c r="B271" s="41" t="s">
        <v>210</v>
      </c>
      <c r="C271" s="39">
        <f>SUM(C252:C269)</f>
        <v>979600</v>
      </c>
      <c r="D271" s="39">
        <f>SUM(D252:D269)</f>
        <v>1095800</v>
      </c>
      <c r="E271" s="28">
        <f>ROUND((D271-C271)/C271,4)*100</f>
        <v>11.86</v>
      </c>
      <c r="F271" s="39">
        <f>SUM(F252:F269)</f>
        <v>1287450</v>
      </c>
      <c r="G271" s="28">
        <f>ROUND((F271-D271)/D271,4)*100</f>
        <v>17.489999999999998</v>
      </c>
      <c r="H271" s="39">
        <f>SUM(H252:H269)</f>
        <v>1615500</v>
      </c>
      <c r="I271" s="28">
        <f>ROUND((H271-F271)/F271,4)*100</f>
        <v>25.480000000000004</v>
      </c>
      <c r="J271" s="39">
        <f>SUM(J252:J269)</f>
        <v>2203350</v>
      </c>
      <c r="K271" s="28">
        <f>ROUND((J271-H271)/H271,4)*100</f>
        <v>36.39</v>
      </c>
      <c r="L271" s="39">
        <f>SUM(L252:L269)</f>
        <v>2659150</v>
      </c>
      <c r="M271" s="28">
        <f>ROUND((L271-J271)/J271,4)*100</f>
        <v>20.69</v>
      </c>
      <c r="N271" s="39">
        <f>SUM(N252:N269)</f>
        <v>2768600</v>
      </c>
      <c r="O271" s="28">
        <f>ROUND((N271-L271)/L271,4)*100</f>
        <v>4.12</v>
      </c>
      <c r="P271" s="39">
        <f>SUM(P252:P269)</f>
        <v>2750700</v>
      </c>
      <c r="Q271" s="28">
        <f>ROUND((P271-N271)/N271,4)*100</f>
        <v>-0.65</v>
      </c>
      <c r="R271" s="39">
        <f>SUM(R252:R269)</f>
        <v>2640300</v>
      </c>
      <c r="S271" s="28">
        <f>ROUND((R271-P271)/P271,4)*100</f>
        <v>-4.01</v>
      </c>
      <c r="T271" s="39">
        <f>SUM(T252:T269)</f>
        <v>2672200</v>
      </c>
      <c r="U271" s="28">
        <f>ROUND((T271-R271)/R271,4)*100</f>
        <v>1.21</v>
      </c>
      <c r="V271" s="39">
        <f>SUM(V252:V269)</f>
        <v>2729375.9</v>
      </c>
      <c r="W271" s="28">
        <f>ROUND((V271-T271)/T271,4)*100</f>
        <v>2.1399999999999997</v>
      </c>
      <c r="X271" s="39">
        <f>SUM(X252:X269)</f>
        <v>2790650</v>
      </c>
      <c r="Y271" s="28">
        <f>ROUND((X271-V271)/V271,4)*100</f>
        <v>2.2399999999999998</v>
      </c>
      <c r="Z271" s="39">
        <f>SUM(Z252:Z269)</f>
        <v>2874900</v>
      </c>
      <c r="AA271" s="28">
        <f>ROUND((Z271-X271)/X271,4)*100</f>
        <v>3.02</v>
      </c>
      <c r="AB271" s="39">
        <f>SUM(AB252:AB269)</f>
        <v>2948600</v>
      </c>
      <c r="AC271" s="28">
        <f>ROUND((AB271-Z271)/Z271,4)*100</f>
        <v>2.56</v>
      </c>
      <c r="AD271" s="39">
        <f>SUM(AD252:AD269)</f>
        <v>3048750</v>
      </c>
      <c r="AE271" s="28">
        <f>ROUND((AD271-AB271)/AB271,4)*100</f>
        <v>3.4000000000000004</v>
      </c>
      <c r="AF271" s="39">
        <f>SUM(AF252:AF269)</f>
        <v>3204000</v>
      </c>
      <c r="AG271" s="28">
        <f>ROUND((AF271-AD271)/AD271,4)*100</f>
        <v>5.09</v>
      </c>
      <c r="AH271" s="39">
        <f>SUM(AH252:AH269)</f>
        <v>3528600</v>
      </c>
      <c r="AI271" s="28">
        <f>ROUND((AH271-AF271)/AF271,4)*100</f>
        <v>10.130000000000001</v>
      </c>
      <c r="AJ271" s="39">
        <v>3938050</v>
      </c>
      <c r="AK271" s="28">
        <f>ROUND((AJ271-AH271)/AH271,4)*100</f>
        <v>11.600000000000001</v>
      </c>
      <c r="AL271" s="47">
        <v>4582000</v>
      </c>
      <c r="AM271" s="28">
        <f>ROUND((AL271-AJ271)/AJ271,4)*100</f>
        <v>16.350000000000001</v>
      </c>
      <c r="AN271" s="47">
        <v>5347200</v>
      </c>
      <c r="AO271" s="28">
        <f>ROUND((AN271-AL271)/AL271,4)*100</f>
        <v>16.7</v>
      </c>
      <c r="AP271" s="47">
        <v>6062650</v>
      </c>
      <c r="AQ271" s="28">
        <f t="shared" ref="AQ271:AQ334" si="234">ROUND((AP271-AN271)/AN271,4)*100</f>
        <v>13.38</v>
      </c>
      <c r="AR271" s="47">
        <v>6607900</v>
      </c>
      <c r="AS271" s="28">
        <f>ROUND((AR271-AP271)/AP271,4)*100</f>
        <v>8.99</v>
      </c>
      <c r="AT271" s="47">
        <v>7294800</v>
      </c>
      <c r="AU271" s="28">
        <f t="shared" si="207"/>
        <v>10.4</v>
      </c>
      <c r="AV271" s="47">
        <v>7512100</v>
      </c>
      <c r="AW271" s="28">
        <f>ROUND((AV271-AT271)/AT271,4)*100</f>
        <v>2.98</v>
      </c>
      <c r="AX271" s="47">
        <f>SUM(AX252:AX269)</f>
        <v>7633800</v>
      </c>
      <c r="AY271" s="28">
        <f>ROUND((AX271-AV271)/AV271,4)*100</f>
        <v>1.6199999999999999</v>
      </c>
      <c r="AZ271" s="47">
        <f>SUM(AZ252:AZ269)</f>
        <v>7544200</v>
      </c>
      <c r="BA271" s="28">
        <f>ROUND((AZ271-AX271)/AX271,4)*100</f>
        <v>-1.17</v>
      </c>
      <c r="BB271" s="47">
        <f>SUM(BB252:BB269)</f>
        <v>7509650</v>
      </c>
      <c r="BC271" s="28">
        <f>ROUND((BB271-AZ271)/AZ271,4)*100</f>
        <v>-0.45999999999999996</v>
      </c>
      <c r="BD271" s="47">
        <f>SUM(BD252:BD269)</f>
        <v>7317100</v>
      </c>
      <c r="BE271" s="28">
        <f t="shared" si="203"/>
        <v>-2.56</v>
      </c>
      <c r="BF271" s="47">
        <f>SUM(BF252:BF269)</f>
        <v>7181900</v>
      </c>
      <c r="BG271" s="28">
        <f>ROUND((BF271-BD271)/BD271,4)*100</f>
        <v>-1.8499999999999999</v>
      </c>
      <c r="BH271" s="47">
        <f>SUM(BH252:BH269)</f>
        <v>7227250</v>
      </c>
      <c r="BI271" s="28">
        <f>ROUND((BH271-BF271)/BF271,4)*100</f>
        <v>0.63</v>
      </c>
      <c r="BJ271" s="47">
        <f>SUM(BJ252:BJ269)</f>
        <v>7283700</v>
      </c>
      <c r="BK271" s="28">
        <f t="shared" si="232"/>
        <v>0.77999999999999992</v>
      </c>
      <c r="BL271" s="47">
        <f>SUM(BL252:BL269)</f>
        <v>7219800</v>
      </c>
      <c r="BM271" s="28">
        <f t="shared" si="232"/>
        <v>-0.88</v>
      </c>
      <c r="BN271" s="39"/>
      <c r="BO271" s="39"/>
      <c r="BP271" s="89"/>
      <c r="BQ271" s="28"/>
      <c r="BR271" s="28"/>
      <c r="BS271" s="28"/>
      <c r="BT271" s="28"/>
      <c r="BU271" s="28"/>
      <c r="BV271" s="48"/>
      <c r="BW271" s="42"/>
      <c r="BX271" s="45"/>
      <c r="BY271" s="49"/>
      <c r="BZ271" s="42"/>
      <c r="CA271" s="49"/>
      <c r="CB271" s="49"/>
      <c r="CC271" s="42"/>
      <c r="CD271" s="42"/>
      <c r="CE271" s="42"/>
      <c r="CF271" s="42"/>
      <c r="CP271" s="32"/>
      <c r="CQ271" s="52">
        <f>SUM(CQ252:CQ269)</f>
        <v>7294800000</v>
      </c>
      <c r="CR271" s="53">
        <f>SUM(CR252:CR269)</f>
        <v>7512100000</v>
      </c>
      <c r="DB271" s="32"/>
      <c r="DC271" s="42"/>
    </row>
    <row r="272" spans="1:107">
      <c r="A272" s="11"/>
      <c r="B272" s="33"/>
      <c r="C272" s="29"/>
      <c r="D272" s="29"/>
      <c r="E272" s="29"/>
      <c r="F272" s="29"/>
      <c r="G272" s="28"/>
      <c r="H272" s="29"/>
      <c r="I272" s="28"/>
      <c r="J272" s="29"/>
      <c r="K272" s="28"/>
      <c r="L272" s="29"/>
      <c r="M272" s="28"/>
      <c r="N272" s="29"/>
      <c r="O272" s="28"/>
      <c r="P272" s="29"/>
      <c r="Q272" s="29"/>
      <c r="R272" s="39"/>
      <c r="S272" s="29"/>
      <c r="T272" s="39"/>
      <c r="U272" s="29"/>
      <c r="V272" s="39"/>
      <c r="W272" s="29"/>
      <c r="X272" s="39"/>
      <c r="Z272" s="39"/>
      <c r="AB272" s="39"/>
      <c r="AD272" s="39"/>
      <c r="AF272" s="39"/>
      <c r="AH272" s="47"/>
      <c r="AJ272" s="47"/>
      <c r="AL272" s="47"/>
      <c r="AN272" s="47"/>
      <c r="AP272" s="47"/>
      <c r="AR272" s="47"/>
      <c r="AT272" s="47"/>
      <c r="AV272" s="47"/>
      <c r="AX272" s="47"/>
      <c r="AZ272" s="47"/>
      <c r="BB272" s="47"/>
      <c r="BD272" s="47"/>
      <c r="BF272" s="47"/>
      <c r="BH272" s="47"/>
      <c r="BJ272" s="89"/>
      <c r="BL272" s="47"/>
      <c r="BN272" s="39"/>
      <c r="BO272" s="39"/>
      <c r="BP272" s="89"/>
      <c r="BQ272" s="28"/>
      <c r="BR272" s="28"/>
      <c r="BS272" s="28"/>
      <c r="BT272" s="28"/>
      <c r="BU272" s="28"/>
      <c r="BV272" s="48"/>
      <c r="BW272" s="42"/>
      <c r="BX272" s="45"/>
      <c r="BY272" s="49"/>
      <c r="BZ272" s="42"/>
      <c r="CA272" s="49"/>
      <c r="CB272" s="49"/>
      <c r="CC272" s="42"/>
      <c r="CD272" s="42"/>
      <c r="CE272" s="42"/>
      <c r="CF272" s="42"/>
      <c r="CP272" s="32"/>
      <c r="CQ272" s="31"/>
      <c r="CR272" s="53"/>
      <c r="DB272" s="32"/>
      <c r="DC272" s="42"/>
    </row>
    <row r="273" spans="1:107">
      <c r="A273" s="11"/>
      <c r="B273" s="33"/>
      <c r="C273" s="39"/>
      <c r="D273" s="39"/>
      <c r="E273" s="29"/>
      <c r="F273" s="29"/>
      <c r="G273" s="28"/>
      <c r="H273" s="29"/>
      <c r="I273" s="28"/>
      <c r="J273" s="29"/>
      <c r="K273" s="28"/>
      <c r="L273" s="29"/>
      <c r="M273" s="28"/>
      <c r="N273" s="29"/>
      <c r="O273" s="28"/>
      <c r="P273" s="29"/>
      <c r="Q273" s="29"/>
      <c r="R273" s="39"/>
      <c r="S273" s="29"/>
      <c r="T273" s="39"/>
      <c r="U273" s="29"/>
      <c r="V273" s="39"/>
      <c r="W273" s="29"/>
      <c r="X273" s="39"/>
      <c r="Z273" s="39"/>
      <c r="AB273" s="39"/>
      <c r="AD273" s="39"/>
      <c r="AF273" s="39"/>
      <c r="AH273" s="47"/>
      <c r="AJ273" s="47"/>
      <c r="AL273" s="47"/>
      <c r="AN273" s="47"/>
      <c r="AP273" s="47"/>
      <c r="AR273" s="47"/>
      <c r="AT273" s="47"/>
      <c r="AV273" s="47"/>
      <c r="AX273" s="47"/>
      <c r="AZ273" s="47"/>
      <c r="BB273" s="47"/>
      <c r="BD273" s="47"/>
      <c r="BF273" s="47"/>
      <c r="BH273" s="47"/>
      <c r="BJ273" s="89"/>
      <c r="BL273" s="47"/>
      <c r="BN273" s="39"/>
      <c r="BO273" s="39"/>
      <c r="BP273" s="92"/>
      <c r="BQ273" s="28"/>
      <c r="BR273" s="28"/>
      <c r="BS273" s="28"/>
      <c r="BT273" s="28"/>
      <c r="BU273" s="28"/>
      <c r="BV273" s="48"/>
      <c r="BW273" s="42"/>
      <c r="BX273" s="45"/>
      <c r="BY273" s="62"/>
      <c r="BZ273" s="62"/>
      <c r="CA273" s="63"/>
      <c r="CB273" s="62"/>
      <c r="CC273" s="62"/>
      <c r="CD273" s="62"/>
      <c r="CE273" s="62"/>
      <c r="CF273" s="62"/>
      <c r="CP273" s="32"/>
      <c r="CQ273" s="31"/>
      <c r="CR273" s="57">
        <f>COUNTA(CR252:CR269)</f>
        <v>18</v>
      </c>
      <c r="DB273" s="32"/>
      <c r="DC273" s="42"/>
    </row>
    <row r="274" spans="1:107">
      <c r="A274" s="11"/>
      <c r="B274" s="41" t="s">
        <v>228</v>
      </c>
      <c r="C274" s="39"/>
      <c r="D274" s="39"/>
      <c r="E274" s="29"/>
      <c r="F274" s="29"/>
      <c r="G274" s="28"/>
      <c r="H274" s="29"/>
      <c r="I274" s="28"/>
      <c r="J274" s="29"/>
      <c r="K274" s="28"/>
      <c r="L274" s="29"/>
      <c r="M274" s="28"/>
      <c r="N274" s="29"/>
      <c r="O274" s="28"/>
      <c r="P274" s="29"/>
      <c r="Q274" s="29"/>
      <c r="R274" s="39"/>
      <c r="S274" s="29"/>
      <c r="T274" s="39"/>
      <c r="U274" s="29"/>
      <c r="V274" s="39"/>
      <c r="W274" s="29"/>
      <c r="X274" s="39"/>
      <c r="Z274" s="39"/>
      <c r="AB274" s="39"/>
      <c r="AD274" s="39"/>
      <c r="AF274" s="39"/>
      <c r="AH274" s="47"/>
      <c r="AJ274" s="47"/>
      <c r="AL274" s="47"/>
      <c r="AN274" s="47"/>
      <c r="AP274" s="47"/>
      <c r="AR274" s="47"/>
      <c r="AT274" s="47"/>
      <c r="AV274" s="47"/>
      <c r="AX274" s="47"/>
      <c r="AZ274" s="47"/>
      <c r="BB274" s="47"/>
      <c r="BD274" s="47"/>
      <c r="BF274" s="47"/>
      <c r="BH274" s="47"/>
      <c r="BJ274" s="89"/>
      <c r="BL274" s="47"/>
      <c r="BN274" s="46"/>
      <c r="BO274" s="46"/>
      <c r="BP274" s="89"/>
      <c r="BQ274" s="28"/>
      <c r="BR274" s="28"/>
      <c r="BS274" s="28"/>
      <c r="BT274" s="28"/>
      <c r="BU274" s="28"/>
      <c r="BV274" s="48"/>
      <c r="BW274" s="42"/>
      <c r="BX274" s="45"/>
      <c r="BY274" s="49"/>
      <c r="BZ274" s="42"/>
      <c r="CA274" s="49"/>
      <c r="CB274" s="49"/>
      <c r="CC274" s="55"/>
      <c r="CD274" s="42"/>
      <c r="CE274" s="56"/>
      <c r="CF274" s="42"/>
      <c r="CP274" s="32"/>
      <c r="CQ274" s="31"/>
      <c r="CR274" s="53"/>
      <c r="DB274" s="32"/>
      <c r="DC274" s="42"/>
    </row>
    <row r="275" spans="1:107">
      <c r="A275" s="11"/>
      <c r="B275" s="33"/>
      <c r="C275" s="39"/>
      <c r="D275" s="39"/>
      <c r="E275" s="29"/>
      <c r="F275" s="39"/>
      <c r="G275" s="28"/>
      <c r="H275" s="39"/>
      <c r="I275" s="28"/>
      <c r="J275" s="39"/>
      <c r="K275" s="28"/>
      <c r="L275" s="39"/>
      <c r="M275" s="28"/>
      <c r="N275" s="29"/>
      <c r="O275" s="28"/>
      <c r="P275" s="29"/>
      <c r="Q275" s="29"/>
      <c r="R275" s="39"/>
      <c r="S275" s="29"/>
      <c r="T275" s="39"/>
      <c r="U275" s="29"/>
      <c r="V275" s="39"/>
      <c r="W275" s="29"/>
      <c r="X275" s="39"/>
      <c r="Z275" s="39"/>
      <c r="AB275" s="39"/>
      <c r="AD275" s="39"/>
      <c r="AF275" s="39"/>
      <c r="AH275" s="47"/>
      <c r="AJ275" s="47"/>
      <c r="AL275" s="47"/>
      <c r="AN275" s="47"/>
      <c r="AP275" s="47"/>
      <c r="AR275" s="47"/>
      <c r="AT275" s="47"/>
      <c r="AV275" s="47"/>
      <c r="AX275" s="47"/>
      <c r="AZ275" s="47"/>
      <c r="BB275" s="47"/>
      <c r="BD275" s="47"/>
      <c r="BF275" s="47"/>
      <c r="BH275" s="47"/>
      <c r="BJ275" s="89"/>
      <c r="BL275" s="47"/>
      <c r="BN275" s="39"/>
      <c r="BO275" s="39"/>
      <c r="BP275" s="89"/>
      <c r="BQ275" s="28"/>
      <c r="BR275" s="28"/>
      <c r="BS275" s="28"/>
      <c r="BT275" s="28"/>
      <c r="BU275" s="28"/>
      <c r="BV275" s="48"/>
      <c r="BW275" s="42"/>
      <c r="BX275" s="45"/>
      <c r="BY275" s="49"/>
      <c r="BZ275" s="42"/>
      <c r="CA275" s="49"/>
      <c r="CB275" s="49"/>
      <c r="CC275" s="55"/>
      <c r="CD275" s="42"/>
      <c r="CE275" s="56"/>
      <c r="CF275" s="42"/>
      <c r="CP275" s="32"/>
      <c r="CQ275" s="31"/>
      <c r="CR275" s="53"/>
      <c r="DB275" s="32"/>
      <c r="DC275" s="42"/>
    </row>
    <row r="276" spans="1:107">
      <c r="A276" s="11"/>
      <c r="B276" s="33"/>
      <c r="C276" s="39"/>
      <c r="D276" s="39"/>
      <c r="E276" s="29"/>
      <c r="F276" s="39"/>
      <c r="G276" s="28"/>
      <c r="H276" s="39"/>
      <c r="I276" s="28"/>
      <c r="J276" s="39"/>
      <c r="K276" s="28"/>
      <c r="L276" s="39"/>
      <c r="M276" s="28"/>
      <c r="N276" s="39"/>
      <c r="O276" s="28"/>
      <c r="P276" s="29"/>
      <c r="Q276" s="29"/>
      <c r="R276" s="39"/>
      <c r="S276" s="29"/>
      <c r="T276" s="39"/>
      <c r="U276" s="29"/>
      <c r="V276" s="39"/>
      <c r="W276" s="29"/>
      <c r="X276" s="39"/>
      <c r="Z276" s="39"/>
      <c r="AB276" s="39"/>
      <c r="AD276" s="39"/>
      <c r="AF276" s="39"/>
      <c r="AH276" s="47"/>
      <c r="AJ276" s="47"/>
      <c r="AL276" s="47"/>
      <c r="AN276" s="47"/>
      <c r="AP276" s="47"/>
      <c r="AR276" s="47"/>
      <c r="AT276" s="47"/>
      <c r="AV276" s="47"/>
      <c r="AX276" s="47"/>
      <c r="AZ276" s="47"/>
      <c r="BB276" s="47"/>
      <c r="BD276" s="47"/>
      <c r="BF276" s="47"/>
      <c r="BH276" s="47"/>
      <c r="BJ276" s="89"/>
      <c r="BL276" s="47"/>
      <c r="BN276" s="39"/>
      <c r="BO276" s="39"/>
      <c r="BP276" s="89"/>
      <c r="BQ276" s="28"/>
      <c r="BR276" s="28"/>
      <c r="BS276" s="28"/>
      <c r="BT276" s="28"/>
      <c r="BU276" s="28"/>
      <c r="BV276" s="48"/>
      <c r="BW276" s="42"/>
      <c r="BX276" s="45"/>
      <c r="BY276" s="49"/>
      <c r="BZ276" s="42"/>
      <c r="CA276" s="49"/>
      <c r="CB276" s="49"/>
      <c r="CC276" s="55"/>
      <c r="CD276" s="42"/>
      <c r="CE276" s="56"/>
      <c r="CF276" s="42"/>
      <c r="CP276" s="32"/>
      <c r="CQ276" s="31"/>
      <c r="CR276" s="53"/>
      <c r="DB276" s="32"/>
      <c r="DC276" s="42"/>
    </row>
    <row r="277" spans="1:107">
      <c r="A277" s="11"/>
      <c r="B277" s="41" t="s">
        <v>229</v>
      </c>
      <c r="C277" s="39">
        <v>13800</v>
      </c>
      <c r="D277" s="39">
        <v>15400</v>
      </c>
      <c r="E277" s="28">
        <f t="shared" ref="E277:E295" si="235">ROUND((D277-C277)/C277,4)*100</f>
        <v>11.59</v>
      </c>
      <c r="F277" s="39">
        <v>18650</v>
      </c>
      <c r="G277" s="28">
        <f t="shared" ref="G277:G295" si="236">ROUND((F277-D277)/D277,4)*100</f>
        <v>21.099999999999998</v>
      </c>
      <c r="H277" s="39">
        <v>23600</v>
      </c>
      <c r="I277" s="28">
        <f t="shared" ref="I277:I295" si="237">ROUND((H277-F277)/F277,4)*100</f>
        <v>26.540000000000003</v>
      </c>
      <c r="J277" s="39">
        <v>26850</v>
      </c>
      <c r="K277" s="28">
        <f t="shared" ref="K277:K295" si="238">ROUND((J277-H277)/H277,4)*100</f>
        <v>13.77</v>
      </c>
      <c r="L277" s="39">
        <v>31450</v>
      </c>
      <c r="M277" s="28">
        <f t="shared" ref="M277:M295" si="239">ROUND((L277-J277)/J277,4)*100</f>
        <v>17.130000000000003</v>
      </c>
      <c r="N277" s="39">
        <v>33750</v>
      </c>
      <c r="O277" s="28">
        <f t="shared" ref="O277:O295" si="240">ROUND((N277-L277)/L277,4)*100</f>
        <v>7.31</v>
      </c>
      <c r="P277" s="39">
        <v>32950</v>
      </c>
      <c r="Q277" s="28">
        <f t="shared" ref="Q277:Q295" si="241">ROUND((P277-N277)/N277,4)*100</f>
        <v>-2.37</v>
      </c>
      <c r="R277" s="39">
        <v>32100</v>
      </c>
      <c r="S277" s="28">
        <f t="shared" ref="S277:S295" si="242">ROUND((R277-P277)/P277,4)*100</f>
        <v>-2.58</v>
      </c>
      <c r="T277" s="39">
        <v>32250</v>
      </c>
      <c r="U277" s="28">
        <f t="shared" ref="U277:U295" si="243">ROUND((T277-R277)/R277,4)*100</f>
        <v>0.47000000000000003</v>
      </c>
      <c r="V277" s="39">
        <v>32750</v>
      </c>
      <c r="W277" s="28">
        <f t="shared" ref="W277:W295" si="244">ROUND((V277-T277)/T277,4)*100</f>
        <v>1.55</v>
      </c>
      <c r="X277" s="46">
        <v>33150</v>
      </c>
      <c r="Y277" s="28">
        <f t="shared" ref="Y277:Y295" si="245">ROUND((X277-V277)/V277,4)*100</f>
        <v>1.22</v>
      </c>
      <c r="Z277" s="39">
        <v>33350</v>
      </c>
      <c r="AA277" s="28">
        <f t="shared" ref="AA277:AA295" si="246">ROUND((Z277-X277)/X277,4)*100</f>
        <v>0.6</v>
      </c>
      <c r="AB277" s="39">
        <v>34750</v>
      </c>
      <c r="AC277" s="28">
        <f t="shared" ref="AC277:AG292" si="247">ROUND((AB277-Z277)/Z277,4)*100</f>
        <v>4.2</v>
      </c>
      <c r="AD277" s="39">
        <v>36750</v>
      </c>
      <c r="AE277" s="28">
        <f t="shared" si="247"/>
        <v>5.76</v>
      </c>
      <c r="AF277" s="39">
        <v>41550</v>
      </c>
      <c r="AG277" s="28">
        <f t="shared" si="247"/>
        <v>13.059999999999999</v>
      </c>
      <c r="AH277" s="47">
        <v>45200</v>
      </c>
      <c r="AI277" s="28">
        <f t="shared" ref="AI277:AI295" si="248">ROUND((AH277-AF277)/AF277,4)*100</f>
        <v>8.7800000000000011</v>
      </c>
      <c r="AJ277" s="47">
        <v>46650</v>
      </c>
      <c r="AK277" s="28">
        <f t="shared" ref="AK277:AK295" si="249">ROUND((AJ277-AH277)/AH277,4)*100</f>
        <v>3.2099999999999995</v>
      </c>
      <c r="AL277" s="47">
        <v>51400</v>
      </c>
      <c r="AM277" s="28">
        <f t="shared" ref="AM277:AM295" si="250">ROUND((AL277-AJ277)/AJ277,4)*100</f>
        <v>10.18</v>
      </c>
      <c r="AN277" s="47">
        <v>59950</v>
      </c>
      <c r="AO277" s="28">
        <f t="shared" ref="AO277:AO295" si="251">ROUND((AN277-AL277)/AL277,4)*100</f>
        <v>16.63</v>
      </c>
      <c r="AP277" s="47">
        <v>69300</v>
      </c>
      <c r="AQ277" s="28">
        <f t="shared" si="234"/>
        <v>15.6</v>
      </c>
      <c r="AR277" s="47">
        <v>75100</v>
      </c>
      <c r="AS277" s="28">
        <f t="shared" ref="AS277:AS295" si="252">ROUND((AR277-AP277)/AP277,4)*100</f>
        <v>8.3699999999999992</v>
      </c>
      <c r="AT277" s="47">
        <v>82800</v>
      </c>
      <c r="AU277" s="28">
        <f t="shared" si="207"/>
        <v>10.25</v>
      </c>
      <c r="AV277" s="47">
        <v>88600</v>
      </c>
      <c r="AW277" s="28">
        <f t="shared" ref="AW277:AW295" si="253">ROUND((AV277-AT277)/AT277,4)*100</f>
        <v>7.0000000000000009</v>
      </c>
      <c r="AX277" s="47">
        <v>84000</v>
      </c>
      <c r="AY277" s="28">
        <f t="shared" ref="AY277:AY295" si="254">ROUND((AX277-AV277)/AV277,4)*100</f>
        <v>-5.19</v>
      </c>
      <c r="AZ277" s="47">
        <v>81200</v>
      </c>
      <c r="BA277" s="28">
        <f t="shared" ref="BA277:BA295" si="255">ROUND((AZ277-AX277)/AX277,4)*100</f>
        <v>-3.3300000000000005</v>
      </c>
      <c r="BB277" s="47">
        <v>80350</v>
      </c>
      <c r="BC277" s="28">
        <f t="shared" ref="BC277:BC295" si="256">ROUND((BB277-AZ277)/AZ277,4)*100</f>
        <v>-1.05</v>
      </c>
      <c r="BD277" s="47">
        <v>79750</v>
      </c>
      <c r="BE277" s="28">
        <f t="shared" si="203"/>
        <v>-0.75</v>
      </c>
      <c r="BF277" s="47">
        <v>75750</v>
      </c>
      <c r="BG277" s="28">
        <f t="shared" ref="BG277:BG295" si="257">ROUND((BF277-BD277)/BD277,4)*100</f>
        <v>-5.0200000000000005</v>
      </c>
      <c r="BH277" s="47">
        <v>73800</v>
      </c>
      <c r="BI277" s="28">
        <f t="shared" ref="BI277:BI295" si="258">ROUND((BH277-BF277)/BF277,4)*100</f>
        <v>-2.5700000000000003</v>
      </c>
      <c r="BJ277" s="89">
        <v>76850</v>
      </c>
      <c r="BK277" s="28">
        <f t="shared" ref="BK277:BM297" si="259">ROUND((BJ277-BH277)/BH277,4)*100</f>
        <v>4.1300000000000008</v>
      </c>
      <c r="BL277" s="47">
        <v>79150</v>
      </c>
      <c r="BM277" s="28">
        <f t="shared" si="259"/>
        <v>2.9899999999999998</v>
      </c>
      <c r="BN277" s="39"/>
      <c r="BO277" s="39"/>
      <c r="BP277" s="89"/>
      <c r="BQ277" s="28"/>
      <c r="BR277" s="28"/>
      <c r="BS277" s="28"/>
      <c r="BT277" s="28"/>
      <c r="BU277" s="28"/>
      <c r="BV277" s="48"/>
      <c r="BW277" s="42"/>
      <c r="BX277" s="45"/>
      <c r="BY277" s="49"/>
      <c r="BZ277" s="42"/>
      <c r="CA277" s="49"/>
      <c r="CB277" s="49"/>
      <c r="CC277" s="50"/>
      <c r="CD277" s="51"/>
      <c r="CE277" s="50"/>
      <c r="CF277" s="42"/>
      <c r="CP277" s="32"/>
      <c r="CQ277" s="70">
        <v>82800000</v>
      </c>
      <c r="CR277" s="53">
        <v>88600000</v>
      </c>
      <c r="DB277" s="32"/>
      <c r="DC277" s="42"/>
    </row>
    <row r="278" spans="1:107">
      <c r="A278" s="11"/>
      <c r="B278" s="41" t="s">
        <v>230</v>
      </c>
      <c r="C278" s="39">
        <v>123250</v>
      </c>
      <c r="D278" s="39">
        <v>133150</v>
      </c>
      <c r="E278" s="28">
        <f t="shared" si="235"/>
        <v>8.0299999999999994</v>
      </c>
      <c r="F278" s="39">
        <v>157550</v>
      </c>
      <c r="G278" s="28">
        <f t="shared" si="236"/>
        <v>18.329999999999998</v>
      </c>
      <c r="H278" s="39">
        <v>198400</v>
      </c>
      <c r="I278" s="28">
        <f t="shared" si="237"/>
        <v>25.929999999999996</v>
      </c>
      <c r="J278" s="39">
        <v>293650</v>
      </c>
      <c r="K278" s="28">
        <f t="shared" si="238"/>
        <v>48.010000000000005</v>
      </c>
      <c r="L278" s="39">
        <v>364900</v>
      </c>
      <c r="M278" s="28">
        <f t="shared" si="239"/>
        <v>24.26</v>
      </c>
      <c r="N278" s="39">
        <v>375250</v>
      </c>
      <c r="O278" s="28">
        <f t="shared" si="240"/>
        <v>2.8400000000000003</v>
      </c>
      <c r="P278" s="39">
        <v>372500</v>
      </c>
      <c r="Q278" s="28">
        <f t="shared" si="241"/>
        <v>-0.73</v>
      </c>
      <c r="R278" s="39">
        <v>339900</v>
      </c>
      <c r="S278" s="28">
        <f t="shared" si="242"/>
        <v>-8.75</v>
      </c>
      <c r="T278" s="39">
        <v>347350</v>
      </c>
      <c r="U278" s="28">
        <f t="shared" si="243"/>
        <v>2.19</v>
      </c>
      <c r="V278" s="39">
        <v>360750</v>
      </c>
      <c r="W278" s="28">
        <f t="shared" si="244"/>
        <v>3.8600000000000003</v>
      </c>
      <c r="X278" s="46">
        <v>364300</v>
      </c>
      <c r="Y278" s="28">
        <f t="shared" si="245"/>
        <v>0.98</v>
      </c>
      <c r="Z278" s="39">
        <v>349650</v>
      </c>
      <c r="AA278" s="28">
        <f t="shared" si="246"/>
        <v>-4.0199999999999996</v>
      </c>
      <c r="AB278" s="39">
        <v>348500</v>
      </c>
      <c r="AC278" s="28">
        <f t="shared" si="247"/>
        <v>-0.33</v>
      </c>
      <c r="AD278" s="39">
        <v>368750</v>
      </c>
      <c r="AE278" s="28">
        <f t="shared" si="247"/>
        <v>5.81</v>
      </c>
      <c r="AF278" s="39">
        <v>374250</v>
      </c>
      <c r="AG278" s="28">
        <f t="shared" si="247"/>
        <v>1.49</v>
      </c>
      <c r="AH278" s="47">
        <v>432700</v>
      </c>
      <c r="AI278" s="28">
        <f t="shared" si="248"/>
        <v>15.620000000000001</v>
      </c>
      <c r="AJ278" s="47">
        <v>516150</v>
      </c>
      <c r="AK278" s="28">
        <f t="shared" si="249"/>
        <v>19.29</v>
      </c>
      <c r="AL278" s="47">
        <v>591550</v>
      </c>
      <c r="AM278" s="28">
        <f t="shared" si="250"/>
        <v>14.610000000000001</v>
      </c>
      <c r="AN278" s="47">
        <v>700500</v>
      </c>
      <c r="AO278" s="28">
        <f t="shared" si="251"/>
        <v>18.420000000000002</v>
      </c>
      <c r="AP278" s="47">
        <v>837850</v>
      </c>
      <c r="AQ278" s="28">
        <f t="shared" si="234"/>
        <v>19.61</v>
      </c>
      <c r="AR278" s="47">
        <v>945950</v>
      </c>
      <c r="AS278" s="28">
        <f t="shared" si="252"/>
        <v>12.9</v>
      </c>
      <c r="AT278" s="47">
        <v>1048700</v>
      </c>
      <c r="AU278" s="28">
        <f t="shared" si="207"/>
        <v>10.86</v>
      </c>
      <c r="AV278" s="47">
        <v>1049800</v>
      </c>
      <c r="AW278" s="28">
        <f t="shared" si="253"/>
        <v>0.1</v>
      </c>
      <c r="AX278" s="47">
        <v>1109100</v>
      </c>
      <c r="AY278" s="28">
        <f t="shared" si="254"/>
        <v>5.65</v>
      </c>
      <c r="AZ278" s="47">
        <v>1037350</v>
      </c>
      <c r="BA278" s="28">
        <f t="shared" si="255"/>
        <v>-6.47</v>
      </c>
      <c r="BB278" s="47">
        <v>986450</v>
      </c>
      <c r="BC278" s="28">
        <f t="shared" si="256"/>
        <v>-4.91</v>
      </c>
      <c r="BD278" s="47">
        <v>955300</v>
      </c>
      <c r="BE278" s="28">
        <f t="shared" si="203"/>
        <v>-3.16</v>
      </c>
      <c r="BF278" s="47">
        <v>944200</v>
      </c>
      <c r="BG278" s="28">
        <f t="shared" si="257"/>
        <v>-1.1599999999999999</v>
      </c>
      <c r="BH278" s="47">
        <v>950550</v>
      </c>
      <c r="BI278" s="28">
        <f t="shared" si="258"/>
        <v>0.67</v>
      </c>
      <c r="BJ278" s="89">
        <v>950300</v>
      </c>
      <c r="BK278" s="28">
        <f t="shared" si="259"/>
        <v>-0.03</v>
      </c>
      <c r="BL278" s="47">
        <v>952200</v>
      </c>
      <c r="BM278" s="28">
        <f t="shared" si="259"/>
        <v>0.2</v>
      </c>
      <c r="BN278" s="39"/>
      <c r="BO278" s="39"/>
      <c r="BP278" s="89"/>
      <c r="BQ278" s="28"/>
      <c r="BR278" s="28"/>
      <c r="BS278" s="28"/>
      <c r="BT278" s="28"/>
      <c r="BU278" s="28"/>
      <c r="BV278" s="48"/>
      <c r="BW278" s="42"/>
      <c r="BX278" s="45"/>
      <c r="BY278" s="49"/>
      <c r="BZ278" s="42"/>
      <c r="CA278" s="49"/>
      <c r="CB278" s="49"/>
      <c r="CC278" s="50"/>
      <c r="CD278" s="51"/>
      <c r="CE278" s="50"/>
      <c r="CF278" s="42"/>
      <c r="CP278" s="32"/>
      <c r="CQ278" s="70">
        <v>1048700000</v>
      </c>
      <c r="CR278" s="53">
        <v>1049800000</v>
      </c>
      <c r="DB278" s="32"/>
      <c r="DC278" s="42"/>
    </row>
    <row r="279" spans="1:107">
      <c r="A279" s="11"/>
      <c r="B279" s="41" t="s">
        <v>231</v>
      </c>
      <c r="C279" s="39">
        <v>126200</v>
      </c>
      <c r="D279" s="39">
        <v>137450</v>
      </c>
      <c r="E279" s="28">
        <f t="shared" si="235"/>
        <v>8.91</v>
      </c>
      <c r="F279" s="39">
        <v>172600</v>
      </c>
      <c r="G279" s="28">
        <f t="shared" si="236"/>
        <v>25.569999999999997</v>
      </c>
      <c r="H279" s="39">
        <v>236800</v>
      </c>
      <c r="I279" s="28">
        <f t="shared" si="237"/>
        <v>37.200000000000003</v>
      </c>
      <c r="J279" s="39">
        <v>321200</v>
      </c>
      <c r="K279" s="28">
        <f t="shared" si="238"/>
        <v>35.64</v>
      </c>
      <c r="L279" s="39">
        <v>353750</v>
      </c>
      <c r="M279" s="28">
        <f t="shared" si="239"/>
        <v>10.130000000000001</v>
      </c>
      <c r="N279" s="39">
        <v>358000</v>
      </c>
      <c r="O279" s="28">
        <f t="shared" si="240"/>
        <v>1.2</v>
      </c>
      <c r="P279" s="39">
        <v>344800</v>
      </c>
      <c r="Q279" s="28">
        <f t="shared" si="241"/>
        <v>-3.6900000000000004</v>
      </c>
      <c r="R279" s="39">
        <v>298900</v>
      </c>
      <c r="S279" s="28">
        <f t="shared" si="242"/>
        <v>-13.309999999999999</v>
      </c>
      <c r="T279" s="39">
        <v>304600</v>
      </c>
      <c r="U279" s="28">
        <f t="shared" si="243"/>
        <v>1.91</v>
      </c>
      <c r="V279" s="39">
        <v>309650</v>
      </c>
      <c r="W279" s="28">
        <f t="shared" si="244"/>
        <v>1.66</v>
      </c>
      <c r="X279" s="46">
        <v>320750</v>
      </c>
      <c r="Y279" s="28">
        <f t="shared" si="245"/>
        <v>3.58</v>
      </c>
      <c r="Z279" s="39">
        <v>327150</v>
      </c>
      <c r="AA279" s="28">
        <f t="shared" si="246"/>
        <v>2</v>
      </c>
      <c r="AB279" s="39">
        <v>306600</v>
      </c>
      <c r="AC279" s="28">
        <f t="shared" si="247"/>
        <v>-6.2799999999999994</v>
      </c>
      <c r="AD279" s="39">
        <v>311850</v>
      </c>
      <c r="AE279" s="28">
        <f t="shared" si="247"/>
        <v>1.71</v>
      </c>
      <c r="AF279" s="39">
        <v>324400</v>
      </c>
      <c r="AG279" s="28">
        <f t="shared" si="247"/>
        <v>4.0199999999999996</v>
      </c>
      <c r="AH279" s="47">
        <v>360300</v>
      </c>
      <c r="AI279" s="28">
        <f t="shared" si="248"/>
        <v>11.07</v>
      </c>
      <c r="AJ279" s="47">
        <v>450800</v>
      </c>
      <c r="AK279" s="28">
        <f t="shared" si="249"/>
        <v>25.119999999999997</v>
      </c>
      <c r="AL279" s="47">
        <v>493850</v>
      </c>
      <c r="AM279" s="28">
        <f t="shared" si="250"/>
        <v>9.5500000000000007</v>
      </c>
      <c r="AN279" s="47">
        <v>579750</v>
      </c>
      <c r="AO279" s="28">
        <f t="shared" si="251"/>
        <v>17.39</v>
      </c>
      <c r="AP279" s="47">
        <v>675650</v>
      </c>
      <c r="AQ279" s="28">
        <f t="shared" si="234"/>
        <v>16.54</v>
      </c>
      <c r="AR279" s="47">
        <v>823950</v>
      </c>
      <c r="AS279" s="28">
        <f t="shared" si="252"/>
        <v>21.95</v>
      </c>
      <c r="AT279" s="47">
        <v>855700</v>
      </c>
      <c r="AU279" s="28">
        <f t="shared" si="207"/>
        <v>3.85</v>
      </c>
      <c r="AV279" s="47">
        <v>894650</v>
      </c>
      <c r="AW279" s="28">
        <f t="shared" si="253"/>
        <v>4.55</v>
      </c>
      <c r="AX279" s="47">
        <v>867400</v>
      </c>
      <c r="AY279" s="28">
        <f t="shared" si="254"/>
        <v>-3.05</v>
      </c>
      <c r="AZ279" s="47">
        <v>811950</v>
      </c>
      <c r="BA279" s="28">
        <f t="shared" si="255"/>
        <v>-6.39</v>
      </c>
      <c r="BB279" s="47">
        <v>765250</v>
      </c>
      <c r="BC279" s="28">
        <f t="shared" si="256"/>
        <v>-5.75</v>
      </c>
      <c r="BD279" s="47">
        <v>755900</v>
      </c>
      <c r="BE279" s="28">
        <f t="shared" si="203"/>
        <v>-1.22</v>
      </c>
      <c r="BF279" s="47">
        <v>751750</v>
      </c>
      <c r="BG279" s="28">
        <f t="shared" si="257"/>
        <v>-0.54999999999999993</v>
      </c>
      <c r="BH279" s="47">
        <v>726550</v>
      </c>
      <c r="BI279" s="28">
        <f t="shared" si="258"/>
        <v>-3.35</v>
      </c>
      <c r="BJ279" s="89">
        <v>731500</v>
      </c>
      <c r="BK279" s="28">
        <f t="shared" si="259"/>
        <v>0.67999999999999994</v>
      </c>
      <c r="BL279" s="47">
        <v>739550</v>
      </c>
      <c r="BM279" s="28">
        <f t="shared" si="259"/>
        <v>1.0999999999999999</v>
      </c>
      <c r="BN279" s="39"/>
      <c r="BO279" s="39"/>
      <c r="BP279" s="89"/>
      <c r="BQ279" s="28"/>
      <c r="BR279" s="28"/>
      <c r="BS279" s="28"/>
      <c r="BT279" s="28"/>
      <c r="BU279" s="28"/>
      <c r="BV279" s="48"/>
      <c r="BW279" s="42"/>
      <c r="BX279" s="45"/>
      <c r="BY279" s="49"/>
      <c r="BZ279" s="42"/>
      <c r="CA279" s="49"/>
      <c r="CB279" s="49"/>
      <c r="CC279" s="50"/>
      <c r="CD279" s="51"/>
      <c r="CE279" s="50"/>
      <c r="CF279" s="42"/>
      <c r="CP279" s="32"/>
      <c r="CQ279" s="70">
        <v>855700000</v>
      </c>
      <c r="CR279" s="53">
        <v>894650000</v>
      </c>
      <c r="DB279" s="32"/>
      <c r="DC279" s="42"/>
    </row>
    <row r="280" spans="1:107">
      <c r="A280" s="11"/>
      <c r="B280" s="41" t="s">
        <v>232</v>
      </c>
      <c r="C280" s="39">
        <v>30800</v>
      </c>
      <c r="D280" s="39">
        <v>35600</v>
      </c>
      <c r="E280" s="28">
        <f t="shared" si="235"/>
        <v>15.58</v>
      </c>
      <c r="F280" s="39">
        <v>41350</v>
      </c>
      <c r="G280" s="28">
        <f t="shared" si="236"/>
        <v>16.150000000000002</v>
      </c>
      <c r="H280" s="39">
        <v>53950</v>
      </c>
      <c r="I280" s="28">
        <f t="shared" si="237"/>
        <v>30.470000000000002</v>
      </c>
      <c r="J280" s="39">
        <v>77450</v>
      </c>
      <c r="K280" s="28">
        <f t="shared" si="238"/>
        <v>43.56</v>
      </c>
      <c r="L280" s="39">
        <v>102700</v>
      </c>
      <c r="M280" s="28">
        <f t="shared" si="239"/>
        <v>32.6</v>
      </c>
      <c r="N280" s="39">
        <v>108550</v>
      </c>
      <c r="O280" s="28">
        <f t="shared" si="240"/>
        <v>5.7</v>
      </c>
      <c r="P280" s="39">
        <v>107400</v>
      </c>
      <c r="Q280" s="28">
        <f t="shared" si="241"/>
        <v>-1.06</v>
      </c>
      <c r="R280" s="39">
        <v>94550</v>
      </c>
      <c r="S280" s="28">
        <f t="shared" si="242"/>
        <v>-11.959999999999999</v>
      </c>
      <c r="T280" s="39">
        <v>97650</v>
      </c>
      <c r="U280" s="28">
        <f t="shared" si="243"/>
        <v>3.2800000000000002</v>
      </c>
      <c r="V280" s="39">
        <v>91850</v>
      </c>
      <c r="W280" s="28">
        <f t="shared" si="244"/>
        <v>-5.94</v>
      </c>
      <c r="X280" s="46">
        <v>95350</v>
      </c>
      <c r="Y280" s="28">
        <f t="shared" si="245"/>
        <v>3.81</v>
      </c>
      <c r="Z280" s="39">
        <v>93800</v>
      </c>
      <c r="AA280" s="28">
        <f t="shared" si="246"/>
        <v>-1.63</v>
      </c>
      <c r="AB280" s="39">
        <v>98850</v>
      </c>
      <c r="AC280" s="28">
        <f t="shared" si="247"/>
        <v>5.38</v>
      </c>
      <c r="AD280" s="39">
        <v>101650</v>
      </c>
      <c r="AE280" s="28">
        <f t="shared" si="247"/>
        <v>2.83</v>
      </c>
      <c r="AF280" s="39">
        <v>105600</v>
      </c>
      <c r="AG280" s="28">
        <f t="shared" si="247"/>
        <v>3.8899999999999997</v>
      </c>
      <c r="AH280" s="47">
        <v>120650</v>
      </c>
      <c r="AI280" s="28">
        <f t="shared" si="248"/>
        <v>14.249999999999998</v>
      </c>
      <c r="AJ280" s="47">
        <v>128250</v>
      </c>
      <c r="AK280" s="28">
        <f t="shared" si="249"/>
        <v>6.3</v>
      </c>
      <c r="AL280" s="47">
        <v>137950</v>
      </c>
      <c r="AM280" s="28">
        <f t="shared" si="250"/>
        <v>7.5600000000000005</v>
      </c>
      <c r="AN280" s="47">
        <v>174900</v>
      </c>
      <c r="AO280" s="28">
        <f t="shared" si="251"/>
        <v>26.790000000000003</v>
      </c>
      <c r="AP280" s="47">
        <v>209800</v>
      </c>
      <c r="AQ280" s="28">
        <f t="shared" si="234"/>
        <v>19.950000000000003</v>
      </c>
      <c r="AR280" s="47">
        <v>263850</v>
      </c>
      <c r="AS280" s="28">
        <f t="shared" si="252"/>
        <v>25.759999999999998</v>
      </c>
      <c r="AT280" s="47">
        <v>284600</v>
      </c>
      <c r="AU280" s="28">
        <f t="shared" si="207"/>
        <v>7.86</v>
      </c>
      <c r="AV280" s="47">
        <v>248250</v>
      </c>
      <c r="AW280" s="28">
        <f t="shared" si="253"/>
        <v>-12.770000000000001</v>
      </c>
      <c r="AX280" s="47">
        <v>246800</v>
      </c>
      <c r="AY280" s="28">
        <f t="shared" si="254"/>
        <v>-0.57999999999999996</v>
      </c>
      <c r="AZ280" s="47">
        <v>236950</v>
      </c>
      <c r="BA280" s="28">
        <f t="shared" si="255"/>
        <v>-3.9899999999999998</v>
      </c>
      <c r="BB280" s="47">
        <v>219150</v>
      </c>
      <c r="BC280" s="28">
        <f t="shared" si="256"/>
        <v>-7.51</v>
      </c>
      <c r="BD280" s="47">
        <v>205550</v>
      </c>
      <c r="BE280" s="28">
        <f t="shared" si="203"/>
        <v>-6.21</v>
      </c>
      <c r="BF280" s="47">
        <v>195000</v>
      </c>
      <c r="BG280" s="28">
        <f t="shared" si="257"/>
        <v>-5.13</v>
      </c>
      <c r="BH280" s="47">
        <v>189150</v>
      </c>
      <c r="BI280" s="28">
        <f t="shared" si="258"/>
        <v>-3</v>
      </c>
      <c r="BJ280" s="89">
        <v>196950</v>
      </c>
      <c r="BK280" s="28">
        <f t="shared" si="259"/>
        <v>4.12</v>
      </c>
      <c r="BL280" s="47">
        <v>192350</v>
      </c>
      <c r="BM280" s="28">
        <f t="shared" si="259"/>
        <v>-2.34</v>
      </c>
      <c r="BN280" s="39"/>
      <c r="BO280" s="39"/>
      <c r="BP280" s="89"/>
      <c r="BQ280" s="28"/>
      <c r="BR280" s="28"/>
      <c r="BS280" s="28"/>
      <c r="BT280" s="28"/>
      <c r="BU280" s="28"/>
      <c r="BV280" s="48"/>
      <c r="BW280" s="42"/>
      <c r="BX280" s="45"/>
      <c r="BY280" s="49"/>
      <c r="BZ280" s="42"/>
      <c r="CA280" s="49"/>
      <c r="CB280" s="49"/>
      <c r="CC280" s="50"/>
      <c r="CD280" s="51"/>
      <c r="CE280" s="50"/>
      <c r="CF280" s="42"/>
      <c r="CP280" s="32"/>
      <c r="CQ280" s="70">
        <v>284600000</v>
      </c>
      <c r="CR280" s="53">
        <v>248250000</v>
      </c>
      <c r="DB280" s="32"/>
      <c r="DC280" s="42"/>
    </row>
    <row r="281" spans="1:107">
      <c r="A281" s="11"/>
      <c r="B281" s="41" t="s">
        <v>233</v>
      </c>
      <c r="C281" s="39">
        <v>122650</v>
      </c>
      <c r="D281" s="39">
        <v>135550</v>
      </c>
      <c r="E281" s="28">
        <f t="shared" si="235"/>
        <v>10.52</v>
      </c>
      <c r="F281" s="39">
        <v>160950</v>
      </c>
      <c r="G281" s="28">
        <f t="shared" si="236"/>
        <v>18.740000000000002</v>
      </c>
      <c r="H281" s="39">
        <v>212550</v>
      </c>
      <c r="I281" s="28">
        <f t="shared" si="237"/>
        <v>32.06</v>
      </c>
      <c r="J281" s="39">
        <v>299150</v>
      </c>
      <c r="K281" s="28">
        <f t="shared" si="238"/>
        <v>40.739999999999995</v>
      </c>
      <c r="L281" s="39">
        <v>370350</v>
      </c>
      <c r="M281" s="28">
        <f t="shared" si="239"/>
        <v>23.799999999999997</v>
      </c>
      <c r="N281" s="39">
        <v>360200</v>
      </c>
      <c r="O281" s="28">
        <f t="shared" si="240"/>
        <v>-2.74</v>
      </c>
      <c r="P281" s="39">
        <v>320000</v>
      </c>
      <c r="Q281" s="28">
        <f t="shared" si="241"/>
        <v>-11.16</v>
      </c>
      <c r="R281" s="39">
        <v>339850</v>
      </c>
      <c r="S281" s="28">
        <f t="shared" si="242"/>
        <v>6.2</v>
      </c>
      <c r="T281" s="39">
        <v>355600</v>
      </c>
      <c r="U281" s="28">
        <f t="shared" si="243"/>
        <v>4.63</v>
      </c>
      <c r="V281" s="39">
        <v>377050</v>
      </c>
      <c r="W281" s="28">
        <f t="shared" si="244"/>
        <v>6.03</v>
      </c>
      <c r="X281" s="46">
        <v>369950</v>
      </c>
      <c r="Y281" s="28">
        <f t="shared" si="245"/>
        <v>-1.8800000000000001</v>
      </c>
      <c r="Z281" s="39">
        <v>387250</v>
      </c>
      <c r="AA281" s="28">
        <f t="shared" si="246"/>
        <v>4.68</v>
      </c>
      <c r="AB281" s="39">
        <v>388550</v>
      </c>
      <c r="AC281" s="28">
        <f t="shared" si="247"/>
        <v>0.33999999999999997</v>
      </c>
      <c r="AD281" s="39">
        <v>397750</v>
      </c>
      <c r="AE281" s="28">
        <f t="shared" si="247"/>
        <v>2.37</v>
      </c>
      <c r="AF281" s="39">
        <v>417850</v>
      </c>
      <c r="AG281" s="28">
        <f t="shared" si="247"/>
        <v>5.0500000000000007</v>
      </c>
      <c r="AH281" s="47">
        <v>463650</v>
      </c>
      <c r="AI281" s="28">
        <f t="shared" si="248"/>
        <v>10.96</v>
      </c>
      <c r="AJ281" s="47">
        <v>598450</v>
      </c>
      <c r="AK281" s="28">
        <f t="shared" si="249"/>
        <v>29.07</v>
      </c>
      <c r="AL281" s="47">
        <v>654850</v>
      </c>
      <c r="AM281" s="28">
        <f t="shared" si="250"/>
        <v>9.42</v>
      </c>
      <c r="AN281" s="47">
        <v>854500</v>
      </c>
      <c r="AO281" s="28">
        <f t="shared" si="251"/>
        <v>30.490000000000002</v>
      </c>
      <c r="AP281" s="47">
        <v>956100</v>
      </c>
      <c r="AQ281" s="28">
        <f t="shared" si="234"/>
        <v>11.89</v>
      </c>
      <c r="AR281" s="47">
        <v>1021200</v>
      </c>
      <c r="AS281" s="28">
        <f t="shared" si="252"/>
        <v>6.81</v>
      </c>
      <c r="AT281" s="47">
        <v>1188650</v>
      </c>
      <c r="AU281" s="28">
        <f t="shared" si="207"/>
        <v>16.400000000000002</v>
      </c>
      <c r="AV281" s="47">
        <v>1200050</v>
      </c>
      <c r="AW281" s="28">
        <f t="shared" si="253"/>
        <v>0.96</v>
      </c>
      <c r="AX281" s="47">
        <v>1216750</v>
      </c>
      <c r="AY281" s="28">
        <f t="shared" si="254"/>
        <v>1.39</v>
      </c>
      <c r="AZ281" s="47">
        <v>1189200</v>
      </c>
      <c r="BA281" s="28">
        <f t="shared" si="255"/>
        <v>-2.2599999999999998</v>
      </c>
      <c r="BB281" s="47">
        <v>1175550</v>
      </c>
      <c r="BC281" s="28">
        <f t="shared" si="256"/>
        <v>-1.1499999999999999</v>
      </c>
      <c r="BD281" s="47">
        <v>1067050</v>
      </c>
      <c r="BE281" s="28">
        <f t="shared" si="203"/>
        <v>-9.2299999999999986</v>
      </c>
      <c r="BF281" s="47">
        <v>939850</v>
      </c>
      <c r="BG281" s="28">
        <f t="shared" si="257"/>
        <v>-11.92</v>
      </c>
      <c r="BH281" s="47">
        <v>910650</v>
      </c>
      <c r="BI281" s="28">
        <f t="shared" si="258"/>
        <v>-3.11</v>
      </c>
      <c r="BJ281" s="89">
        <v>943350</v>
      </c>
      <c r="BK281" s="28">
        <f t="shared" si="259"/>
        <v>3.5900000000000003</v>
      </c>
      <c r="BL281" s="47">
        <v>972100</v>
      </c>
      <c r="BM281" s="28">
        <f t="shared" si="259"/>
        <v>3.05</v>
      </c>
      <c r="BN281" s="39"/>
      <c r="BO281" s="39"/>
      <c r="BP281" s="89"/>
      <c r="BQ281" s="28"/>
      <c r="BR281" s="28"/>
      <c r="BS281" s="28"/>
      <c r="BT281" s="28"/>
      <c r="BU281" s="28"/>
      <c r="BV281" s="48"/>
      <c r="BW281" s="42"/>
      <c r="BX281" s="45"/>
      <c r="BY281" s="49"/>
      <c r="BZ281" s="42"/>
      <c r="CA281" s="49"/>
      <c r="CB281" s="49"/>
      <c r="CC281" s="50"/>
      <c r="CD281" s="51"/>
      <c r="CE281" s="50"/>
      <c r="CF281" s="42"/>
      <c r="CP281" s="32"/>
      <c r="CQ281" s="70">
        <v>1188650000</v>
      </c>
      <c r="CR281" s="53">
        <v>1200050000</v>
      </c>
      <c r="DB281" s="32"/>
      <c r="DC281" s="42"/>
    </row>
    <row r="282" spans="1:107">
      <c r="A282" s="11"/>
      <c r="B282" s="41" t="s">
        <v>234</v>
      </c>
      <c r="C282" s="39">
        <v>57150</v>
      </c>
      <c r="D282" s="39">
        <v>64500</v>
      </c>
      <c r="E282" s="28">
        <f t="shared" si="235"/>
        <v>12.86</v>
      </c>
      <c r="F282" s="39">
        <v>72600</v>
      </c>
      <c r="G282" s="28">
        <f t="shared" si="236"/>
        <v>12.559999999999999</v>
      </c>
      <c r="H282" s="39">
        <v>87600</v>
      </c>
      <c r="I282" s="28">
        <f t="shared" si="237"/>
        <v>20.66</v>
      </c>
      <c r="J282" s="39">
        <v>120900</v>
      </c>
      <c r="K282" s="28">
        <f t="shared" si="238"/>
        <v>38.01</v>
      </c>
      <c r="L282" s="39">
        <v>155350</v>
      </c>
      <c r="M282" s="28">
        <f t="shared" si="239"/>
        <v>28.49</v>
      </c>
      <c r="N282" s="39">
        <v>168150</v>
      </c>
      <c r="O282" s="28">
        <f t="shared" si="240"/>
        <v>8.24</v>
      </c>
      <c r="P282" s="39">
        <v>155700</v>
      </c>
      <c r="Q282" s="28">
        <f t="shared" si="241"/>
        <v>-7.3999999999999995</v>
      </c>
      <c r="R282" s="39">
        <v>158550</v>
      </c>
      <c r="S282" s="28">
        <f t="shared" si="242"/>
        <v>1.83</v>
      </c>
      <c r="T282" s="39">
        <v>161100</v>
      </c>
      <c r="U282" s="28">
        <f t="shared" si="243"/>
        <v>1.6099999999999999</v>
      </c>
      <c r="V282" s="39">
        <v>167850</v>
      </c>
      <c r="W282" s="28">
        <f t="shared" si="244"/>
        <v>4.1900000000000004</v>
      </c>
      <c r="X282" s="46">
        <v>172500</v>
      </c>
      <c r="Y282" s="28">
        <f t="shared" si="245"/>
        <v>2.77</v>
      </c>
      <c r="Z282" s="39">
        <v>169000</v>
      </c>
      <c r="AA282" s="28">
        <f t="shared" si="246"/>
        <v>-2.0299999999999998</v>
      </c>
      <c r="AB282" s="39">
        <v>168650</v>
      </c>
      <c r="AC282" s="28">
        <f t="shared" si="247"/>
        <v>-0.21</v>
      </c>
      <c r="AD282" s="39">
        <v>173650</v>
      </c>
      <c r="AE282" s="28">
        <f t="shared" si="247"/>
        <v>2.96</v>
      </c>
      <c r="AF282" s="39">
        <v>174350</v>
      </c>
      <c r="AG282" s="28">
        <f t="shared" si="247"/>
        <v>0.4</v>
      </c>
      <c r="AH282" s="47">
        <v>190400</v>
      </c>
      <c r="AI282" s="28">
        <f t="shared" si="248"/>
        <v>9.2100000000000009</v>
      </c>
      <c r="AJ282" s="47">
        <v>214650</v>
      </c>
      <c r="AK282" s="28">
        <f t="shared" si="249"/>
        <v>12.740000000000002</v>
      </c>
      <c r="AL282" s="47">
        <v>237600</v>
      </c>
      <c r="AM282" s="28">
        <f t="shared" si="250"/>
        <v>10.69</v>
      </c>
      <c r="AN282" s="47">
        <v>263750</v>
      </c>
      <c r="AO282" s="28">
        <f t="shared" si="251"/>
        <v>11.01</v>
      </c>
      <c r="AP282" s="47">
        <v>293450</v>
      </c>
      <c r="AQ282" s="28">
        <f t="shared" si="234"/>
        <v>11.26</v>
      </c>
      <c r="AR282" s="47">
        <v>328500</v>
      </c>
      <c r="AS282" s="28">
        <f t="shared" si="252"/>
        <v>11.940000000000001</v>
      </c>
      <c r="AT282" s="47">
        <v>364550</v>
      </c>
      <c r="AU282" s="28">
        <f t="shared" si="207"/>
        <v>10.97</v>
      </c>
      <c r="AV282" s="47">
        <v>382550</v>
      </c>
      <c r="AW282" s="28">
        <f t="shared" si="253"/>
        <v>4.9399999999999995</v>
      </c>
      <c r="AX282" s="47">
        <v>387500</v>
      </c>
      <c r="AY282" s="28">
        <f t="shared" si="254"/>
        <v>1.29</v>
      </c>
      <c r="AZ282" s="47">
        <v>377600</v>
      </c>
      <c r="BA282" s="28">
        <f t="shared" si="255"/>
        <v>-2.5499999999999998</v>
      </c>
      <c r="BB282" s="47">
        <v>353600</v>
      </c>
      <c r="BC282" s="28">
        <f t="shared" si="256"/>
        <v>-6.36</v>
      </c>
      <c r="BD282" s="47">
        <v>339500</v>
      </c>
      <c r="BE282" s="28">
        <f t="shared" si="203"/>
        <v>-3.9899999999999998</v>
      </c>
      <c r="BF282" s="47">
        <v>334150</v>
      </c>
      <c r="BG282" s="28">
        <f t="shared" si="257"/>
        <v>-1.58</v>
      </c>
      <c r="BH282" s="47">
        <v>341200</v>
      </c>
      <c r="BI282" s="28">
        <f t="shared" si="258"/>
        <v>2.11</v>
      </c>
      <c r="BJ282" s="89">
        <v>336300</v>
      </c>
      <c r="BK282" s="28">
        <f t="shared" si="259"/>
        <v>-1.44</v>
      </c>
      <c r="BL282" s="47">
        <v>336300</v>
      </c>
      <c r="BM282" s="28">
        <f t="shared" si="259"/>
        <v>0</v>
      </c>
      <c r="BN282" s="39"/>
      <c r="BO282" s="39"/>
      <c r="BP282" s="89"/>
      <c r="BQ282" s="28"/>
      <c r="BR282" s="28"/>
      <c r="BS282" s="28"/>
      <c r="BT282" s="28"/>
      <c r="BU282" s="28"/>
      <c r="BV282" s="48"/>
      <c r="BW282" s="42"/>
      <c r="BX282" s="45"/>
      <c r="BY282" s="49"/>
      <c r="BZ282" s="42"/>
      <c r="CA282" s="49"/>
      <c r="CB282" s="49"/>
      <c r="CC282" s="50"/>
      <c r="CD282" s="51"/>
      <c r="CE282" s="50"/>
      <c r="CF282" s="42"/>
      <c r="CP282" s="32"/>
      <c r="CQ282" s="70">
        <v>364550000</v>
      </c>
      <c r="CR282" s="53">
        <v>382550000</v>
      </c>
      <c r="DB282" s="32"/>
      <c r="DC282" s="42"/>
    </row>
    <row r="283" spans="1:107">
      <c r="A283" s="11"/>
      <c r="B283" s="41" t="s">
        <v>235</v>
      </c>
      <c r="C283" s="39">
        <v>21150</v>
      </c>
      <c r="D283" s="39">
        <v>22950</v>
      </c>
      <c r="E283" s="28">
        <f t="shared" si="235"/>
        <v>8.51</v>
      </c>
      <c r="F283" s="39">
        <v>26150</v>
      </c>
      <c r="G283" s="28">
        <f t="shared" si="236"/>
        <v>13.94</v>
      </c>
      <c r="H283" s="39">
        <v>31100</v>
      </c>
      <c r="I283" s="28">
        <f t="shared" si="237"/>
        <v>18.93</v>
      </c>
      <c r="J283" s="39">
        <v>39250</v>
      </c>
      <c r="K283" s="28">
        <f t="shared" si="238"/>
        <v>26.21</v>
      </c>
      <c r="L283" s="39">
        <v>50700</v>
      </c>
      <c r="M283" s="28">
        <f t="shared" si="239"/>
        <v>29.17</v>
      </c>
      <c r="N283" s="39">
        <v>56300</v>
      </c>
      <c r="O283" s="28">
        <f t="shared" si="240"/>
        <v>11.05</v>
      </c>
      <c r="P283" s="39">
        <v>56450</v>
      </c>
      <c r="Q283" s="28">
        <f t="shared" si="241"/>
        <v>0.27</v>
      </c>
      <c r="R283" s="39">
        <v>50700</v>
      </c>
      <c r="S283" s="28">
        <f t="shared" si="242"/>
        <v>-10.190000000000001</v>
      </c>
      <c r="T283" s="39">
        <v>52450</v>
      </c>
      <c r="U283" s="28">
        <f t="shared" si="243"/>
        <v>3.45</v>
      </c>
      <c r="V283" s="39">
        <v>58750</v>
      </c>
      <c r="W283" s="28">
        <f t="shared" si="244"/>
        <v>12.01</v>
      </c>
      <c r="X283" s="46">
        <v>59450</v>
      </c>
      <c r="Y283" s="28">
        <f t="shared" si="245"/>
        <v>1.1900000000000002</v>
      </c>
      <c r="Z283" s="39">
        <v>58550</v>
      </c>
      <c r="AA283" s="28">
        <f t="shared" si="246"/>
        <v>-1.51</v>
      </c>
      <c r="AB283" s="39">
        <v>55750</v>
      </c>
      <c r="AC283" s="28">
        <f t="shared" si="247"/>
        <v>-4.78</v>
      </c>
      <c r="AD283" s="39">
        <v>56450</v>
      </c>
      <c r="AE283" s="28">
        <f t="shared" si="247"/>
        <v>1.26</v>
      </c>
      <c r="AF283" s="39">
        <v>60850</v>
      </c>
      <c r="AG283" s="28">
        <f t="shared" si="247"/>
        <v>7.79</v>
      </c>
      <c r="AH283" s="47">
        <v>67900</v>
      </c>
      <c r="AI283" s="28">
        <f t="shared" si="248"/>
        <v>11.59</v>
      </c>
      <c r="AJ283" s="47">
        <v>74950</v>
      </c>
      <c r="AK283" s="28">
        <f t="shared" si="249"/>
        <v>10.38</v>
      </c>
      <c r="AL283" s="47">
        <v>84650</v>
      </c>
      <c r="AM283" s="28">
        <f t="shared" si="250"/>
        <v>12.94</v>
      </c>
      <c r="AN283" s="47">
        <v>98550</v>
      </c>
      <c r="AO283" s="28">
        <f t="shared" si="251"/>
        <v>16.420000000000002</v>
      </c>
      <c r="AP283" s="47">
        <v>113550</v>
      </c>
      <c r="AQ283" s="28">
        <f t="shared" si="234"/>
        <v>15.22</v>
      </c>
      <c r="AR283" s="47">
        <v>129050</v>
      </c>
      <c r="AS283" s="28">
        <f t="shared" si="252"/>
        <v>13.65</v>
      </c>
      <c r="AT283" s="47">
        <v>141600</v>
      </c>
      <c r="AU283" s="28">
        <f t="shared" si="207"/>
        <v>9.7199999999999989</v>
      </c>
      <c r="AV283" s="47">
        <v>150750</v>
      </c>
      <c r="AW283" s="28">
        <f t="shared" si="253"/>
        <v>6.4600000000000009</v>
      </c>
      <c r="AX283" s="47">
        <v>157250</v>
      </c>
      <c r="AY283" s="28">
        <f t="shared" si="254"/>
        <v>4.3099999999999996</v>
      </c>
      <c r="AZ283" s="47">
        <v>155800</v>
      </c>
      <c r="BA283" s="28">
        <f t="shared" si="255"/>
        <v>-0.91999999999999993</v>
      </c>
      <c r="BB283" s="47">
        <v>147500</v>
      </c>
      <c r="BC283" s="28">
        <f t="shared" si="256"/>
        <v>-5.33</v>
      </c>
      <c r="BD283" s="47">
        <v>145300</v>
      </c>
      <c r="BE283" s="28">
        <f t="shared" si="203"/>
        <v>-1.49</v>
      </c>
      <c r="BF283" s="47">
        <v>138950</v>
      </c>
      <c r="BG283" s="28">
        <f t="shared" si="257"/>
        <v>-4.37</v>
      </c>
      <c r="BH283" s="47">
        <v>133650</v>
      </c>
      <c r="BI283" s="28">
        <f t="shared" si="258"/>
        <v>-3.81</v>
      </c>
      <c r="BJ283" s="89">
        <v>135850</v>
      </c>
      <c r="BK283" s="28">
        <f t="shared" si="259"/>
        <v>1.6500000000000001</v>
      </c>
      <c r="BL283" s="47">
        <v>133750</v>
      </c>
      <c r="BM283" s="28">
        <f t="shared" si="259"/>
        <v>-1.55</v>
      </c>
      <c r="BN283" s="39"/>
      <c r="BO283" s="39"/>
      <c r="BP283" s="89"/>
      <c r="BQ283" s="28"/>
      <c r="BR283" s="28"/>
      <c r="BS283" s="28"/>
      <c r="BT283" s="28"/>
      <c r="BU283" s="28"/>
      <c r="BV283" s="48"/>
      <c r="BW283" s="42"/>
      <c r="BX283" s="45"/>
      <c r="BY283" s="49"/>
      <c r="BZ283" s="42"/>
      <c r="CA283" s="49"/>
      <c r="CB283" s="49"/>
      <c r="CC283" s="50"/>
      <c r="CD283" s="51"/>
      <c r="CE283" s="50"/>
      <c r="CF283" s="42"/>
      <c r="CP283" s="32"/>
      <c r="CQ283" s="70">
        <v>141600000</v>
      </c>
      <c r="CR283" s="53">
        <v>150750000</v>
      </c>
      <c r="DB283" s="32"/>
      <c r="DC283" s="42"/>
    </row>
    <row r="284" spans="1:107">
      <c r="A284" s="11"/>
      <c r="B284" s="41" t="s">
        <v>236</v>
      </c>
      <c r="C284" s="39">
        <v>30100</v>
      </c>
      <c r="D284" s="39">
        <v>33250</v>
      </c>
      <c r="E284" s="28">
        <f t="shared" si="235"/>
        <v>10.47</v>
      </c>
      <c r="F284" s="39">
        <v>37300</v>
      </c>
      <c r="G284" s="28">
        <f t="shared" si="236"/>
        <v>12.18</v>
      </c>
      <c r="H284" s="39">
        <v>43850</v>
      </c>
      <c r="I284" s="28">
        <f t="shared" si="237"/>
        <v>17.560000000000002</v>
      </c>
      <c r="J284" s="39">
        <v>63850</v>
      </c>
      <c r="K284" s="28">
        <f t="shared" si="238"/>
        <v>45.61</v>
      </c>
      <c r="L284" s="39">
        <v>76100</v>
      </c>
      <c r="M284" s="28">
        <f t="shared" si="239"/>
        <v>19.189999999999998</v>
      </c>
      <c r="N284" s="39">
        <v>80850</v>
      </c>
      <c r="O284" s="28">
        <f t="shared" si="240"/>
        <v>6.2399999999999993</v>
      </c>
      <c r="P284" s="39">
        <v>76850</v>
      </c>
      <c r="Q284" s="28">
        <f t="shared" si="241"/>
        <v>-4.95</v>
      </c>
      <c r="R284" s="39">
        <v>79150</v>
      </c>
      <c r="S284" s="28">
        <f t="shared" si="242"/>
        <v>2.9899999999999998</v>
      </c>
      <c r="T284" s="39">
        <v>79200</v>
      </c>
      <c r="U284" s="28">
        <f t="shared" si="243"/>
        <v>0.06</v>
      </c>
      <c r="V284" s="39">
        <v>83650</v>
      </c>
      <c r="W284" s="28">
        <f t="shared" si="244"/>
        <v>5.62</v>
      </c>
      <c r="X284" s="46">
        <v>86150</v>
      </c>
      <c r="Y284" s="28">
        <f t="shared" si="245"/>
        <v>2.9899999999999998</v>
      </c>
      <c r="Z284" s="39">
        <v>90150</v>
      </c>
      <c r="AA284" s="28">
        <f t="shared" si="246"/>
        <v>4.6399999999999997</v>
      </c>
      <c r="AB284" s="39">
        <v>92450</v>
      </c>
      <c r="AC284" s="28">
        <f t="shared" si="247"/>
        <v>2.5499999999999998</v>
      </c>
      <c r="AD284" s="39">
        <v>92000</v>
      </c>
      <c r="AE284" s="28">
        <f t="shared" si="247"/>
        <v>-0.49</v>
      </c>
      <c r="AF284" s="39">
        <v>93050</v>
      </c>
      <c r="AG284" s="28">
        <f t="shared" si="247"/>
        <v>1.1400000000000001</v>
      </c>
      <c r="AH284" s="47">
        <v>102450</v>
      </c>
      <c r="AI284" s="28">
        <f t="shared" si="248"/>
        <v>10.100000000000001</v>
      </c>
      <c r="AJ284" s="47">
        <v>116800</v>
      </c>
      <c r="AK284" s="28">
        <f t="shared" si="249"/>
        <v>14.01</v>
      </c>
      <c r="AL284" s="47">
        <v>133400</v>
      </c>
      <c r="AM284" s="28">
        <f t="shared" si="250"/>
        <v>14.21</v>
      </c>
      <c r="AN284" s="47">
        <v>153500</v>
      </c>
      <c r="AO284" s="28">
        <f t="shared" si="251"/>
        <v>15.07</v>
      </c>
      <c r="AP284" s="47">
        <v>178450</v>
      </c>
      <c r="AQ284" s="28">
        <f t="shared" si="234"/>
        <v>16.25</v>
      </c>
      <c r="AR284" s="47">
        <v>216000</v>
      </c>
      <c r="AS284" s="28">
        <f t="shared" si="252"/>
        <v>21.04</v>
      </c>
      <c r="AT284" s="47">
        <v>234000</v>
      </c>
      <c r="AU284" s="28">
        <f t="shared" si="207"/>
        <v>8.33</v>
      </c>
      <c r="AV284" s="47">
        <v>235550</v>
      </c>
      <c r="AW284" s="28">
        <f t="shared" si="253"/>
        <v>0.66</v>
      </c>
      <c r="AX284" s="47">
        <v>239850</v>
      </c>
      <c r="AY284" s="28">
        <f t="shared" si="254"/>
        <v>1.83</v>
      </c>
      <c r="AZ284" s="47">
        <v>245200</v>
      </c>
      <c r="BA284" s="28">
        <f t="shared" si="255"/>
        <v>2.23</v>
      </c>
      <c r="BB284" s="47">
        <v>232000</v>
      </c>
      <c r="BC284" s="28">
        <f t="shared" si="256"/>
        <v>-5.38</v>
      </c>
      <c r="BD284" s="47">
        <v>224700</v>
      </c>
      <c r="BE284" s="28">
        <f t="shared" si="203"/>
        <v>-3.15</v>
      </c>
      <c r="BF284" s="47">
        <v>207050</v>
      </c>
      <c r="BG284" s="28">
        <f t="shared" si="257"/>
        <v>-7.85</v>
      </c>
      <c r="BH284" s="47">
        <v>205300</v>
      </c>
      <c r="BI284" s="28">
        <f t="shared" si="258"/>
        <v>-0.85000000000000009</v>
      </c>
      <c r="BJ284" s="89">
        <v>214800</v>
      </c>
      <c r="BK284" s="28">
        <f t="shared" si="259"/>
        <v>4.63</v>
      </c>
      <c r="BL284" s="47">
        <v>220950</v>
      </c>
      <c r="BM284" s="28">
        <f t="shared" si="259"/>
        <v>2.86</v>
      </c>
      <c r="BN284" s="39"/>
      <c r="BO284" s="39"/>
      <c r="BP284" s="89"/>
      <c r="BQ284" s="28"/>
      <c r="BR284" s="28"/>
      <c r="BS284" s="28"/>
      <c r="BT284" s="28"/>
      <c r="BU284" s="28"/>
      <c r="BV284" s="48"/>
      <c r="BW284" s="42"/>
      <c r="BX284" s="45"/>
      <c r="BY284" s="49"/>
      <c r="BZ284" s="42"/>
      <c r="CA284" s="49"/>
      <c r="CB284" s="49"/>
      <c r="CC284" s="50"/>
      <c r="CD284" s="51"/>
      <c r="CE284" s="50"/>
      <c r="CF284" s="42"/>
      <c r="CP284" s="32"/>
      <c r="CQ284" s="72">
        <v>234000000</v>
      </c>
      <c r="CR284" s="53">
        <v>235550000</v>
      </c>
      <c r="DB284" s="32"/>
      <c r="DC284" s="42"/>
    </row>
    <row r="285" spans="1:107">
      <c r="A285" s="11"/>
      <c r="B285" s="41" t="s">
        <v>237</v>
      </c>
      <c r="C285" s="39">
        <v>47000</v>
      </c>
      <c r="D285" s="39">
        <v>51050</v>
      </c>
      <c r="E285" s="28">
        <f t="shared" si="235"/>
        <v>8.6199999999999992</v>
      </c>
      <c r="F285" s="39">
        <v>57850</v>
      </c>
      <c r="G285" s="28">
        <f t="shared" si="236"/>
        <v>13.320000000000002</v>
      </c>
      <c r="H285" s="39">
        <v>73450</v>
      </c>
      <c r="I285" s="28">
        <f t="shared" si="237"/>
        <v>26.97</v>
      </c>
      <c r="J285" s="39">
        <v>107450</v>
      </c>
      <c r="K285" s="28">
        <f t="shared" si="238"/>
        <v>46.29</v>
      </c>
      <c r="L285" s="39">
        <v>132850</v>
      </c>
      <c r="M285" s="28">
        <f t="shared" si="239"/>
        <v>23.64</v>
      </c>
      <c r="N285" s="39">
        <v>156100</v>
      </c>
      <c r="O285" s="28">
        <f t="shared" si="240"/>
        <v>17.5</v>
      </c>
      <c r="P285" s="39">
        <v>151300</v>
      </c>
      <c r="Q285" s="28">
        <f t="shared" si="241"/>
        <v>-3.0700000000000003</v>
      </c>
      <c r="R285" s="39">
        <v>151950</v>
      </c>
      <c r="S285" s="28">
        <f t="shared" si="242"/>
        <v>0.43</v>
      </c>
      <c r="T285" s="39">
        <v>149750</v>
      </c>
      <c r="U285" s="28">
        <f t="shared" si="243"/>
        <v>-1.4500000000000002</v>
      </c>
      <c r="V285" s="39">
        <v>144650</v>
      </c>
      <c r="W285" s="28">
        <f t="shared" si="244"/>
        <v>-3.4099999999999997</v>
      </c>
      <c r="X285" s="46">
        <v>141600</v>
      </c>
      <c r="Y285" s="28">
        <f t="shared" si="245"/>
        <v>-2.11</v>
      </c>
      <c r="Z285" s="39">
        <v>139750</v>
      </c>
      <c r="AA285" s="28">
        <f t="shared" si="246"/>
        <v>-1.31</v>
      </c>
      <c r="AB285" s="39">
        <v>141000</v>
      </c>
      <c r="AC285" s="28">
        <f t="shared" si="247"/>
        <v>0.89</v>
      </c>
      <c r="AD285" s="39">
        <v>148650</v>
      </c>
      <c r="AE285" s="28">
        <f t="shared" si="247"/>
        <v>5.43</v>
      </c>
      <c r="AF285" s="39">
        <v>152250</v>
      </c>
      <c r="AG285" s="28">
        <f t="shared" si="247"/>
        <v>2.42</v>
      </c>
      <c r="AH285" s="47">
        <v>166000</v>
      </c>
      <c r="AI285" s="28">
        <f t="shared" si="248"/>
        <v>9.0300000000000011</v>
      </c>
      <c r="AJ285" s="47">
        <v>193800</v>
      </c>
      <c r="AK285" s="28">
        <f t="shared" si="249"/>
        <v>16.75</v>
      </c>
      <c r="AL285" s="47">
        <v>225900</v>
      </c>
      <c r="AM285" s="28">
        <f t="shared" si="250"/>
        <v>16.559999999999999</v>
      </c>
      <c r="AN285" s="47">
        <v>254150</v>
      </c>
      <c r="AO285" s="28">
        <f t="shared" si="251"/>
        <v>12.509999999999998</v>
      </c>
      <c r="AP285" s="47">
        <v>276700</v>
      </c>
      <c r="AQ285" s="28">
        <f t="shared" si="234"/>
        <v>8.870000000000001</v>
      </c>
      <c r="AR285" s="47">
        <v>328150</v>
      </c>
      <c r="AS285" s="28">
        <f t="shared" si="252"/>
        <v>18.59</v>
      </c>
      <c r="AT285" s="47">
        <v>356850</v>
      </c>
      <c r="AU285" s="28">
        <f t="shared" si="207"/>
        <v>8.75</v>
      </c>
      <c r="AV285" s="47">
        <v>362450</v>
      </c>
      <c r="AW285" s="28">
        <f t="shared" si="253"/>
        <v>1.5699999999999998</v>
      </c>
      <c r="AX285" s="47">
        <v>379100</v>
      </c>
      <c r="AY285" s="28">
        <f t="shared" si="254"/>
        <v>4.5900000000000007</v>
      </c>
      <c r="AZ285" s="47">
        <v>350600</v>
      </c>
      <c r="BA285" s="28">
        <f t="shared" si="255"/>
        <v>-7.5200000000000005</v>
      </c>
      <c r="BB285" s="47">
        <v>347500</v>
      </c>
      <c r="BC285" s="28">
        <f t="shared" si="256"/>
        <v>-0.88</v>
      </c>
      <c r="BD285" s="47">
        <v>327550</v>
      </c>
      <c r="BE285" s="28">
        <f t="shared" si="203"/>
        <v>-5.74</v>
      </c>
      <c r="BF285" s="47">
        <v>316700</v>
      </c>
      <c r="BG285" s="28">
        <f t="shared" si="257"/>
        <v>-3.3099999999999996</v>
      </c>
      <c r="BH285" s="47">
        <v>325300</v>
      </c>
      <c r="BI285" s="28">
        <f t="shared" si="258"/>
        <v>2.7199999999999998</v>
      </c>
      <c r="BJ285" s="89">
        <v>340150</v>
      </c>
      <c r="BK285" s="28">
        <f t="shared" si="259"/>
        <v>4.5699999999999994</v>
      </c>
      <c r="BL285" s="47">
        <v>341200</v>
      </c>
      <c r="BM285" s="28">
        <f t="shared" si="259"/>
        <v>0.31</v>
      </c>
      <c r="BN285" s="39"/>
      <c r="BO285" s="39"/>
      <c r="BP285" s="89"/>
      <c r="BQ285" s="28"/>
      <c r="BR285" s="28"/>
      <c r="BS285" s="28"/>
      <c r="BT285" s="28"/>
      <c r="BU285" s="28"/>
      <c r="BV285" s="48"/>
      <c r="BW285" s="42"/>
      <c r="BX285" s="45"/>
      <c r="BY285" s="49"/>
      <c r="BZ285" s="42"/>
      <c r="CA285" s="49"/>
      <c r="CB285" s="49"/>
      <c r="CC285" s="50"/>
      <c r="CD285" s="51"/>
      <c r="CE285" s="50"/>
      <c r="CF285" s="42"/>
      <c r="CP285" s="32"/>
      <c r="CQ285" s="72">
        <v>356850000</v>
      </c>
      <c r="CR285" s="53">
        <v>362450000</v>
      </c>
      <c r="DB285" s="32"/>
      <c r="DC285" s="42"/>
    </row>
    <row r="286" spans="1:107">
      <c r="A286" s="11"/>
      <c r="B286" s="41" t="s">
        <v>238</v>
      </c>
      <c r="C286" s="39">
        <v>6950</v>
      </c>
      <c r="D286" s="39">
        <v>7600</v>
      </c>
      <c r="E286" s="28">
        <f t="shared" si="235"/>
        <v>9.35</v>
      </c>
      <c r="F286" s="39">
        <v>9850</v>
      </c>
      <c r="G286" s="28">
        <f t="shared" si="236"/>
        <v>29.609999999999996</v>
      </c>
      <c r="H286" s="39">
        <v>13400</v>
      </c>
      <c r="I286" s="28">
        <f t="shared" si="237"/>
        <v>36.04</v>
      </c>
      <c r="J286" s="39">
        <v>18700</v>
      </c>
      <c r="K286" s="28">
        <f t="shared" si="238"/>
        <v>39.550000000000004</v>
      </c>
      <c r="L286" s="39">
        <v>21800</v>
      </c>
      <c r="M286" s="28">
        <f t="shared" si="239"/>
        <v>16.580000000000002</v>
      </c>
      <c r="N286" s="39">
        <v>21850</v>
      </c>
      <c r="O286" s="28">
        <f t="shared" si="240"/>
        <v>0.22999999999999998</v>
      </c>
      <c r="P286" s="39">
        <v>22500</v>
      </c>
      <c r="Q286" s="28">
        <f t="shared" si="241"/>
        <v>2.97</v>
      </c>
      <c r="R286" s="39">
        <v>22900</v>
      </c>
      <c r="S286" s="28">
        <f t="shared" si="242"/>
        <v>1.78</v>
      </c>
      <c r="T286" s="39">
        <v>24050</v>
      </c>
      <c r="U286" s="28">
        <f t="shared" si="243"/>
        <v>5.0200000000000005</v>
      </c>
      <c r="V286" s="39">
        <v>24700</v>
      </c>
      <c r="W286" s="28">
        <f t="shared" si="244"/>
        <v>2.7</v>
      </c>
      <c r="X286" s="46">
        <v>25100</v>
      </c>
      <c r="Y286" s="28">
        <f t="shared" si="245"/>
        <v>1.6199999999999999</v>
      </c>
      <c r="Z286" s="39">
        <v>25850</v>
      </c>
      <c r="AA286" s="28">
        <f t="shared" si="246"/>
        <v>2.9899999999999998</v>
      </c>
      <c r="AB286" s="39">
        <v>27000</v>
      </c>
      <c r="AC286" s="28">
        <f t="shared" si="247"/>
        <v>4.45</v>
      </c>
      <c r="AD286" s="39">
        <v>28000</v>
      </c>
      <c r="AE286" s="28">
        <f t="shared" si="247"/>
        <v>3.6999999999999997</v>
      </c>
      <c r="AF286" s="39">
        <v>32050</v>
      </c>
      <c r="AG286" s="28">
        <f t="shared" si="247"/>
        <v>14.46</v>
      </c>
      <c r="AH286" s="47">
        <v>35100</v>
      </c>
      <c r="AI286" s="28">
        <f t="shared" si="248"/>
        <v>9.5200000000000014</v>
      </c>
      <c r="AJ286" s="47">
        <v>38450</v>
      </c>
      <c r="AK286" s="28">
        <f t="shared" si="249"/>
        <v>9.5399999999999991</v>
      </c>
      <c r="AL286" s="47">
        <v>43650</v>
      </c>
      <c r="AM286" s="28">
        <f t="shared" si="250"/>
        <v>13.52</v>
      </c>
      <c r="AN286" s="47">
        <v>54150</v>
      </c>
      <c r="AO286" s="28">
        <f t="shared" si="251"/>
        <v>24.05</v>
      </c>
      <c r="AP286" s="47">
        <v>60350</v>
      </c>
      <c r="AQ286" s="28">
        <f t="shared" si="234"/>
        <v>11.450000000000001</v>
      </c>
      <c r="AR286" s="47">
        <v>71750</v>
      </c>
      <c r="AS286" s="28">
        <f t="shared" si="252"/>
        <v>18.89</v>
      </c>
      <c r="AT286" s="47">
        <v>85900</v>
      </c>
      <c r="AU286" s="28">
        <f t="shared" si="207"/>
        <v>19.72</v>
      </c>
      <c r="AV286" s="47">
        <v>98100</v>
      </c>
      <c r="AW286" s="28">
        <f t="shared" si="253"/>
        <v>14.2</v>
      </c>
      <c r="AX286" s="47">
        <v>102700</v>
      </c>
      <c r="AY286" s="28">
        <f t="shared" si="254"/>
        <v>4.6899999999999995</v>
      </c>
      <c r="AZ286" s="47">
        <v>99200</v>
      </c>
      <c r="BA286" s="28">
        <f t="shared" si="255"/>
        <v>-3.4099999999999997</v>
      </c>
      <c r="BB286" s="47">
        <v>96850</v>
      </c>
      <c r="BC286" s="28">
        <f t="shared" si="256"/>
        <v>-2.37</v>
      </c>
      <c r="BD286" s="47">
        <v>91500</v>
      </c>
      <c r="BE286" s="28">
        <f t="shared" si="203"/>
        <v>-5.52</v>
      </c>
      <c r="BF286" s="47">
        <v>90700</v>
      </c>
      <c r="BG286" s="28">
        <f t="shared" si="257"/>
        <v>-0.86999999999999988</v>
      </c>
      <c r="BH286" s="47">
        <v>87400</v>
      </c>
      <c r="BI286" s="28">
        <f t="shared" si="258"/>
        <v>-3.64</v>
      </c>
      <c r="BJ286" s="89">
        <v>86400</v>
      </c>
      <c r="BK286" s="28">
        <f t="shared" si="259"/>
        <v>-1.1400000000000001</v>
      </c>
      <c r="BL286" s="47">
        <v>83600</v>
      </c>
      <c r="BM286" s="28">
        <f t="shared" si="259"/>
        <v>-3.2399999999999998</v>
      </c>
      <c r="BN286" s="39"/>
      <c r="BO286" s="39"/>
      <c r="BP286" s="89"/>
      <c r="BQ286" s="28"/>
      <c r="BR286" s="28"/>
      <c r="BS286" s="28"/>
      <c r="BT286" s="28"/>
      <c r="BU286" s="28"/>
      <c r="BV286" s="48"/>
      <c r="BW286" s="42"/>
      <c r="BX286" s="45"/>
      <c r="BY286" s="49"/>
      <c r="BZ286" s="42"/>
      <c r="CA286" s="49"/>
      <c r="CB286" s="49"/>
      <c r="CC286" s="50"/>
      <c r="CD286" s="51"/>
      <c r="CE286" s="50"/>
      <c r="CF286" s="42"/>
      <c r="CP286" s="32"/>
      <c r="CQ286" s="70">
        <v>85900000</v>
      </c>
      <c r="CR286" s="53">
        <v>98100000</v>
      </c>
      <c r="DB286" s="32"/>
      <c r="DC286" s="42"/>
    </row>
    <row r="287" spans="1:107">
      <c r="A287" s="11"/>
      <c r="B287" s="41" t="s">
        <v>239</v>
      </c>
      <c r="C287" s="39">
        <v>40400</v>
      </c>
      <c r="D287" s="39">
        <v>43750</v>
      </c>
      <c r="E287" s="28">
        <f t="shared" si="235"/>
        <v>8.2900000000000009</v>
      </c>
      <c r="F287" s="39">
        <v>49600</v>
      </c>
      <c r="G287" s="28">
        <f t="shared" si="236"/>
        <v>13.370000000000001</v>
      </c>
      <c r="H287" s="39">
        <v>67750</v>
      </c>
      <c r="I287" s="28">
        <f t="shared" si="237"/>
        <v>36.590000000000003</v>
      </c>
      <c r="J287" s="39">
        <v>92300</v>
      </c>
      <c r="K287" s="28">
        <f t="shared" si="238"/>
        <v>36.24</v>
      </c>
      <c r="L287" s="39">
        <v>116200</v>
      </c>
      <c r="M287" s="28">
        <f t="shared" si="239"/>
        <v>25.89</v>
      </c>
      <c r="N287" s="39">
        <v>127750</v>
      </c>
      <c r="O287" s="28">
        <f t="shared" si="240"/>
        <v>9.94</v>
      </c>
      <c r="P287" s="39">
        <v>128550</v>
      </c>
      <c r="Q287" s="28">
        <f t="shared" si="241"/>
        <v>0.63</v>
      </c>
      <c r="R287" s="39">
        <v>126450</v>
      </c>
      <c r="S287" s="28">
        <f t="shared" si="242"/>
        <v>-1.63</v>
      </c>
      <c r="T287" s="39">
        <v>127450</v>
      </c>
      <c r="U287" s="28">
        <f t="shared" si="243"/>
        <v>0.79</v>
      </c>
      <c r="V287" s="39">
        <v>124500</v>
      </c>
      <c r="W287" s="28">
        <f t="shared" si="244"/>
        <v>-2.31</v>
      </c>
      <c r="X287" s="46">
        <v>126700</v>
      </c>
      <c r="Y287" s="28">
        <f t="shared" si="245"/>
        <v>1.77</v>
      </c>
      <c r="Z287" s="39">
        <v>126900</v>
      </c>
      <c r="AA287" s="28">
        <f t="shared" si="246"/>
        <v>0.16</v>
      </c>
      <c r="AB287" s="39">
        <v>130400</v>
      </c>
      <c r="AC287" s="28">
        <f t="shared" si="247"/>
        <v>2.76</v>
      </c>
      <c r="AD287" s="39">
        <v>137300</v>
      </c>
      <c r="AE287" s="28">
        <f t="shared" si="247"/>
        <v>5.29</v>
      </c>
      <c r="AF287" s="39">
        <v>136250</v>
      </c>
      <c r="AG287" s="28">
        <f t="shared" si="247"/>
        <v>-0.76</v>
      </c>
      <c r="AH287" s="47">
        <v>145950</v>
      </c>
      <c r="AI287" s="28">
        <f t="shared" si="248"/>
        <v>7.12</v>
      </c>
      <c r="AJ287" s="47">
        <v>154450</v>
      </c>
      <c r="AK287" s="28">
        <f t="shared" si="249"/>
        <v>5.82</v>
      </c>
      <c r="AL287" s="47">
        <v>172100</v>
      </c>
      <c r="AM287" s="28">
        <f t="shared" si="250"/>
        <v>11.43</v>
      </c>
      <c r="AN287" s="47">
        <v>210250</v>
      </c>
      <c r="AO287" s="28">
        <f t="shared" si="251"/>
        <v>22.17</v>
      </c>
      <c r="AP287" s="47">
        <v>248550</v>
      </c>
      <c r="AQ287" s="28">
        <f t="shared" si="234"/>
        <v>18.22</v>
      </c>
      <c r="AR287" s="47">
        <v>284650</v>
      </c>
      <c r="AS287" s="28">
        <f t="shared" si="252"/>
        <v>14.52</v>
      </c>
      <c r="AT287" s="47">
        <v>306050</v>
      </c>
      <c r="AU287" s="28">
        <f t="shared" si="207"/>
        <v>7.5200000000000005</v>
      </c>
      <c r="AV287" s="47">
        <v>311950</v>
      </c>
      <c r="AW287" s="28">
        <f t="shared" si="253"/>
        <v>1.9300000000000002</v>
      </c>
      <c r="AX287" s="47">
        <v>305700</v>
      </c>
      <c r="AY287" s="28">
        <f t="shared" si="254"/>
        <v>-2</v>
      </c>
      <c r="AZ287" s="47">
        <v>298750</v>
      </c>
      <c r="BA287" s="28">
        <f t="shared" si="255"/>
        <v>-2.27</v>
      </c>
      <c r="BB287" s="47">
        <v>287100</v>
      </c>
      <c r="BC287" s="28">
        <f t="shared" si="256"/>
        <v>-3.9</v>
      </c>
      <c r="BD287" s="47">
        <v>284100</v>
      </c>
      <c r="BE287" s="28">
        <f t="shared" ref="BE287:BE350" si="260">ROUND((BD287-BB287)/BB287,4)*100</f>
        <v>-1.04</v>
      </c>
      <c r="BF287" s="47">
        <v>283750</v>
      </c>
      <c r="BG287" s="28">
        <f t="shared" si="257"/>
        <v>-0.12</v>
      </c>
      <c r="BH287" s="47">
        <v>289400</v>
      </c>
      <c r="BI287" s="28">
        <f t="shared" si="258"/>
        <v>1.9900000000000002</v>
      </c>
      <c r="BJ287" s="89">
        <v>284550</v>
      </c>
      <c r="BK287" s="28">
        <f t="shared" si="259"/>
        <v>-1.68</v>
      </c>
      <c r="BL287" s="47">
        <v>278750</v>
      </c>
      <c r="BM287" s="28">
        <f t="shared" si="259"/>
        <v>-2.04</v>
      </c>
      <c r="BN287" s="39"/>
      <c r="BO287" s="39"/>
      <c r="BP287" s="89"/>
      <c r="BQ287" s="28"/>
      <c r="BR287" s="28"/>
      <c r="BS287" s="28"/>
      <c r="BT287" s="28"/>
      <c r="BU287" s="28"/>
      <c r="BV287" s="48"/>
      <c r="BW287" s="42"/>
      <c r="BX287" s="45"/>
      <c r="BY287" s="49"/>
      <c r="BZ287" s="42"/>
      <c r="CA287" s="49"/>
      <c r="CB287" s="49"/>
      <c r="CC287" s="50"/>
      <c r="CD287" s="51"/>
      <c r="CE287" s="50"/>
      <c r="CF287" s="42"/>
      <c r="CP287" s="32"/>
      <c r="CQ287" s="70">
        <v>306050000</v>
      </c>
      <c r="CR287" s="53">
        <v>311950000</v>
      </c>
      <c r="DB287" s="32"/>
      <c r="DC287" s="42"/>
    </row>
    <row r="288" spans="1:107">
      <c r="A288" s="11"/>
      <c r="B288" s="41" t="s">
        <v>240</v>
      </c>
      <c r="C288" s="39">
        <v>35000</v>
      </c>
      <c r="D288" s="39">
        <v>38250</v>
      </c>
      <c r="E288" s="28">
        <f t="shared" si="235"/>
        <v>9.2899999999999991</v>
      </c>
      <c r="F288" s="39">
        <v>44100</v>
      </c>
      <c r="G288" s="28">
        <f t="shared" si="236"/>
        <v>15.290000000000001</v>
      </c>
      <c r="H288" s="39">
        <v>58250</v>
      </c>
      <c r="I288" s="28">
        <f t="shared" si="237"/>
        <v>32.090000000000003</v>
      </c>
      <c r="J288" s="39">
        <v>77850</v>
      </c>
      <c r="K288" s="28">
        <f t="shared" si="238"/>
        <v>33.650000000000006</v>
      </c>
      <c r="L288" s="39">
        <v>93800</v>
      </c>
      <c r="M288" s="28">
        <f t="shared" si="239"/>
        <v>20.49</v>
      </c>
      <c r="N288" s="39">
        <v>102400</v>
      </c>
      <c r="O288" s="28">
        <f t="shared" si="240"/>
        <v>9.17</v>
      </c>
      <c r="P288" s="39">
        <v>101250</v>
      </c>
      <c r="Q288" s="28">
        <f t="shared" si="241"/>
        <v>-1.1199999999999999</v>
      </c>
      <c r="R288" s="39">
        <v>97900</v>
      </c>
      <c r="S288" s="28">
        <f t="shared" si="242"/>
        <v>-3.3099999999999996</v>
      </c>
      <c r="T288" s="39">
        <v>101250</v>
      </c>
      <c r="U288" s="28">
        <f t="shared" si="243"/>
        <v>3.42</v>
      </c>
      <c r="V288" s="39">
        <v>108000</v>
      </c>
      <c r="W288" s="28">
        <f t="shared" si="244"/>
        <v>6.67</v>
      </c>
      <c r="X288" s="46">
        <v>104550</v>
      </c>
      <c r="Y288" s="28">
        <f t="shared" si="245"/>
        <v>-3.19</v>
      </c>
      <c r="Z288" s="39">
        <v>109050</v>
      </c>
      <c r="AA288" s="28">
        <f t="shared" si="246"/>
        <v>4.3</v>
      </c>
      <c r="AB288" s="39">
        <v>114050</v>
      </c>
      <c r="AC288" s="28">
        <f t="shared" si="247"/>
        <v>4.5900000000000007</v>
      </c>
      <c r="AD288" s="39">
        <v>120400</v>
      </c>
      <c r="AE288" s="28">
        <f t="shared" si="247"/>
        <v>5.57</v>
      </c>
      <c r="AF288" s="39">
        <v>121800</v>
      </c>
      <c r="AG288" s="28">
        <f t="shared" si="247"/>
        <v>1.1599999999999999</v>
      </c>
      <c r="AH288" s="47">
        <v>136550</v>
      </c>
      <c r="AI288" s="28">
        <f t="shared" si="248"/>
        <v>12.11</v>
      </c>
      <c r="AJ288" s="47">
        <v>160100</v>
      </c>
      <c r="AK288" s="28">
        <f t="shared" si="249"/>
        <v>17.25</v>
      </c>
      <c r="AL288" s="47">
        <v>175050</v>
      </c>
      <c r="AM288" s="28">
        <f t="shared" si="250"/>
        <v>9.34</v>
      </c>
      <c r="AN288" s="47">
        <v>222950</v>
      </c>
      <c r="AO288" s="28">
        <f t="shared" si="251"/>
        <v>27.36</v>
      </c>
      <c r="AP288" s="47">
        <v>251400</v>
      </c>
      <c r="AQ288" s="28">
        <f t="shared" si="234"/>
        <v>12.76</v>
      </c>
      <c r="AR288" s="47">
        <v>292250</v>
      </c>
      <c r="AS288" s="28">
        <f t="shared" si="252"/>
        <v>16.25</v>
      </c>
      <c r="AT288" s="47">
        <v>332000</v>
      </c>
      <c r="AU288" s="28">
        <f t="shared" si="207"/>
        <v>13.600000000000001</v>
      </c>
      <c r="AV288" s="47">
        <v>350700</v>
      </c>
      <c r="AW288" s="28">
        <f t="shared" si="253"/>
        <v>5.63</v>
      </c>
      <c r="AX288" s="47">
        <v>345800</v>
      </c>
      <c r="AY288" s="28">
        <f t="shared" si="254"/>
        <v>-1.4000000000000001</v>
      </c>
      <c r="AZ288" s="47">
        <v>326200</v>
      </c>
      <c r="BA288" s="28">
        <f t="shared" si="255"/>
        <v>-5.67</v>
      </c>
      <c r="BB288" s="47">
        <v>298000</v>
      </c>
      <c r="BC288" s="28">
        <f t="shared" si="256"/>
        <v>-8.6499999999999986</v>
      </c>
      <c r="BD288" s="47">
        <v>297150</v>
      </c>
      <c r="BE288" s="28">
        <f t="shared" si="260"/>
        <v>-0.28999999999999998</v>
      </c>
      <c r="BF288" s="47">
        <v>299200</v>
      </c>
      <c r="BG288" s="28">
        <f t="shared" si="257"/>
        <v>0.69</v>
      </c>
      <c r="BH288" s="47">
        <v>304050</v>
      </c>
      <c r="BI288" s="28">
        <f t="shared" si="258"/>
        <v>1.6199999999999999</v>
      </c>
      <c r="BJ288" s="89">
        <v>310050</v>
      </c>
      <c r="BK288" s="28">
        <f t="shared" si="259"/>
        <v>1.97</v>
      </c>
      <c r="BL288" s="47">
        <v>309400</v>
      </c>
      <c r="BM288" s="28">
        <f t="shared" si="259"/>
        <v>-0.21</v>
      </c>
      <c r="BN288" s="39"/>
      <c r="BO288" s="39"/>
      <c r="BP288" s="89"/>
      <c r="BQ288" s="28"/>
      <c r="BR288" s="28"/>
      <c r="BS288" s="28"/>
      <c r="BT288" s="28"/>
      <c r="BU288" s="28"/>
      <c r="BV288" s="48"/>
      <c r="BW288" s="42"/>
      <c r="BX288" s="45"/>
      <c r="BY288" s="49"/>
      <c r="BZ288" s="42"/>
      <c r="CA288" s="49"/>
      <c r="CB288" s="49"/>
      <c r="CC288" s="50"/>
      <c r="CD288" s="51"/>
      <c r="CE288" s="50"/>
      <c r="CF288" s="42"/>
      <c r="CP288" s="32"/>
      <c r="CQ288" s="70">
        <v>332000000</v>
      </c>
      <c r="CR288" s="53">
        <v>350700000</v>
      </c>
      <c r="DB288" s="32"/>
      <c r="DC288" s="42"/>
    </row>
    <row r="289" spans="1:107">
      <c r="A289" s="11"/>
      <c r="B289" s="41" t="s">
        <v>241</v>
      </c>
      <c r="C289" s="39">
        <v>7350</v>
      </c>
      <c r="D289" s="39">
        <v>7750</v>
      </c>
      <c r="E289" s="28">
        <f t="shared" si="235"/>
        <v>5.4399999999999995</v>
      </c>
      <c r="F289" s="39">
        <v>8750</v>
      </c>
      <c r="G289" s="28">
        <f t="shared" si="236"/>
        <v>12.9</v>
      </c>
      <c r="H289" s="39">
        <v>10350</v>
      </c>
      <c r="I289" s="28">
        <f t="shared" si="237"/>
        <v>18.29</v>
      </c>
      <c r="J289" s="39">
        <v>12650</v>
      </c>
      <c r="K289" s="28">
        <f t="shared" si="238"/>
        <v>22.220000000000002</v>
      </c>
      <c r="L289" s="39">
        <v>15100</v>
      </c>
      <c r="M289" s="28">
        <f t="shared" si="239"/>
        <v>19.37</v>
      </c>
      <c r="N289" s="39">
        <v>16450</v>
      </c>
      <c r="O289" s="28">
        <f t="shared" si="240"/>
        <v>8.94</v>
      </c>
      <c r="P289" s="39">
        <v>16500</v>
      </c>
      <c r="Q289" s="28">
        <f t="shared" si="241"/>
        <v>0.3</v>
      </c>
      <c r="R289" s="39">
        <v>16500</v>
      </c>
      <c r="S289" s="28">
        <f t="shared" si="242"/>
        <v>0</v>
      </c>
      <c r="T289" s="39">
        <v>17150</v>
      </c>
      <c r="U289" s="28">
        <f t="shared" si="243"/>
        <v>3.94</v>
      </c>
      <c r="V289" s="39">
        <v>18100</v>
      </c>
      <c r="W289" s="28">
        <f t="shared" si="244"/>
        <v>5.54</v>
      </c>
      <c r="X289" s="46">
        <v>19050</v>
      </c>
      <c r="Y289" s="28">
        <f t="shared" si="245"/>
        <v>5.25</v>
      </c>
      <c r="Z289" s="39">
        <v>19500</v>
      </c>
      <c r="AA289" s="28">
        <f t="shared" si="246"/>
        <v>2.36</v>
      </c>
      <c r="AB289" s="39">
        <v>19650</v>
      </c>
      <c r="AC289" s="28">
        <f t="shared" si="247"/>
        <v>0.77</v>
      </c>
      <c r="AD289" s="39">
        <v>20700</v>
      </c>
      <c r="AE289" s="28">
        <f t="shared" si="247"/>
        <v>5.34</v>
      </c>
      <c r="AF289" s="39">
        <v>22350</v>
      </c>
      <c r="AG289" s="28">
        <f t="shared" si="247"/>
        <v>7.9699999999999989</v>
      </c>
      <c r="AH289" s="47">
        <v>28250</v>
      </c>
      <c r="AI289" s="28">
        <f t="shared" si="248"/>
        <v>26.400000000000002</v>
      </c>
      <c r="AJ289" s="47">
        <v>29200</v>
      </c>
      <c r="AK289" s="28">
        <f t="shared" si="249"/>
        <v>3.36</v>
      </c>
      <c r="AL289" s="47">
        <v>31150</v>
      </c>
      <c r="AM289" s="28">
        <f t="shared" si="250"/>
        <v>6.68</v>
      </c>
      <c r="AN289" s="47">
        <v>34550</v>
      </c>
      <c r="AO289" s="28">
        <f t="shared" si="251"/>
        <v>10.91</v>
      </c>
      <c r="AP289" s="47">
        <v>38850</v>
      </c>
      <c r="AQ289" s="28">
        <f t="shared" si="234"/>
        <v>12.45</v>
      </c>
      <c r="AR289" s="47">
        <v>43200</v>
      </c>
      <c r="AS289" s="28">
        <f t="shared" si="252"/>
        <v>11.200000000000001</v>
      </c>
      <c r="AT289" s="47">
        <v>49250</v>
      </c>
      <c r="AU289" s="28">
        <f t="shared" si="207"/>
        <v>14.000000000000002</v>
      </c>
      <c r="AV289" s="47">
        <v>52450</v>
      </c>
      <c r="AW289" s="28">
        <f t="shared" si="253"/>
        <v>6.5</v>
      </c>
      <c r="AX289" s="47">
        <v>52750</v>
      </c>
      <c r="AY289" s="28">
        <f t="shared" si="254"/>
        <v>0.57000000000000006</v>
      </c>
      <c r="AZ289" s="47">
        <v>53950</v>
      </c>
      <c r="BA289" s="28">
        <f t="shared" si="255"/>
        <v>2.27</v>
      </c>
      <c r="BB289" s="47">
        <v>53900</v>
      </c>
      <c r="BC289" s="28">
        <f t="shared" si="256"/>
        <v>-0.09</v>
      </c>
      <c r="BD289" s="47">
        <v>53650</v>
      </c>
      <c r="BE289" s="28">
        <f t="shared" si="260"/>
        <v>-0.45999999999999996</v>
      </c>
      <c r="BF289" s="47">
        <v>52600</v>
      </c>
      <c r="BG289" s="28">
        <f t="shared" si="257"/>
        <v>-1.96</v>
      </c>
      <c r="BH289" s="47">
        <v>50200</v>
      </c>
      <c r="BI289" s="28">
        <f t="shared" si="258"/>
        <v>-4.5600000000000005</v>
      </c>
      <c r="BJ289" s="89">
        <v>51400</v>
      </c>
      <c r="BK289" s="28">
        <f t="shared" si="259"/>
        <v>2.39</v>
      </c>
      <c r="BL289" s="47">
        <v>52600</v>
      </c>
      <c r="BM289" s="28">
        <f t="shared" si="259"/>
        <v>2.33</v>
      </c>
      <c r="BN289" s="39"/>
      <c r="BO289" s="39"/>
      <c r="BP289" s="89"/>
      <c r="BQ289" s="28"/>
      <c r="BR289" s="28"/>
      <c r="BS289" s="28"/>
      <c r="BT289" s="28"/>
      <c r="BU289" s="28"/>
      <c r="BV289" s="48"/>
      <c r="BW289" s="42"/>
      <c r="BX289" s="45"/>
      <c r="BY289" s="49"/>
      <c r="BZ289" s="42"/>
      <c r="CA289" s="49"/>
      <c r="CB289" s="49"/>
      <c r="CC289" s="50"/>
      <c r="CD289" s="51"/>
      <c r="CE289" s="50"/>
      <c r="CF289" s="42"/>
      <c r="CP289" s="32"/>
      <c r="CQ289" s="70">
        <v>49250000</v>
      </c>
      <c r="CR289" s="53">
        <v>52450000</v>
      </c>
      <c r="DB289" s="32"/>
      <c r="DC289" s="42"/>
    </row>
    <row r="290" spans="1:107">
      <c r="A290" s="11"/>
      <c r="B290" s="41" t="s">
        <v>242</v>
      </c>
      <c r="C290" s="39">
        <v>70650</v>
      </c>
      <c r="D290" s="39">
        <v>75250</v>
      </c>
      <c r="E290" s="28">
        <f t="shared" si="235"/>
        <v>6.5100000000000007</v>
      </c>
      <c r="F290" s="39">
        <v>87050</v>
      </c>
      <c r="G290" s="28">
        <f t="shared" si="236"/>
        <v>15.68</v>
      </c>
      <c r="H290" s="39">
        <v>126700</v>
      </c>
      <c r="I290" s="28">
        <f t="shared" si="237"/>
        <v>45.550000000000004</v>
      </c>
      <c r="J290" s="39">
        <v>150800</v>
      </c>
      <c r="K290" s="28">
        <f t="shared" si="238"/>
        <v>19.02</v>
      </c>
      <c r="L290" s="39">
        <v>185300</v>
      </c>
      <c r="M290" s="28">
        <f t="shared" si="239"/>
        <v>22.88</v>
      </c>
      <c r="N290" s="39">
        <v>202150</v>
      </c>
      <c r="O290" s="28">
        <f t="shared" si="240"/>
        <v>9.09</v>
      </c>
      <c r="P290" s="39">
        <v>201650</v>
      </c>
      <c r="Q290" s="28">
        <f t="shared" si="241"/>
        <v>-0.25</v>
      </c>
      <c r="R290" s="39">
        <v>201550</v>
      </c>
      <c r="S290" s="28">
        <f t="shared" si="242"/>
        <v>-0.05</v>
      </c>
      <c r="T290" s="39">
        <v>211700</v>
      </c>
      <c r="U290" s="28">
        <f t="shared" si="243"/>
        <v>5.04</v>
      </c>
      <c r="V290" s="39">
        <v>204250</v>
      </c>
      <c r="W290" s="28">
        <f t="shared" si="244"/>
        <v>-3.52</v>
      </c>
      <c r="X290" s="46">
        <v>198350</v>
      </c>
      <c r="Y290" s="28">
        <f t="shared" si="245"/>
        <v>-2.8899999999999997</v>
      </c>
      <c r="Z290" s="39">
        <v>211850</v>
      </c>
      <c r="AA290" s="28">
        <f t="shared" si="246"/>
        <v>6.81</v>
      </c>
      <c r="AB290" s="39">
        <v>206350</v>
      </c>
      <c r="AC290" s="28">
        <f t="shared" si="247"/>
        <v>-2.6</v>
      </c>
      <c r="AD290" s="39">
        <v>216050</v>
      </c>
      <c r="AE290" s="28">
        <f t="shared" si="247"/>
        <v>4.7</v>
      </c>
      <c r="AF290" s="39">
        <v>246950</v>
      </c>
      <c r="AG290" s="28">
        <f t="shared" si="247"/>
        <v>14.299999999999999</v>
      </c>
      <c r="AH290" s="47">
        <v>259650</v>
      </c>
      <c r="AI290" s="28">
        <f t="shared" si="248"/>
        <v>5.1400000000000006</v>
      </c>
      <c r="AJ290" s="47">
        <v>282200</v>
      </c>
      <c r="AK290" s="28">
        <f t="shared" si="249"/>
        <v>8.68</v>
      </c>
      <c r="AL290" s="47">
        <v>329250</v>
      </c>
      <c r="AM290" s="28">
        <f t="shared" si="250"/>
        <v>16.669999999999998</v>
      </c>
      <c r="AN290" s="47">
        <v>374850</v>
      </c>
      <c r="AO290" s="28">
        <f t="shared" si="251"/>
        <v>13.850000000000001</v>
      </c>
      <c r="AP290" s="47">
        <v>452200</v>
      </c>
      <c r="AQ290" s="28">
        <f t="shared" si="234"/>
        <v>20.630000000000003</v>
      </c>
      <c r="AR290" s="47">
        <v>571400</v>
      </c>
      <c r="AS290" s="28">
        <f t="shared" si="252"/>
        <v>26.36</v>
      </c>
      <c r="AT290" s="47">
        <v>640100</v>
      </c>
      <c r="AU290" s="28">
        <f t="shared" si="207"/>
        <v>12.02</v>
      </c>
      <c r="AV290" s="47">
        <v>728850</v>
      </c>
      <c r="AW290" s="28">
        <f t="shared" si="253"/>
        <v>13.87</v>
      </c>
      <c r="AX290" s="47">
        <v>735600</v>
      </c>
      <c r="AY290" s="28">
        <f t="shared" si="254"/>
        <v>0.92999999999999994</v>
      </c>
      <c r="AZ290" s="47">
        <v>656050</v>
      </c>
      <c r="BA290" s="28">
        <f t="shared" si="255"/>
        <v>-10.81</v>
      </c>
      <c r="BB290" s="47">
        <v>658150</v>
      </c>
      <c r="BC290" s="28">
        <f t="shared" si="256"/>
        <v>0.32</v>
      </c>
      <c r="BD290" s="47">
        <v>664450</v>
      </c>
      <c r="BE290" s="28">
        <f t="shared" si="260"/>
        <v>0.96</v>
      </c>
      <c r="BF290" s="47">
        <v>610250</v>
      </c>
      <c r="BG290" s="28">
        <f t="shared" si="257"/>
        <v>-8.16</v>
      </c>
      <c r="BH290" s="47">
        <v>580300</v>
      </c>
      <c r="BI290" s="28">
        <f t="shared" si="258"/>
        <v>-4.91</v>
      </c>
      <c r="BJ290" s="89">
        <v>608850</v>
      </c>
      <c r="BK290" s="28">
        <f t="shared" si="259"/>
        <v>4.92</v>
      </c>
      <c r="BL290" s="47">
        <v>605400</v>
      </c>
      <c r="BM290" s="28">
        <f t="shared" si="259"/>
        <v>-0.57000000000000006</v>
      </c>
      <c r="BN290" s="39"/>
      <c r="BO290" s="39"/>
      <c r="BP290" s="89"/>
      <c r="BQ290" s="28"/>
      <c r="BR290" s="28"/>
      <c r="BS290" s="28"/>
      <c r="BT290" s="28"/>
      <c r="BU290" s="28"/>
      <c r="BV290" s="48"/>
      <c r="BW290" s="42"/>
      <c r="BX290" s="45"/>
      <c r="BY290" s="49"/>
      <c r="BZ290" s="42"/>
      <c r="CA290" s="49"/>
      <c r="CB290" s="49"/>
      <c r="CC290" s="50"/>
      <c r="CD290" s="51"/>
      <c r="CE290" s="50"/>
      <c r="CF290" s="42"/>
      <c r="CP290" s="32"/>
      <c r="CQ290" s="70">
        <v>640100000</v>
      </c>
      <c r="CR290" s="53">
        <v>728850000</v>
      </c>
      <c r="DB290" s="32"/>
      <c r="DC290" s="42"/>
    </row>
    <row r="291" spans="1:107">
      <c r="A291" s="11"/>
      <c r="B291" s="41" t="s">
        <v>243</v>
      </c>
      <c r="C291" s="39">
        <v>66150</v>
      </c>
      <c r="D291" s="39">
        <v>74600</v>
      </c>
      <c r="E291" s="28">
        <f t="shared" si="235"/>
        <v>12.770000000000001</v>
      </c>
      <c r="F291" s="39">
        <v>95850</v>
      </c>
      <c r="G291" s="28">
        <f t="shared" si="236"/>
        <v>28.49</v>
      </c>
      <c r="H291" s="39">
        <v>118550</v>
      </c>
      <c r="I291" s="28">
        <f t="shared" si="237"/>
        <v>23.68</v>
      </c>
      <c r="J291" s="39">
        <v>168800</v>
      </c>
      <c r="K291" s="28">
        <f t="shared" si="238"/>
        <v>42.39</v>
      </c>
      <c r="L291" s="39">
        <v>218600</v>
      </c>
      <c r="M291" s="28">
        <f t="shared" si="239"/>
        <v>29.5</v>
      </c>
      <c r="N291" s="39">
        <v>225000</v>
      </c>
      <c r="O291" s="28">
        <f t="shared" si="240"/>
        <v>2.93</v>
      </c>
      <c r="P291" s="39">
        <v>219150</v>
      </c>
      <c r="Q291" s="28">
        <f t="shared" si="241"/>
        <v>-2.6</v>
      </c>
      <c r="R291" s="39">
        <v>206350</v>
      </c>
      <c r="S291" s="28">
        <f t="shared" si="242"/>
        <v>-5.84</v>
      </c>
      <c r="T291" s="39">
        <v>205500</v>
      </c>
      <c r="U291" s="28">
        <f t="shared" si="243"/>
        <v>-0.41000000000000003</v>
      </c>
      <c r="V291" s="39">
        <v>206700</v>
      </c>
      <c r="W291" s="28">
        <f t="shared" si="244"/>
        <v>0.57999999999999996</v>
      </c>
      <c r="X291" s="46">
        <v>218350</v>
      </c>
      <c r="Y291" s="28">
        <f t="shared" si="245"/>
        <v>5.64</v>
      </c>
      <c r="Z291" s="39">
        <v>212900</v>
      </c>
      <c r="AA291" s="28">
        <f t="shared" si="246"/>
        <v>-2.5</v>
      </c>
      <c r="AB291" s="39">
        <v>203400</v>
      </c>
      <c r="AC291" s="28">
        <f t="shared" si="247"/>
        <v>-4.46</v>
      </c>
      <c r="AD291" s="39">
        <v>212150</v>
      </c>
      <c r="AE291" s="28">
        <f t="shared" si="247"/>
        <v>4.3</v>
      </c>
      <c r="AF291" s="39">
        <v>231250</v>
      </c>
      <c r="AG291" s="28">
        <f t="shared" si="247"/>
        <v>9</v>
      </c>
      <c r="AH291" s="47">
        <v>248350</v>
      </c>
      <c r="AI291" s="28">
        <f t="shared" si="248"/>
        <v>7.39</v>
      </c>
      <c r="AJ291" s="47">
        <v>323550</v>
      </c>
      <c r="AK291" s="28">
        <f t="shared" si="249"/>
        <v>30.28</v>
      </c>
      <c r="AL291" s="47">
        <v>379600</v>
      </c>
      <c r="AM291" s="28">
        <f t="shared" si="250"/>
        <v>17.32</v>
      </c>
      <c r="AN291" s="47">
        <v>442700</v>
      </c>
      <c r="AO291" s="28">
        <f t="shared" si="251"/>
        <v>16.619999999999997</v>
      </c>
      <c r="AP291" s="47">
        <v>513450</v>
      </c>
      <c r="AQ291" s="28">
        <f t="shared" si="234"/>
        <v>15.98</v>
      </c>
      <c r="AR291" s="47">
        <v>656000</v>
      </c>
      <c r="AS291" s="28">
        <f t="shared" si="252"/>
        <v>27.76</v>
      </c>
      <c r="AT291" s="47">
        <v>678150</v>
      </c>
      <c r="AU291" s="28">
        <f t="shared" si="207"/>
        <v>3.38</v>
      </c>
      <c r="AV291" s="47">
        <v>714850</v>
      </c>
      <c r="AW291" s="28">
        <f t="shared" si="253"/>
        <v>5.41</v>
      </c>
      <c r="AX291" s="47">
        <v>715950</v>
      </c>
      <c r="AY291" s="28">
        <f t="shared" si="254"/>
        <v>0.15</v>
      </c>
      <c r="AZ291" s="47">
        <v>689900</v>
      </c>
      <c r="BA291" s="28">
        <f t="shared" si="255"/>
        <v>-3.64</v>
      </c>
      <c r="BB291" s="47">
        <v>652150</v>
      </c>
      <c r="BC291" s="28">
        <f t="shared" si="256"/>
        <v>-5.47</v>
      </c>
      <c r="BD291" s="47">
        <v>626500</v>
      </c>
      <c r="BE291" s="28">
        <f t="shared" si="260"/>
        <v>-3.93</v>
      </c>
      <c r="BF291" s="47">
        <v>643900</v>
      </c>
      <c r="BG291" s="28">
        <f t="shared" si="257"/>
        <v>2.78</v>
      </c>
      <c r="BH291" s="47">
        <v>610550</v>
      </c>
      <c r="BI291" s="28">
        <f t="shared" si="258"/>
        <v>-5.18</v>
      </c>
      <c r="BJ291" s="89">
        <v>596350</v>
      </c>
      <c r="BK291" s="28">
        <f t="shared" si="259"/>
        <v>-2.33</v>
      </c>
      <c r="BL291" s="47">
        <v>608200</v>
      </c>
      <c r="BM291" s="28">
        <f t="shared" si="259"/>
        <v>1.9900000000000002</v>
      </c>
      <c r="BN291" s="39"/>
      <c r="BO291" s="39"/>
      <c r="BP291" s="89"/>
      <c r="BQ291" s="28"/>
      <c r="BR291" s="28"/>
      <c r="BS291" s="28"/>
      <c r="BT291" s="28"/>
      <c r="BU291" s="28"/>
      <c r="BV291" s="48"/>
      <c r="BW291" s="42"/>
      <c r="BX291" s="45"/>
      <c r="BY291" s="49"/>
      <c r="BZ291" s="42"/>
      <c r="CA291" s="49"/>
      <c r="CB291" s="49"/>
      <c r="CC291" s="50"/>
      <c r="CD291" s="51"/>
      <c r="CE291" s="50"/>
      <c r="CF291" s="42"/>
      <c r="CP291" s="32"/>
      <c r="CQ291" s="70">
        <v>678150000</v>
      </c>
      <c r="CR291" s="53">
        <v>714850000</v>
      </c>
      <c r="DB291" s="32"/>
      <c r="DC291" s="42"/>
    </row>
    <row r="292" spans="1:107">
      <c r="A292" s="11"/>
      <c r="B292" s="41" t="s">
        <v>244</v>
      </c>
      <c r="C292" s="39">
        <v>96450</v>
      </c>
      <c r="D292" s="39">
        <v>101650</v>
      </c>
      <c r="E292" s="28">
        <f t="shared" si="235"/>
        <v>5.3900000000000006</v>
      </c>
      <c r="F292" s="39">
        <v>109000</v>
      </c>
      <c r="G292" s="28">
        <f t="shared" si="236"/>
        <v>7.23</v>
      </c>
      <c r="H292" s="39">
        <v>132850</v>
      </c>
      <c r="I292" s="28">
        <f t="shared" si="237"/>
        <v>21.88</v>
      </c>
      <c r="J292" s="39">
        <v>158600</v>
      </c>
      <c r="K292" s="28">
        <f t="shared" si="238"/>
        <v>19.38</v>
      </c>
      <c r="L292" s="39">
        <v>197300</v>
      </c>
      <c r="M292" s="28">
        <f t="shared" si="239"/>
        <v>24.4</v>
      </c>
      <c r="N292" s="39">
        <v>215300</v>
      </c>
      <c r="O292" s="28">
        <f t="shared" si="240"/>
        <v>9.120000000000001</v>
      </c>
      <c r="P292" s="39">
        <v>223250</v>
      </c>
      <c r="Q292" s="28">
        <f t="shared" si="241"/>
        <v>3.6900000000000004</v>
      </c>
      <c r="R292" s="39">
        <v>207850</v>
      </c>
      <c r="S292" s="28">
        <f t="shared" si="242"/>
        <v>-6.9</v>
      </c>
      <c r="T292" s="39">
        <v>211700</v>
      </c>
      <c r="U292" s="28">
        <f t="shared" si="243"/>
        <v>1.8499999999999999</v>
      </c>
      <c r="V292" s="39">
        <v>212100</v>
      </c>
      <c r="W292" s="28">
        <f t="shared" si="244"/>
        <v>0.19</v>
      </c>
      <c r="X292" s="46">
        <v>223150</v>
      </c>
      <c r="Y292" s="28">
        <f t="shared" si="245"/>
        <v>5.21</v>
      </c>
      <c r="Z292" s="39">
        <v>227600</v>
      </c>
      <c r="AA292" s="28">
        <f t="shared" si="246"/>
        <v>1.9900000000000002</v>
      </c>
      <c r="AB292" s="39">
        <v>233250</v>
      </c>
      <c r="AC292" s="28">
        <f t="shared" si="247"/>
        <v>2.48</v>
      </c>
      <c r="AD292" s="39">
        <v>239250</v>
      </c>
      <c r="AE292" s="28">
        <f t="shared" si="247"/>
        <v>2.5700000000000003</v>
      </c>
      <c r="AF292" s="39">
        <v>243900</v>
      </c>
      <c r="AG292" s="28">
        <f t="shared" si="247"/>
        <v>1.94</v>
      </c>
      <c r="AH292" s="47">
        <v>261350</v>
      </c>
      <c r="AI292" s="28">
        <f t="shared" si="248"/>
        <v>7.1499999999999995</v>
      </c>
      <c r="AJ292" s="47">
        <v>278300</v>
      </c>
      <c r="AK292" s="28">
        <f t="shared" si="249"/>
        <v>6.49</v>
      </c>
      <c r="AL292" s="47">
        <v>323150</v>
      </c>
      <c r="AM292" s="28">
        <f t="shared" si="250"/>
        <v>16.12</v>
      </c>
      <c r="AN292" s="47">
        <v>375200</v>
      </c>
      <c r="AO292" s="28">
        <f t="shared" si="251"/>
        <v>16.11</v>
      </c>
      <c r="AP292" s="47">
        <v>401700</v>
      </c>
      <c r="AQ292" s="28">
        <f t="shared" si="234"/>
        <v>7.06</v>
      </c>
      <c r="AR292" s="47">
        <v>461450</v>
      </c>
      <c r="AS292" s="28">
        <f t="shared" si="252"/>
        <v>14.87</v>
      </c>
      <c r="AT292" s="47">
        <v>507250</v>
      </c>
      <c r="AU292" s="28">
        <f t="shared" si="207"/>
        <v>9.93</v>
      </c>
      <c r="AV292" s="47">
        <v>506600</v>
      </c>
      <c r="AW292" s="28">
        <f t="shared" si="253"/>
        <v>-0.13</v>
      </c>
      <c r="AX292" s="47">
        <v>504650</v>
      </c>
      <c r="AY292" s="28">
        <f t="shared" si="254"/>
        <v>-0.38</v>
      </c>
      <c r="AZ292" s="47">
        <v>509850</v>
      </c>
      <c r="BA292" s="28">
        <f t="shared" si="255"/>
        <v>1.03</v>
      </c>
      <c r="BB292" s="47">
        <v>501100</v>
      </c>
      <c r="BC292" s="28">
        <f t="shared" si="256"/>
        <v>-1.72</v>
      </c>
      <c r="BD292" s="47">
        <v>492850</v>
      </c>
      <c r="BE292" s="28">
        <f t="shared" si="260"/>
        <v>-1.6500000000000001</v>
      </c>
      <c r="BF292" s="47">
        <v>472950</v>
      </c>
      <c r="BG292" s="28">
        <f t="shared" si="257"/>
        <v>-4.04</v>
      </c>
      <c r="BH292" s="47">
        <v>475700</v>
      </c>
      <c r="BI292" s="28">
        <f t="shared" si="258"/>
        <v>0.57999999999999996</v>
      </c>
      <c r="BJ292" s="89">
        <v>476150</v>
      </c>
      <c r="BK292" s="28">
        <f t="shared" si="259"/>
        <v>0.09</v>
      </c>
      <c r="BL292" s="47">
        <v>493500</v>
      </c>
      <c r="BM292" s="28">
        <f t="shared" si="259"/>
        <v>3.64</v>
      </c>
      <c r="BN292" s="39"/>
      <c r="BO292" s="39"/>
      <c r="BP292" s="89"/>
      <c r="BQ292" s="28"/>
      <c r="BR292" s="28"/>
      <c r="BS292" s="28"/>
      <c r="BT292" s="28"/>
      <c r="BU292" s="28"/>
      <c r="BV292" s="48"/>
      <c r="BW292" s="42"/>
      <c r="BX292" s="45"/>
      <c r="BY292" s="49"/>
      <c r="BZ292" s="42"/>
      <c r="CA292" s="49"/>
      <c r="CB292" s="49"/>
      <c r="CC292" s="50"/>
      <c r="CD292" s="51"/>
      <c r="CE292" s="50"/>
      <c r="CF292" s="42"/>
      <c r="CP292" s="32"/>
      <c r="CQ292" s="70">
        <v>507250000</v>
      </c>
      <c r="CR292" s="53">
        <v>506600000</v>
      </c>
      <c r="DB292" s="32"/>
      <c r="DC292" s="42"/>
    </row>
    <row r="293" spans="1:107">
      <c r="A293" s="11"/>
      <c r="B293" s="41" t="s">
        <v>541</v>
      </c>
      <c r="C293" s="39">
        <v>24700</v>
      </c>
      <c r="D293" s="39">
        <v>26250</v>
      </c>
      <c r="E293" s="28">
        <f t="shared" si="235"/>
        <v>6.2799999999999994</v>
      </c>
      <c r="F293" s="39">
        <v>28950</v>
      </c>
      <c r="G293" s="28">
        <f t="shared" si="236"/>
        <v>10.290000000000001</v>
      </c>
      <c r="H293" s="39">
        <v>38200</v>
      </c>
      <c r="I293" s="28">
        <f t="shared" si="237"/>
        <v>31.95</v>
      </c>
      <c r="J293" s="39">
        <v>51250</v>
      </c>
      <c r="K293" s="28">
        <f t="shared" si="238"/>
        <v>34.160000000000004</v>
      </c>
      <c r="L293" s="39">
        <v>70400</v>
      </c>
      <c r="M293" s="28">
        <f t="shared" si="239"/>
        <v>37.369999999999997</v>
      </c>
      <c r="N293" s="39">
        <v>74100</v>
      </c>
      <c r="O293" s="28">
        <f t="shared" si="240"/>
        <v>5.26</v>
      </c>
      <c r="P293" s="39">
        <v>72100</v>
      </c>
      <c r="Q293" s="28">
        <f t="shared" si="241"/>
        <v>-2.7</v>
      </c>
      <c r="R293" s="39">
        <v>71750</v>
      </c>
      <c r="S293" s="28">
        <f t="shared" si="242"/>
        <v>-0.49</v>
      </c>
      <c r="T293" s="39">
        <v>72050</v>
      </c>
      <c r="U293" s="28">
        <f t="shared" si="243"/>
        <v>0.42</v>
      </c>
      <c r="V293" s="39">
        <v>69150</v>
      </c>
      <c r="W293" s="28">
        <f t="shared" si="244"/>
        <v>-4.0199999999999996</v>
      </c>
      <c r="X293" s="46">
        <v>72800</v>
      </c>
      <c r="Y293" s="28">
        <f t="shared" si="245"/>
        <v>5.28</v>
      </c>
      <c r="Z293" s="39">
        <v>77450</v>
      </c>
      <c r="AA293" s="28">
        <f t="shared" si="246"/>
        <v>6.39</v>
      </c>
      <c r="AB293" s="39">
        <v>80000</v>
      </c>
      <c r="AC293" s="28">
        <f t="shared" ref="AC293:AG295" si="261">ROUND((AB293-Z293)/Z293,4)*100</f>
        <v>3.29</v>
      </c>
      <c r="AD293" s="39">
        <v>79650</v>
      </c>
      <c r="AE293" s="28">
        <f t="shared" si="261"/>
        <v>-0.44</v>
      </c>
      <c r="AF293" s="39">
        <v>82450</v>
      </c>
      <c r="AG293" s="28">
        <f t="shared" si="261"/>
        <v>3.52</v>
      </c>
      <c r="AH293" s="47">
        <v>97400</v>
      </c>
      <c r="AI293" s="28">
        <f t="shared" si="248"/>
        <v>18.13</v>
      </c>
      <c r="AJ293" s="47">
        <v>107450</v>
      </c>
      <c r="AK293" s="28">
        <f t="shared" si="249"/>
        <v>10.32</v>
      </c>
      <c r="AL293" s="47">
        <v>119150</v>
      </c>
      <c r="AM293" s="28">
        <f t="shared" si="250"/>
        <v>10.89</v>
      </c>
      <c r="AN293" s="47">
        <v>152150</v>
      </c>
      <c r="AO293" s="28">
        <f t="shared" si="251"/>
        <v>27.700000000000003</v>
      </c>
      <c r="AP293" s="47">
        <v>172950</v>
      </c>
      <c r="AQ293" s="28">
        <f t="shared" si="234"/>
        <v>13.669999999999998</v>
      </c>
      <c r="AR293" s="47">
        <v>181650</v>
      </c>
      <c r="AS293" s="28">
        <f t="shared" si="252"/>
        <v>5.0299999999999994</v>
      </c>
      <c r="AT293" s="47">
        <v>211650</v>
      </c>
      <c r="AU293" s="28">
        <f t="shared" si="207"/>
        <v>16.520000000000003</v>
      </c>
      <c r="AV293" s="47">
        <v>240500</v>
      </c>
      <c r="AW293" s="28">
        <f t="shared" si="253"/>
        <v>13.63</v>
      </c>
      <c r="AX293" s="47">
        <v>241750</v>
      </c>
      <c r="AY293" s="28">
        <f t="shared" si="254"/>
        <v>0.52</v>
      </c>
      <c r="AZ293" s="47">
        <v>234800</v>
      </c>
      <c r="BA293" s="28">
        <f t="shared" si="255"/>
        <v>-2.87</v>
      </c>
      <c r="BB293" s="47">
        <v>229750</v>
      </c>
      <c r="BC293" s="28">
        <f t="shared" si="256"/>
        <v>-2.15</v>
      </c>
      <c r="BD293" s="47">
        <v>224000</v>
      </c>
      <c r="BE293" s="28">
        <f t="shared" si="260"/>
        <v>-2.5</v>
      </c>
      <c r="BF293" s="47">
        <v>219100</v>
      </c>
      <c r="BG293" s="28">
        <f t="shared" si="257"/>
        <v>-2.19</v>
      </c>
      <c r="BH293" s="47">
        <v>213800</v>
      </c>
      <c r="BI293" s="28">
        <f t="shared" si="258"/>
        <v>-2.42</v>
      </c>
      <c r="BJ293" s="89">
        <v>217150</v>
      </c>
      <c r="BK293" s="28">
        <f t="shared" si="259"/>
        <v>1.5699999999999998</v>
      </c>
      <c r="BL293" s="47">
        <v>213400</v>
      </c>
      <c r="BM293" s="28">
        <f t="shared" si="259"/>
        <v>-1.73</v>
      </c>
      <c r="BN293" s="39"/>
      <c r="BO293" s="39"/>
      <c r="BP293" s="89"/>
      <c r="BQ293" s="28"/>
      <c r="BR293" s="28"/>
      <c r="BS293" s="28"/>
      <c r="BT293" s="28"/>
      <c r="BU293" s="28"/>
      <c r="BV293" s="48"/>
      <c r="BW293" s="42"/>
      <c r="BX293" s="45"/>
      <c r="BY293" s="49"/>
      <c r="BZ293" s="42"/>
      <c r="CA293" s="49"/>
      <c r="CB293" s="49"/>
      <c r="CC293" s="50"/>
      <c r="CD293" s="51"/>
      <c r="CE293" s="50"/>
      <c r="CF293" s="42"/>
      <c r="CP293" s="32"/>
      <c r="CQ293" s="70">
        <v>211650000</v>
      </c>
      <c r="CR293" s="53">
        <v>240500000</v>
      </c>
      <c r="DB293" s="32"/>
      <c r="DC293" s="42"/>
    </row>
    <row r="294" spans="1:107">
      <c r="A294" s="11"/>
      <c r="B294" s="41" t="s">
        <v>245</v>
      </c>
      <c r="C294" s="39">
        <v>28700</v>
      </c>
      <c r="D294" s="39">
        <v>30050</v>
      </c>
      <c r="E294" s="28">
        <f t="shared" si="235"/>
        <v>4.7</v>
      </c>
      <c r="F294" s="39">
        <v>33800</v>
      </c>
      <c r="G294" s="28">
        <f t="shared" si="236"/>
        <v>12.479999999999999</v>
      </c>
      <c r="H294" s="39">
        <v>42950</v>
      </c>
      <c r="I294" s="28">
        <f t="shared" si="237"/>
        <v>27.07</v>
      </c>
      <c r="J294" s="39">
        <v>50350</v>
      </c>
      <c r="K294" s="28">
        <f t="shared" si="238"/>
        <v>17.23</v>
      </c>
      <c r="L294" s="39">
        <v>57000</v>
      </c>
      <c r="M294" s="28">
        <f t="shared" si="239"/>
        <v>13.209999999999999</v>
      </c>
      <c r="N294" s="39">
        <v>66650</v>
      </c>
      <c r="O294" s="28">
        <f t="shared" si="240"/>
        <v>16.93</v>
      </c>
      <c r="P294" s="39">
        <v>72200</v>
      </c>
      <c r="Q294" s="28">
        <f t="shared" si="241"/>
        <v>8.33</v>
      </c>
      <c r="R294" s="39">
        <v>75000</v>
      </c>
      <c r="S294" s="28">
        <f t="shared" si="242"/>
        <v>3.88</v>
      </c>
      <c r="T294" s="39">
        <v>78850</v>
      </c>
      <c r="U294" s="28">
        <f t="shared" si="243"/>
        <v>5.13</v>
      </c>
      <c r="V294" s="39">
        <v>81900</v>
      </c>
      <c r="W294" s="28">
        <f t="shared" si="244"/>
        <v>3.8699999999999997</v>
      </c>
      <c r="X294" s="46">
        <v>83600</v>
      </c>
      <c r="Y294" s="28">
        <f t="shared" si="245"/>
        <v>2.08</v>
      </c>
      <c r="Z294" s="39">
        <v>87700</v>
      </c>
      <c r="AA294" s="28">
        <f t="shared" si="246"/>
        <v>4.9000000000000004</v>
      </c>
      <c r="AB294" s="39">
        <v>91050</v>
      </c>
      <c r="AC294" s="28">
        <f t="shared" si="261"/>
        <v>3.82</v>
      </c>
      <c r="AD294" s="39">
        <v>94450</v>
      </c>
      <c r="AE294" s="28">
        <f t="shared" si="261"/>
        <v>3.73</v>
      </c>
      <c r="AF294" s="39">
        <v>91700</v>
      </c>
      <c r="AG294" s="28">
        <f t="shared" si="261"/>
        <v>-2.91</v>
      </c>
      <c r="AH294" s="47">
        <v>105200</v>
      </c>
      <c r="AI294" s="28">
        <f t="shared" si="248"/>
        <v>14.719999999999999</v>
      </c>
      <c r="AJ294" s="47">
        <v>107850</v>
      </c>
      <c r="AK294" s="28">
        <f t="shared" si="249"/>
        <v>2.52</v>
      </c>
      <c r="AL294" s="47">
        <v>113150</v>
      </c>
      <c r="AM294" s="28">
        <f t="shared" si="250"/>
        <v>4.91</v>
      </c>
      <c r="AN294" s="47">
        <v>131900</v>
      </c>
      <c r="AO294" s="28">
        <f t="shared" si="251"/>
        <v>16.57</v>
      </c>
      <c r="AP294" s="47">
        <v>140900</v>
      </c>
      <c r="AQ294" s="28">
        <f t="shared" si="234"/>
        <v>6.8199999999999994</v>
      </c>
      <c r="AR294" s="47">
        <v>158400</v>
      </c>
      <c r="AS294" s="28">
        <f t="shared" si="252"/>
        <v>12.42</v>
      </c>
      <c r="AT294" s="47">
        <v>169750</v>
      </c>
      <c r="AU294" s="28">
        <f t="shared" si="207"/>
        <v>7.17</v>
      </c>
      <c r="AV294" s="47">
        <v>177000</v>
      </c>
      <c r="AW294" s="28">
        <f t="shared" si="253"/>
        <v>4.2700000000000005</v>
      </c>
      <c r="AX294" s="47">
        <v>185500</v>
      </c>
      <c r="AY294" s="28">
        <f t="shared" si="254"/>
        <v>4.8</v>
      </c>
      <c r="AZ294" s="47">
        <v>187450</v>
      </c>
      <c r="BA294" s="28">
        <f t="shared" si="255"/>
        <v>1.05</v>
      </c>
      <c r="BB294" s="47">
        <v>186100</v>
      </c>
      <c r="BC294" s="28">
        <f t="shared" si="256"/>
        <v>-0.72</v>
      </c>
      <c r="BD294" s="47">
        <v>181100</v>
      </c>
      <c r="BE294" s="28">
        <f t="shared" si="260"/>
        <v>-2.69</v>
      </c>
      <c r="BF294" s="47">
        <v>186100</v>
      </c>
      <c r="BG294" s="28">
        <f t="shared" si="257"/>
        <v>2.76</v>
      </c>
      <c r="BH294" s="47">
        <v>182550</v>
      </c>
      <c r="BI294" s="28">
        <f t="shared" si="258"/>
        <v>-1.91</v>
      </c>
      <c r="BJ294" s="89">
        <v>183900</v>
      </c>
      <c r="BK294" s="28">
        <f t="shared" si="259"/>
        <v>0.74</v>
      </c>
      <c r="BL294" s="47">
        <v>181700</v>
      </c>
      <c r="BM294" s="28">
        <f t="shared" si="259"/>
        <v>-1.2</v>
      </c>
      <c r="BN294" s="39"/>
      <c r="BO294" s="39"/>
      <c r="BP294" s="89"/>
      <c r="BQ294" s="28"/>
      <c r="BR294" s="28"/>
      <c r="BS294" s="28"/>
      <c r="BT294" s="28"/>
      <c r="BU294" s="28"/>
      <c r="BV294" s="48"/>
      <c r="BW294" s="42"/>
      <c r="BX294" s="45"/>
      <c r="BY294" s="49"/>
      <c r="BZ294" s="42"/>
      <c r="CA294" s="49"/>
      <c r="CB294" s="49"/>
      <c r="CC294" s="50"/>
      <c r="CD294" s="51"/>
      <c r="CE294" s="50"/>
      <c r="CF294" s="42"/>
      <c r="CP294" s="32"/>
      <c r="CQ294" s="70">
        <v>169750000</v>
      </c>
      <c r="CR294" s="53">
        <v>177000000</v>
      </c>
      <c r="DB294" s="32"/>
      <c r="DC294" s="42"/>
    </row>
    <row r="295" spans="1:107">
      <c r="A295" s="11"/>
      <c r="B295" s="41" t="s">
        <v>246</v>
      </c>
      <c r="C295" s="39">
        <v>374550</v>
      </c>
      <c r="D295" s="39">
        <v>351150</v>
      </c>
      <c r="E295" s="28">
        <f t="shared" si="235"/>
        <v>-6.25</v>
      </c>
      <c r="F295" s="39">
        <v>387650</v>
      </c>
      <c r="G295" s="28">
        <f t="shared" si="236"/>
        <v>10.39</v>
      </c>
      <c r="H295" s="39">
        <v>419800</v>
      </c>
      <c r="I295" s="28">
        <f t="shared" si="237"/>
        <v>8.2900000000000009</v>
      </c>
      <c r="J295" s="39">
        <v>428050</v>
      </c>
      <c r="K295" s="28">
        <f t="shared" si="238"/>
        <v>1.97</v>
      </c>
      <c r="L295" s="39">
        <v>488250</v>
      </c>
      <c r="M295" s="28">
        <f t="shared" si="239"/>
        <v>14.06</v>
      </c>
      <c r="N295" s="39">
        <v>501700</v>
      </c>
      <c r="O295" s="28">
        <f t="shared" si="240"/>
        <v>2.75</v>
      </c>
      <c r="P295" s="39">
        <v>503100</v>
      </c>
      <c r="Q295" s="28">
        <f t="shared" si="241"/>
        <v>0.27999999999999997</v>
      </c>
      <c r="R295" s="39">
        <v>575750</v>
      </c>
      <c r="S295" s="28">
        <f t="shared" si="242"/>
        <v>14.44</v>
      </c>
      <c r="T295" s="39">
        <v>531400</v>
      </c>
      <c r="U295" s="28">
        <f t="shared" si="243"/>
        <v>-7.7</v>
      </c>
      <c r="V295" s="39">
        <v>509000</v>
      </c>
      <c r="W295" s="28">
        <f t="shared" si="244"/>
        <v>-4.22</v>
      </c>
      <c r="X295" s="46">
        <v>509750</v>
      </c>
      <c r="Y295" s="28">
        <f t="shared" si="245"/>
        <v>0.15</v>
      </c>
      <c r="Z295" s="39">
        <v>447950</v>
      </c>
      <c r="AA295" s="28">
        <f t="shared" si="246"/>
        <v>-12.120000000000001</v>
      </c>
      <c r="AB295" s="39">
        <v>394600</v>
      </c>
      <c r="AC295" s="28">
        <f t="shared" si="261"/>
        <v>-11.91</v>
      </c>
      <c r="AD295" s="39">
        <v>344900</v>
      </c>
      <c r="AE295" s="28">
        <f t="shared" si="261"/>
        <v>-12.6</v>
      </c>
      <c r="AF295" s="39">
        <v>323500</v>
      </c>
      <c r="AG295" s="28">
        <f t="shared" si="261"/>
        <v>-6.2</v>
      </c>
      <c r="AH295" s="47">
        <v>329100</v>
      </c>
      <c r="AI295" s="28">
        <f t="shared" si="248"/>
        <v>1.73</v>
      </c>
      <c r="AJ295" s="47">
        <v>254600</v>
      </c>
      <c r="AK295" s="28">
        <f t="shared" si="249"/>
        <v>-22.64</v>
      </c>
      <c r="AL295" s="47">
        <v>276750</v>
      </c>
      <c r="AM295" s="28">
        <f t="shared" si="250"/>
        <v>8.6999999999999993</v>
      </c>
      <c r="AN295" s="47">
        <v>488450</v>
      </c>
      <c r="AO295" s="28">
        <f t="shared" si="251"/>
        <v>76.5</v>
      </c>
      <c r="AP295" s="47">
        <v>365700</v>
      </c>
      <c r="AQ295" s="28">
        <f t="shared" si="234"/>
        <v>-25.130000000000003</v>
      </c>
      <c r="AR295" s="47">
        <v>383100</v>
      </c>
      <c r="AS295" s="28">
        <f t="shared" si="252"/>
        <v>4.7600000000000007</v>
      </c>
      <c r="AT295" s="47">
        <v>430300</v>
      </c>
      <c r="AU295" s="28">
        <f t="shared" si="207"/>
        <v>12.32</v>
      </c>
      <c r="AV295" s="47">
        <v>463900</v>
      </c>
      <c r="AW295" s="28">
        <f t="shared" si="253"/>
        <v>7.8100000000000005</v>
      </c>
      <c r="AX295" s="47">
        <v>466850</v>
      </c>
      <c r="AY295" s="28">
        <f t="shared" si="254"/>
        <v>0.64</v>
      </c>
      <c r="AZ295" s="47">
        <v>461050</v>
      </c>
      <c r="BA295" s="28">
        <f t="shared" si="255"/>
        <v>-1.24</v>
      </c>
      <c r="BB295" s="47">
        <v>442850</v>
      </c>
      <c r="BC295" s="28">
        <f t="shared" si="256"/>
        <v>-3.95</v>
      </c>
      <c r="BD295" s="47">
        <v>432050</v>
      </c>
      <c r="BE295" s="28">
        <f t="shared" si="260"/>
        <v>-2.44</v>
      </c>
      <c r="BF295" s="47">
        <v>421950</v>
      </c>
      <c r="BG295" s="28">
        <f t="shared" si="257"/>
        <v>-2.34</v>
      </c>
      <c r="BH295" s="47">
        <v>424900</v>
      </c>
      <c r="BI295" s="28">
        <f t="shared" si="258"/>
        <v>0.70000000000000007</v>
      </c>
      <c r="BJ295" s="89">
        <v>437500</v>
      </c>
      <c r="BK295" s="28">
        <f t="shared" si="259"/>
        <v>2.97</v>
      </c>
      <c r="BL295" s="47">
        <v>447800</v>
      </c>
      <c r="BM295" s="28">
        <f t="shared" si="259"/>
        <v>2.35</v>
      </c>
      <c r="BN295" s="39"/>
      <c r="BO295" s="39"/>
      <c r="BP295" s="89"/>
      <c r="BQ295" s="28"/>
      <c r="BR295" s="28"/>
      <c r="BS295" s="28"/>
      <c r="BT295" s="28"/>
      <c r="BU295" s="28"/>
      <c r="BV295" s="48"/>
      <c r="BW295" s="42"/>
      <c r="BX295" s="45"/>
      <c r="BY295" s="49"/>
      <c r="BZ295" s="42"/>
      <c r="CA295" s="49"/>
      <c r="CB295" s="49"/>
      <c r="CC295" s="50"/>
      <c r="CD295" s="51"/>
      <c r="CE295" s="50"/>
      <c r="CF295" s="42"/>
      <c r="CP295" s="32"/>
      <c r="CQ295" s="72">
        <v>430300000</v>
      </c>
      <c r="CR295" s="53">
        <v>463900000</v>
      </c>
      <c r="DB295" s="32"/>
      <c r="DC295" s="42"/>
    </row>
    <row r="296" spans="1:107">
      <c r="A296" s="11"/>
      <c r="B296" s="33"/>
      <c r="C296" s="29"/>
      <c r="D296" s="29"/>
      <c r="E296" s="29"/>
      <c r="F296" s="29"/>
      <c r="G296" s="28"/>
      <c r="H296" s="29"/>
      <c r="I296" s="28"/>
      <c r="J296" s="29"/>
      <c r="K296" s="28"/>
      <c r="L296" s="29"/>
      <c r="M296" s="28"/>
      <c r="N296" s="29"/>
      <c r="O296" s="28"/>
      <c r="P296" s="39"/>
      <c r="Q296" s="28"/>
      <c r="R296" s="39"/>
      <c r="S296" s="28"/>
      <c r="T296" s="39"/>
      <c r="U296" s="28"/>
      <c r="V296" s="39"/>
      <c r="W296" s="28"/>
      <c r="X296" s="39"/>
      <c r="Z296" s="39"/>
      <c r="AB296" s="39"/>
      <c r="AD296" s="39"/>
      <c r="AF296" s="39"/>
      <c r="AH296" s="47"/>
      <c r="AJ296" s="47"/>
      <c r="AL296" s="47"/>
      <c r="AN296" s="47"/>
      <c r="AP296" s="47"/>
      <c r="AR296" s="47"/>
      <c r="AT296" s="47"/>
      <c r="AV296" s="47"/>
      <c r="AX296" s="47"/>
      <c r="AZ296" s="47"/>
      <c r="BB296" s="47"/>
      <c r="BD296" s="47"/>
      <c r="BF296" s="47"/>
      <c r="BH296" s="47"/>
      <c r="BJ296" s="89"/>
      <c r="BL296" s="47"/>
      <c r="BN296" s="39"/>
      <c r="BO296" s="39"/>
      <c r="BP296" s="89"/>
      <c r="BQ296" s="28"/>
      <c r="BR296" s="28"/>
      <c r="BS296" s="28"/>
      <c r="BT296" s="28"/>
      <c r="BU296" s="28"/>
      <c r="BV296" s="48"/>
      <c r="BW296" s="42"/>
      <c r="BX296" s="45"/>
      <c r="BY296" s="49"/>
      <c r="BZ296" s="42"/>
      <c r="CA296" s="49"/>
      <c r="CB296" s="49"/>
      <c r="CC296" s="55"/>
      <c r="CD296" s="42"/>
      <c r="CE296" s="56"/>
      <c r="CF296" s="42"/>
      <c r="CP296" s="32"/>
      <c r="CQ296" s="31"/>
      <c r="CR296" s="53"/>
      <c r="DB296" s="32"/>
      <c r="DC296" s="42"/>
    </row>
    <row r="297" spans="1:107">
      <c r="A297" s="11"/>
      <c r="B297" s="41" t="s">
        <v>228</v>
      </c>
      <c r="C297" s="39">
        <f>SUM(C277:C295)</f>
        <v>1323000</v>
      </c>
      <c r="D297" s="39">
        <f>SUM(D277:D295)</f>
        <v>1385200</v>
      </c>
      <c r="E297" s="28">
        <f>ROUND((D297-C297)/C297,4)*100</f>
        <v>4.7</v>
      </c>
      <c r="F297" s="39">
        <f>SUM(F277:F295)</f>
        <v>1599600</v>
      </c>
      <c r="G297" s="28">
        <f>ROUND((F297-D297)/D297,4)*100</f>
        <v>15.479999999999999</v>
      </c>
      <c r="H297" s="39">
        <f>SUM(H277:H295)</f>
        <v>1990100</v>
      </c>
      <c r="I297" s="28">
        <f>ROUND((H297-F297)/F297,4)*100</f>
        <v>24.41</v>
      </c>
      <c r="J297" s="39">
        <f>SUM(J277:J295)</f>
        <v>2559100</v>
      </c>
      <c r="K297" s="28">
        <f>ROUND((J297-H297)/H297,4)*100</f>
        <v>28.59</v>
      </c>
      <c r="L297" s="39">
        <f>SUM(L277:L295)</f>
        <v>3101900</v>
      </c>
      <c r="M297" s="28">
        <f>ROUND((L297-J297)/J297,4)*100</f>
        <v>21.21</v>
      </c>
      <c r="N297" s="39">
        <f>SUM(N277:N295)</f>
        <v>3250500</v>
      </c>
      <c r="O297" s="28">
        <f>ROUND((N297-L297)/L297,4)*100</f>
        <v>4.79</v>
      </c>
      <c r="P297" s="39">
        <f>SUM(P277:P295)</f>
        <v>3178200</v>
      </c>
      <c r="Q297" s="28">
        <f>ROUND((P297-N297)/N297,4)*100</f>
        <v>-2.2200000000000002</v>
      </c>
      <c r="R297" s="39">
        <f>SUM(R277:R295)</f>
        <v>3147650</v>
      </c>
      <c r="S297" s="28">
        <f>ROUND((R297-P297)/P297,4)*100</f>
        <v>-0.96</v>
      </c>
      <c r="T297" s="39">
        <f>SUM(T277:T295)</f>
        <v>3161050</v>
      </c>
      <c r="U297" s="28">
        <f>ROUND((T297-R297)/R297,4)*100</f>
        <v>0.43</v>
      </c>
      <c r="V297" s="39">
        <f>SUM(V277:V295)</f>
        <v>3185350</v>
      </c>
      <c r="W297" s="28">
        <f>ROUND((V297-T297)/T297,4)*100</f>
        <v>0.77</v>
      </c>
      <c r="X297" s="39">
        <f>SUM(X277:X295)</f>
        <v>3224600</v>
      </c>
      <c r="Y297" s="28">
        <f>ROUND((X297-V297)/V297,4)*100</f>
        <v>1.23</v>
      </c>
      <c r="Z297" s="39">
        <f>SUM(Z277:Z295)</f>
        <v>3195400</v>
      </c>
      <c r="AA297" s="28">
        <f>ROUND((Z297-X297)/X297,4)*100</f>
        <v>-0.91</v>
      </c>
      <c r="AB297" s="39">
        <f>SUM(AB277:AB295)</f>
        <v>3134850</v>
      </c>
      <c r="AC297" s="28">
        <f>ROUND((AB297-Z297)/Z297,4)*100</f>
        <v>-1.8900000000000001</v>
      </c>
      <c r="AD297" s="39">
        <f>SUM(AD277:AD295)</f>
        <v>3180350</v>
      </c>
      <c r="AE297" s="28">
        <f>ROUND((AD297-AB297)/AB297,4)*100</f>
        <v>1.4500000000000002</v>
      </c>
      <c r="AF297" s="39">
        <f>SUM(AF277:AF295)</f>
        <v>3276350</v>
      </c>
      <c r="AG297" s="28">
        <f>ROUND((AF297-AD297)/AD297,4)*100</f>
        <v>3.02</v>
      </c>
      <c r="AH297" s="39">
        <f>SUM(AH277:AH295)</f>
        <v>3596150</v>
      </c>
      <c r="AI297" s="28">
        <f>ROUND((AH297-AF297)/AF297,4)*100</f>
        <v>9.76</v>
      </c>
      <c r="AJ297" s="39">
        <v>4076650</v>
      </c>
      <c r="AK297" s="28">
        <f>ROUND((AJ297-AH297)/AH297,4)*100</f>
        <v>13.36</v>
      </c>
      <c r="AL297" s="47">
        <v>4574150</v>
      </c>
      <c r="AM297" s="28">
        <f>ROUND((AL297-AJ297)/AJ297,4)*100</f>
        <v>12.2</v>
      </c>
      <c r="AN297" s="47">
        <v>5626700</v>
      </c>
      <c r="AO297" s="28">
        <f>ROUND((AN297-AL297)/AL297,4)*100</f>
        <v>23.01</v>
      </c>
      <c r="AP297" s="47">
        <v>6256900</v>
      </c>
      <c r="AQ297" s="28">
        <f t="shared" si="234"/>
        <v>11.200000000000001</v>
      </c>
      <c r="AR297" s="47">
        <v>7235600</v>
      </c>
      <c r="AS297" s="28">
        <f>ROUND((AR297-AP297)/AP297,4)*100</f>
        <v>15.64</v>
      </c>
      <c r="AT297" s="47">
        <v>7967850</v>
      </c>
      <c r="AU297" s="28">
        <f t="shared" si="207"/>
        <v>10.119999999999999</v>
      </c>
      <c r="AV297" s="47">
        <v>8257550</v>
      </c>
      <c r="AW297" s="28">
        <f>ROUND((AV297-AT297)/AT297,4)*100</f>
        <v>3.64</v>
      </c>
      <c r="AX297" s="47">
        <f>SUM(AX277:AX295)</f>
        <v>8345000</v>
      </c>
      <c r="AY297" s="28">
        <f>ROUND((AX297-AV297)/AV297,4)*100</f>
        <v>1.06</v>
      </c>
      <c r="AZ297" s="47">
        <f>SUM(AZ277:AZ295)</f>
        <v>8003050</v>
      </c>
      <c r="BA297" s="28">
        <f>ROUND((AZ297-AX297)/AX297,4)*100</f>
        <v>-4.1000000000000005</v>
      </c>
      <c r="BB297" s="47">
        <f>SUM(BB277:BB295)</f>
        <v>7713300</v>
      </c>
      <c r="BC297" s="28">
        <f>ROUND((BB297-AZ297)/AZ297,4)*100</f>
        <v>-3.62</v>
      </c>
      <c r="BD297" s="47">
        <f>SUM(BD277:BD295)</f>
        <v>7447950</v>
      </c>
      <c r="BE297" s="28">
        <f t="shared" si="260"/>
        <v>-3.44</v>
      </c>
      <c r="BF297" s="47">
        <f>SUM(BF277:BF295)</f>
        <v>7183900</v>
      </c>
      <c r="BG297" s="28">
        <f>ROUND((BF297-BD297)/BD297,4)*100</f>
        <v>-3.55</v>
      </c>
      <c r="BH297" s="47">
        <f>SUM(BH277:BH295)</f>
        <v>7075000</v>
      </c>
      <c r="BI297" s="28">
        <f>ROUND((BH297-BF297)/BF297,4)*100</f>
        <v>-1.52</v>
      </c>
      <c r="BJ297" s="47">
        <f>SUM(BJ277:BJ295)</f>
        <v>7178350</v>
      </c>
      <c r="BK297" s="28">
        <f t="shared" si="259"/>
        <v>1.46</v>
      </c>
      <c r="BL297" s="47">
        <f>SUM(BL277:BL295)</f>
        <v>7241900</v>
      </c>
      <c r="BM297" s="28">
        <f t="shared" si="259"/>
        <v>0.89</v>
      </c>
      <c r="BN297" s="39"/>
      <c r="BO297" s="39"/>
      <c r="BP297" s="89"/>
      <c r="BQ297" s="28"/>
      <c r="BR297" s="28"/>
      <c r="BS297" s="28"/>
      <c r="BT297" s="28"/>
      <c r="BU297" s="28"/>
      <c r="BV297" s="48"/>
      <c r="BW297" s="42"/>
      <c r="BX297" s="45"/>
      <c r="BY297" s="49"/>
      <c r="BZ297" s="42"/>
      <c r="CA297" s="49"/>
      <c r="CB297" s="49"/>
      <c r="CC297" s="42"/>
      <c r="CD297" s="42"/>
      <c r="CE297" s="42"/>
      <c r="CF297" s="42"/>
      <c r="CP297" s="32"/>
      <c r="CQ297" s="52">
        <f>SUM(CQ277:CQ295)</f>
        <v>7967850000</v>
      </c>
      <c r="CR297" s="53">
        <f>SUM(CR277:CR295)</f>
        <v>8257550000</v>
      </c>
      <c r="DB297" s="32"/>
      <c r="DC297" s="42"/>
    </row>
    <row r="298" spans="1:107">
      <c r="A298" s="11"/>
      <c r="B298" s="33"/>
      <c r="C298" s="29"/>
      <c r="D298" s="29"/>
      <c r="E298" s="29"/>
      <c r="F298" s="29"/>
      <c r="G298" s="28"/>
      <c r="H298" s="29"/>
      <c r="I298" s="28"/>
      <c r="J298" s="29"/>
      <c r="K298" s="28"/>
      <c r="L298" s="29"/>
      <c r="M298" s="28"/>
      <c r="N298" s="29"/>
      <c r="O298" s="28"/>
      <c r="P298" s="29"/>
      <c r="Q298" s="29"/>
      <c r="R298" s="39"/>
      <c r="S298" s="29"/>
      <c r="T298" s="39"/>
      <c r="U298" s="29"/>
      <c r="V298" s="39"/>
      <c r="W298" s="29"/>
      <c r="X298" s="39"/>
      <c r="Z298" s="39"/>
      <c r="AB298" s="39"/>
      <c r="AD298" s="39"/>
      <c r="AF298" s="39"/>
      <c r="AH298" s="47"/>
      <c r="AJ298" s="47"/>
      <c r="AL298" s="47"/>
      <c r="AN298" s="47"/>
      <c r="AP298" s="47"/>
      <c r="AR298" s="47"/>
      <c r="AT298" s="47"/>
      <c r="AV298" s="47"/>
      <c r="AX298" s="47"/>
      <c r="AZ298" s="47"/>
      <c r="BB298" s="47"/>
      <c r="BD298" s="47"/>
      <c r="BF298" s="47"/>
      <c r="BH298" s="47"/>
      <c r="BJ298" s="89"/>
      <c r="BL298" s="47"/>
      <c r="BN298" s="39"/>
      <c r="BO298" s="39"/>
      <c r="BP298" s="89"/>
      <c r="BQ298" s="28"/>
      <c r="BR298" s="28"/>
      <c r="BS298" s="28"/>
      <c r="BT298" s="28"/>
      <c r="BU298" s="28"/>
      <c r="BV298" s="48"/>
      <c r="BW298" s="42"/>
      <c r="BX298" s="45"/>
      <c r="BY298" s="49"/>
      <c r="BZ298" s="42"/>
      <c r="CA298" s="49"/>
      <c r="CB298" s="49"/>
      <c r="CC298" s="42"/>
      <c r="CD298" s="42"/>
      <c r="CE298" s="42"/>
      <c r="CF298" s="42"/>
      <c r="CP298" s="32"/>
      <c r="CQ298" s="31"/>
      <c r="CR298" s="53"/>
      <c r="DB298" s="32"/>
      <c r="DC298" s="42"/>
    </row>
    <row r="299" spans="1:107">
      <c r="A299" s="11"/>
      <c r="B299" s="33"/>
      <c r="C299" s="39"/>
      <c r="D299" s="39"/>
      <c r="E299" s="29"/>
      <c r="F299" s="29"/>
      <c r="G299" s="28"/>
      <c r="H299" s="29"/>
      <c r="I299" s="28"/>
      <c r="J299" s="29"/>
      <c r="K299" s="28"/>
      <c r="L299" s="29"/>
      <c r="M299" s="28"/>
      <c r="N299" s="29"/>
      <c r="O299" s="28"/>
      <c r="P299" s="29"/>
      <c r="Q299" s="29"/>
      <c r="R299" s="39"/>
      <c r="S299" s="29"/>
      <c r="T299" s="39"/>
      <c r="U299" s="29"/>
      <c r="V299" s="39"/>
      <c r="W299" s="29"/>
      <c r="X299" s="39"/>
      <c r="Z299" s="39"/>
      <c r="AB299" s="39"/>
      <c r="AD299" s="39"/>
      <c r="AF299" s="39"/>
      <c r="AH299" s="47"/>
      <c r="AJ299" s="47"/>
      <c r="AL299" s="47"/>
      <c r="AN299" s="47"/>
      <c r="AP299" s="47"/>
      <c r="AR299" s="47"/>
      <c r="AT299" s="47"/>
      <c r="AV299" s="47"/>
      <c r="AX299" s="47"/>
      <c r="AZ299" s="47"/>
      <c r="BB299" s="47"/>
      <c r="BD299" s="47"/>
      <c r="BF299" s="47"/>
      <c r="BH299" s="47"/>
      <c r="BJ299" s="89"/>
      <c r="BL299" s="47"/>
      <c r="BN299" s="39"/>
      <c r="BO299" s="39"/>
      <c r="BP299" s="94"/>
      <c r="BQ299" s="28"/>
      <c r="BR299" s="28"/>
      <c r="BS299" s="28"/>
      <c r="BT299" s="28"/>
      <c r="BU299" s="28"/>
      <c r="BV299" s="48"/>
      <c r="BW299" s="42"/>
      <c r="BX299" s="45"/>
      <c r="BY299" s="1"/>
      <c r="BZ299" s="1"/>
      <c r="CA299" s="67"/>
      <c r="CB299" s="1"/>
      <c r="CC299" s="1"/>
      <c r="CD299" s="1"/>
      <c r="CE299" s="1"/>
      <c r="CF299" s="1"/>
      <c r="CP299" s="32"/>
      <c r="CQ299" s="31"/>
      <c r="CR299" s="68">
        <f>COUNTA(CR277:CR295)</f>
        <v>19</v>
      </c>
      <c r="DB299" s="32"/>
      <c r="DC299" s="42"/>
    </row>
    <row r="300" spans="1:107">
      <c r="A300" s="11"/>
      <c r="B300" s="41" t="s">
        <v>247</v>
      </c>
      <c r="C300" s="39"/>
      <c r="D300" s="39"/>
      <c r="E300" s="29"/>
      <c r="F300" s="29"/>
      <c r="G300" s="28"/>
      <c r="H300" s="29"/>
      <c r="I300" s="28"/>
      <c r="J300" s="29"/>
      <c r="K300" s="28"/>
      <c r="L300" s="29"/>
      <c r="M300" s="28"/>
      <c r="N300" s="29"/>
      <c r="O300" s="28"/>
      <c r="P300" s="29"/>
      <c r="Q300" s="29"/>
      <c r="R300" s="39"/>
      <c r="S300" s="29"/>
      <c r="T300" s="39"/>
      <c r="U300" s="29"/>
      <c r="V300" s="39"/>
      <c r="W300" s="29"/>
      <c r="X300" s="39"/>
      <c r="Z300" s="39"/>
      <c r="AB300" s="39"/>
      <c r="AD300" s="39"/>
      <c r="AF300" s="39"/>
      <c r="AH300" s="47"/>
      <c r="AJ300" s="47"/>
      <c r="AL300" s="47"/>
      <c r="AN300" s="47"/>
      <c r="AP300" s="47"/>
      <c r="AR300" s="47"/>
      <c r="AT300" s="47"/>
      <c r="AV300" s="47"/>
      <c r="AX300" s="47"/>
      <c r="AZ300" s="47"/>
      <c r="BB300" s="47"/>
      <c r="BD300" s="47"/>
      <c r="BF300" s="47"/>
      <c r="BH300" s="47"/>
      <c r="BJ300" s="89"/>
      <c r="BL300" s="47"/>
      <c r="BN300" s="46"/>
      <c r="BO300" s="46"/>
      <c r="BP300" s="89"/>
      <c r="BQ300" s="28"/>
      <c r="BR300" s="28"/>
      <c r="BS300" s="28"/>
      <c r="BT300" s="28"/>
      <c r="BU300" s="28"/>
      <c r="BV300" s="48"/>
      <c r="BW300" s="42"/>
      <c r="BX300" s="45"/>
      <c r="BY300" s="49"/>
      <c r="BZ300" s="42"/>
      <c r="CA300" s="49"/>
      <c r="CB300" s="49"/>
      <c r="CC300" s="55"/>
      <c r="CD300" s="42"/>
      <c r="CE300" s="56"/>
      <c r="CF300" s="42"/>
      <c r="CP300" s="32"/>
      <c r="CQ300" s="31"/>
      <c r="CR300" s="53"/>
      <c r="DB300" s="32"/>
      <c r="DC300" s="42"/>
    </row>
    <row r="301" spans="1:107">
      <c r="A301" s="11"/>
      <c r="B301" s="33"/>
      <c r="C301" s="39"/>
      <c r="D301" s="39"/>
      <c r="E301" s="29"/>
      <c r="F301" s="39"/>
      <c r="G301" s="28"/>
      <c r="H301" s="39"/>
      <c r="I301" s="28"/>
      <c r="J301" s="39"/>
      <c r="K301" s="28"/>
      <c r="L301" s="39"/>
      <c r="M301" s="28"/>
      <c r="N301" s="29"/>
      <c r="O301" s="28"/>
      <c r="P301" s="29"/>
      <c r="Q301" s="29"/>
      <c r="R301" s="39"/>
      <c r="S301" s="29"/>
      <c r="T301" s="39"/>
      <c r="U301" s="29"/>
      <c r="V301" s="39"/>
      <c r="W301" s="29"/>
      <c r="X301" s="39"/>
      <c r="Z301" s="39"/>
      <c r="AB301" s="39"/>
      <c r="AD301" s="39"/>
      <c r="AF301" s="39"/>
      <c r="AH301" s="47"/>
      <c r="AJ301" s="47"/>
      <c r="AL301" s="47"/>
      <c r="AN301" s="47"/>
      <c r="AP301" s="47"/>
      <c r="AR301" s="47"/>
      <c r="AT301" s="47"/>
      <c r="AV301" s="47"/>
      <c r="AX301" s="47"/>
      <c r="AZ301" s="47"/>
      <c r="BB301" s="47"/>
      <c r="BD301" s="47"/>
      <c r="BF301" s="47"/>
      <c r="BH301" s="47"/>
      <c r="BJ301" s="89"/>
      <c r="BL301" s="47"/>
      <c r="BN301" s="39"/>
      <c r="BO301" s="39"/>
      <c r="BP301" s="89"/>
      <c r="BQ301" s="28"/>
      <c r="BR301" s="28"/>
      <c r="BS301" s="28"/>
      <c r="BT301" s="28"/>
      <c r="BU301" s="28"/>
      <c r="BV301" s="48"/>
      <c r="BW301" s="42"/>
      <c r="BX301" s="45"/>
      <c r="BY301" s="49"/>
      <c r="BZ301" s="42"/>
      <c r="CA301" s="49"/>
      <c r="CB301" s="49"/>
      <c r="CC301" s="55"/>
      <c r="CD301" s="42"/>
      <c r="CE301" s="56"/>
      <c r="CF301" s="42"/>
      <c r="CP301" s="32"/>
      <c r="CQ301" s="31"/>
      <c r="CR301" s="53"/>
      <c r="DB301" s="32"/>
      <c r="DC301" s="42"/>
    </row>
    <row r="302" spans="1:107">
      <c r="A302" s="11"/>
      <c r="B302" s="33"/>
      <c r="C302" s="39"/>
      <c r="D302" s="39"/>
      <c r="E302" s="29"/>
      <c r="F302" s="39"/>
      <c r="G302" s="28"/>
      <c r="H302" s="39"/>
      <c r="I302" s="28"/>
      <c r="J302" s="39"/>
      <c r="K302" s="28"/>
      <c r="L302" s="39"/>
      <c r="M302" s="28"/>
      <c r="N302" s="39"/>
      <c r="O302" s="28"/>
      <c r="P302" s="29"/>
      <c r="Q302" s="29"/>
      <c r="R302" s="39"/>
      <c r="S302" s="29"/>
      <c r="T302" s="39"/>
      <c r="U302" s="29"/>
      <c r="V302" s="39"/>
      <c r="W302" s="29"/>
      <c r="X302" s="39"/>
      <c r="Z302" s="39"/>
      <c r="AB302" s="39"/>
      <c r="AD302" s="39"/>
      <c r="AF302" s="39"/>
      <c r="AH302" s="47"/>
      <c r="AJ302" s="47"/>
      <c r="AL302" s="47"/>
      <c r="AN302" s="47"/>
      <c r="AP302" s="47"/>
      <c r="AR302" s="47"/>
      <c r="AT302" s="47"/>
      <c r="AV302" s="47"/>
      <c r="AX302" s="47"/>
      <c r="AZ302" s="47"/>
      <c r="BB302" s="47"/>
      <c r="BD302" s="47"/>
      <c r="BF302" s="47"/>
      <c r="BH302" s="47"/>
      <c r="BJ302" s="89"/>
      <c r="BL302" s="47"/>
      <c r="BN302" s="39"/>
      <c r="BO302" s="39"/>
      <c r="BP302" s="89"/>
      <c r="BQ302" s="28"/>
      <c r="BR302" s="28"/>
      <c r="BS302" s="28"/>
      <c r="BT302" s="28"/>
      <c r="BU302" s="28"/>
      <c r="BV302" s="48"/>
      <c r="BW302" s="42"/>
      <c r="BX302" s="45"/>
      <c r="BY302" s="49"/>
      <c r="BZ302" s="42"/>
      <c r="CA302" s="49"/>
      <c r="CB302" s="49"/>
      <c r="CC302" s="55"/>
      <c r="CD302" s="42"/>
      <c r="CE302" s="56"/>
      <c r="CF302" s="42"/>
      <c r="CP302" s="32"/>
      <c r="CQ302" s="31"/>
      <c r="CR302" s="53"/>
      <c r="DB302" s="32"/>
      <c r="DC302" s="42"/>
    </row>
    <row r="303" spans="1:107">
      <c r="A303" s="11"/>
      <c r="B303" s="41" t="s">
        <v>248</v>
      </c>
      <c r="C303" s="39">
        <v>38200</v>
      </c>
      <c r="D303" s="39">
        <v>38650</v>
      </c>
      <c r="E303" s="28">
        <f t="shared" ref="E303:E338" si="262">ROUND((D303-C303)/C303,4)*100</f>
        <v>1.18</v>
      </c>
      <c r="F303" s="39">
        <v>37250</v>
      </c>
      <c r="G303" s="28">
        <f t="shared" ref="G303:G338" si="263">ROUND((F303-D303)/D303,4)*100</f>
        <v>-3.62</v>
      </c>
      <c r="H303" s="39">
        <v>32750</v>
      </c>
      <c r="I303" s="28">
        <f t="shared" ref="I303:I338" si="264">ROUND((H303-F303)/F303,4)*100</f>
        <v>-12.08</v>
      </c>
      <c r="J303" s="39">
        <v>40600</v>
      </c>
      <c r="K303" s="28">
        <f t="shared" ref="K303:K338" si="265">ROUND((J303-H303)/H303,4)*100</f>
        <v>23.97</v>
      </c>
      <c r="L303" s="39">
        <v>49900</v>
      </c>
      <c r="M303" s="28">
        <f t="shared" ref="M303:M338" si="266">ROUND((L303-J303)/J303,4)*100</f>
        <v>22.91</v>
      </c>
      <c r="N303" s="39">
        <v>51700</v>
      </c>
      <c r="O303" s="28">
        <f t="shared" ref="O303:O338" si="267">ROUND((N303-L303)/L303,4)*100</f>
        <v>3.61</v>
      </c>
      <c r="P303" s="39">
        <v>55650</v>
      </c>
      <c r="Q303" s="28">
        <f t="shared" ref="Q303:Q338" si="268">ROUND((P303-N303)/N303,4)*100</f>
        <v>7.64</v>
      </c>
      <c r="R303" s="39">
        <v>55250</v>
      </c>
      <c r="S303" s="28">
        <f t="shared" ref="S303:S338" si="269">ROUND((R303-P303)/P303,4)*100</f>
        <v>-0.72</v>
      </c>
      <c r="T303" s="39">
        <v>43350</v>
      </c>
      <c r="U303" s="28">
        <f t="shared" ref="U303:U338" si="270">ROUND((T303-R303)/R303,4)*100</f>
        <v>-21.54</v>
      </c>
      <c r="V303" s="39">
        <v>41550</v>
      </c>
      <c r="W303" s="28">
        <f t="shared" ref="W303:W338" si="271">ROUND((V303-T303)/T303,4)*100</f>
        <v>-4.1500000000000004</v>
      </c>
      <c r="X303" s="46">
        <v>42600</v>
      </c>
      <c r="Y303" s="28">
        <f t="shared" ref="Y303:Y338" si="272">ROUND((X303-V303)/V303,4)*100</f>
        <v>2.5299999999999998</v>
      </c>
      <c r="Z303" s="39">
        <v>45750</v>
      </c>
      <c r="AA303" s="28">
        <f t="shared" ref="AA303:AA338" si="273">ROUND((Z303-X303)/X303,4)*100</f>
        <v>7.39</v>
      </c>
      <c r="AB303" s="39">
        <v>45150</v>
      </c>
      <c r="AC303" s="28">
        <f t="shared" ref="AC303:AG318" si="274">ROUND((AB303-Z303)/Z303,4)*100</f>
        <v>-1.31</v>
      </c>
      <c r="AD303" s="39">
        <v>45850</v>
      </c>
      <c r="AE303" s="28">
        <f t="shared" si="274"/>
        <v>1.55</v>
      </c>
      <c r="AF303" s="39">
        <v>47500</v>
      </c>
      <c r="AG303" s="28">
        <f t="shared" si="274"/>
        <v>3.5999999999999996</v>
      </c>
      <c r="AH303" s="47">
        <v>48250</v>
      </c>
      <c r="AI303" s="28">
        <f t="shared" ref="AI303:AI338" si="275">ROUND((AH303-AF303)/AF303,4)*100</f>
        <v>1.58</v>
      </c>
      <c r="AJ303" s="47">
        <v>51100</v>
      </c>
      <c r="AK303" s="28">
        <f t="shared" ref="AK303:AK338" si="276">ROUND((AJ303-AH303)/AH303,4)*100</f>
        <v>5.91</v>
      </c>
      <c r="AL303" s="47">
        <v>56150</v>
      </c>
      <c r="AM303" s="28">
        <f t="shared" ref="AM303:AM338" si="277">ROUND((AL303-AJ303)/AJ303,4)*100</f>
        <v>9.879999999999999</v>
      </c>
      <c r="AN303" s="47">
        <v>60050</v>
      </c>
      <c r="AO303" s="28">
        <f t="shared" ref="AO303:AO338" si="278">ROUND((AN303-AL303)/AL303,4)*100</f>
        <v>6.9500000000000011</v>
      </c>
      <c r="AP303" s="47">
        <v>66850</v>
      </c>
      <c r="AQ303" s="28">
        <f t="shared" si="234"/>
        <v>11.32</v>
      </c>
      <c r="AR303" s="47">
        <v>69750</v>
      </c>
      <c r="AS303" s="28">
        <f t="shared" ref="AS303:AS338" si="279">ROUND((AR303-AP303)/AP303,4)*100</f>
        <v>4.34</v>
      </c>
      <c r="AT303" s="47">
        <v>75650</v>
      </c>
      <c r="AU303" s="28">
        <f t="shared" si="207"/>
        <v>8.4599999999999991</v>
      </c>
      <c r="AV303" s="47">
        <v>83000</v>
      </c>
      <c r="AW303" s="28">
        <f>ROUND((AV303-AT303)/AT303,4)*100</f>
        <v>9.7199999999999989</v>
      </c>
      <c r="AX303" s="47">
        <v>85450</v>
      </c>
      <c r="AY303" s="28">
        <f>ROUND((AX303-AV303)/AV303,4)*100</f>
        <v>2.9499999999999997</v>
      </c>
      <c r="AZ303" s="47">
        <v>85800</v>
      </c>
      <c r="BA303" s="28">
        <f>ROUND((AZ303-AX303)/AX303,4)*100</f>
        <v>0.41000000000000003</v>
      </c>
      <c r="BB303" s="47">
        <v>81200</v>
      </c>
      <c r="BC303" s="28">
        <f t="shared" ref="BC303:BC338" si="280">ROUND((BB303-AZ303)/AZ303,4)*100</f>
        <v>-5.36</v>
      </c>
      <c r="BD303" s="47">
        <v>79250</v>
      </c>
      <c r="BE303" s="28">
        <f t="shared" si="260"/>
        <v>-2.4</v>
      </c>
      <c r="BF303" s="47">
        <v>77200</v>
      </c>
      <c r="BG303" s="28">
        <f t="shared" ref="BG303:BG338" si="281">ROUND((BF303-BD303)/BD303,4)*100</f>
        <v>-2.59</v>
      </c>
      <c r="BH303" s="47">
        <v>79500</v>
      </c>
      <c r="BI303" s="28">
        <f t="shared" ref="BI303:BI338" si="282">ROUND((BH303-BF303)/BF303,4)*100</f>
        <v>2.98</v>
      </c>
      <c r="BJ303" s="89">
        <v>81850</v>
      </c>
      <c r="BK303" s="28">
        <f t="shared" ref="BK303:BM338" si="283">ROUND((BJ303-BH303)/BH303,4)*100</f>
        <v>2.96</v>
      </c>
      <c r="BL303" s="47">
        <v>80700</v>
      </c>
      <c r="BM303" s="28">
        <f t="shared" si="283"/>
        <v>-1.41</v>
      </c>
      <c r="BN303" s="39"/>
      <c r="BO303" s="39"/>
      <c r="BP303" s="89"/>
      <c r="BQ303" s="28"/>
      <c r="BR303" s="28"/>
      <c r="BS303" s="28"/>
      <c r="BT303" s="28"/>
      <c r="BU303" s="28"/>
      <c r="BV303" s="48"/>
      <c r="BW303" s="42"/>
      <c r="BX303" s="45"/>
      <c r="BY303" s="49"/>
      <c r="BZ303" s="42"/>
      <c r="CA303" s="49"/>
      <c r="CB303" s="49"/>
      <c r="CC303" s="50"/>
      <c r="CD303" s="51"/>
      <c r="CE303" s="50"/>
      <c r="CF303" s="42"/>
      <c r="CP303" s="32"/>
      <c r="CQ303" s="70">
        <v>75650000</v>
      </c>
      <c r="CR303" s="53">
        <v>83000000</v>
      </c>
      <c r="DB303" s="32"/>
      <c r="DC303" s="42"/>
    </row>
    <row r="304" spans="1:107">
      <c r="A304" s="11"/>
      <c r="B304" s="41" t="s">
        <v>249</v>
      </c>
      <c r="C304" s="39">
        <v>45950</v>
      </c>
      <c r="D304" s="39">
        <v>48850</v>
      </c>
      <c r="E304" s="28">
        <f t="shared" si="262"/>
        <v>6.3100000000000005</v>
      </c>
      <c r="F304" s="39">
        <v>54900</v>
      </c>
      <c r="G304" s="28">
        <f t="shared" si="263"/>
        <v>12.379999999999999</v>
      </c>
      <c r="H304" s="39">
        <v>69900</v>
      </c>
      <c r="I304" s="28">
        <f t="shared" si="264"/>
        <v>27.32</v>
      </c>
      <c r="J304" s="39">
        <v>116250</v>
      </c>
      <c r="K304" s="28">
        <f t="shared" si="265"/>
        <v>66.31</v>
      </c>
      <c r="L304" s="39">
        <v>129450</v>
      </c>
      <c r="M304" s="28">
        <f t="shared" si="266"/>
        <v>11.35</v>
      </c>
      <c r="N304" s="39">
        <v>136050</v>
      </c>
      <c r="O304" s="28">
        <f t="shared" si="267"/>
        <v>5.0999999999999996</v>
      </c>
      <c r="P304" s="39">
        <v>132650</v>
      </c>
      <c r="Q304" s="28">
        <f t="shared" si="268"/>
        <v>-2.5</v>
      </c>
      <c r="R304" s="39">
        <v>129850</v>
      </c>
      <c r="S304" s="28">
        <f t="shared" si="269"/>
        <v>-2.11</v>
      </c>
      <c r="T304" s="39">
        <v>139000</v>
      </c>
      <c r="U304" s="28">
        <f t="shared" si="270"/>
        <v>7.0499999999999989</v>
      </c>
      <c r="V304" s="39">
        <v>144650</v>
      </c>
      <c r="W304" s="28">
        <f t="shared" si="271"/>
        <v>4.0599999999999996</v>
      </c>
      <c r="X304" s="46">
        <v>151300</v>
      </c>
      <c r="Y304" s="28">
        <f t="shared" si="272"/>
        <v>4.5999999999999996</v>
      </c>
      <c r="Z304" s="39">
        <v>158300</v>
      </c>
      <c r="AA304" s="28">
        <f t="shared" si="273"/>
        <v>4.63</v>
      </c>
      <c r="AB304" s="39">
        <v>165150</v>
      </c>
      <c r="AC304" s="28">
        <f t="shared" si="274"/>
        <v>4.33</v>
      </c>
      <c r="AD304" s="39">
        <v>174400</v>
      </c>
      <c r="AE304" s="28">
        <f t="shared" si="274"/>
        <v>5.6000000000000005</v>
      </c>
      <c r="AF304" s="39">
        <v>197450</v>
      </c>
      <c r="AG304" s="28">
        <f t="shared" si="274"/>
        <v>13.22</v>
      </c>
      <c r="AH304" s="47">
        <v>209000</v>
      </c>
      <c r="AI304" s="28">
        <f t="shared" si="275"/>
        <v>5.8500000000000005</v>
      </c>
      <c r="AJ304" s="47">
        <v>216350</v>
      </c>
      <c r="AK304" s="28">
        <f t="shared" si="276"/>
        <v>3.52</v>
      </c>
      <c r="AL304" s="47">
        <v>230050</v>
      </c>
      <c r="AM304" s="28">
        <f t="shared" si="277"/>
        <v>6.3299999999999992</v>
      </c>
      <c r="AN304" s="47">
        <v>261950</v>
      </c>
      <c r="AO304" s="28">
        <f t="shared" si="278"/>
        <v>13.87</v>
      </c>
      <c r="AP304" s="47">
        <v>298450</v>
      </c>
      <c r="AQ304" s="28">
        <f t="shared" si="234"/>
        <v>13.930000000000001</v>
      </c>
      <c r="AR304" s="47">
        <v>347250</v>
      </c>
      <c r="AS304" s="28">
        <f t="shared" si="279"/>
        <v>16.350000000000001</v>
      </c>
      <c r="AT304" s="47">
        <v>404550</v>
      </c>
      <c r="AU304" s="28">
        <f t="shared" si="207"/>
        <v>16.5</v>
      </c>
      <c r="AV304" s="47">
        <v>435200</v>
      </c>
      <c r="AW304" s="28">
        <f>ROUND((AV304-AT304)/AT304,4)*100</f>
        <v>7.580000000000001</v>
      </c>
      <c r="AX304" s="47">
        <v>443900</v>
      </c>
      <c r="AY304" s="28">
        <f>ROUND((AX304-AV304)/AV304,4)*100</f>
        <v>2</v>
      </c>
      <c r="AZ304" s="47">
        <v>439900</v>
      </c>
      <c r="BA304" s="28">
        <f>ROUND((AZ304-AX304)/AX304,4)*100</f>
        <v>-0.89999999999999991</v>
      </c>
      <c r="BB304" s="47">
        <v>439750</v>
      </c>
      <c r="BC304" s="28">
        <f t="shared" si="280"/>
        <v>-0.03</v>
      </c>
      <c r="BD304" s="47">
        <v>435500</v>
      </c>
      <c r="BE304" s="28">
        <f t="shared" si="260"/>
        <v>-0.97</v>
      </c>
      <c r="BF304" s="47">
        <v>423350</v>
      </c>
      <c r="BG304" s="28">
        <f t="shared" si="281"/>
        <v>-2.79</v>
      </c>
      <c r="BH304" s="47">
        <v>421600</v>
      </c>
      <c r="BI304" s="28">
        <f t="shared" si="282"/>
        <v>-0.41000000000000003</v>
      </c>
      <c r="BJ304" s="89">
        <v>429800</v>
      </c>
      <c r="BK304" s="28">
        <f t="shared" si="283"/>
        <v>1.94</v>
      </c>
      <c r="BL304" s="47">
        <v>437100</v>
      </c>
      <c r="BM304" s="28">
        <f t="shared" si="283"/>
        <v>1.7000000000000002</v>
      </c>
      <c r="BN304" s="39"/>
      <c r="BO304" s="39"/>
      <c r="BP304" s="89"/>
      <c r="BQ304" s="28"/>
      <c r="BR304" s="28"/>
      <c r="BS304" s="28"/>
      <c r="BT304" s="28"/>
      <c r="BU304" s="28"/>
      <c r="BV304" s="48"/>
      <c r="BW304" s="42"/>
      <c r="BX304" s="45"/>
      <c r="BY304" s="49"/>
      <c r="BZ304" s="42"/>
      <c r="CA304" s="49"/>
      <c r="CB304" s="49"/>
      <c r="CC304" s="50"/>
      <c r="CD304" s="51"/>
      <c r="CE304" s="50"/>
      <c r="CF304" s="42"/>
      <c r="CP304" s="32"/>
      <c r="CQ304" s="70">
        <v>404550000</v>
      </c>
      <c r="CR304" s="53">
        <v>435200000</v>
      </c>
      <c r="DB304" s="32"/>
      <c r="DC304" s="42"/>
    </row>
    <row r="305" spans="1:107">
      <c r="A305" s="11"/>
      <c r="B305" s="41" t="s">
        <v>250</v>
      </c>
      <c r="C305" s="39">
        <v>21150</v>
      </c>
      <c r="D305" s="39">
        <v>22950</v>
      </c>
      <c r="E305" s="28">
        <f t="shared" si="262"/>
        <v>8.51</v>
      </c>
      <c r="F305" s="39">
        <v>25500</v>
      </c>
      <c r="G305" s="28">
        <f t="shared" si="263"/>
        <v>11.110000000000001</v>
      </c>
      <c r="H305" s="39">
        <v>33050</v>
      </c>
      <c r="I305" s="28">
        <f t="shared" si="264"/>
        <v>29.609999999999996</v>
      </c>
      <c r="J305" s="39">
        <v>55800</v>
      </c>
      <c r="K305" s="28">
        <f t="shared" si="265"/>
        <v>68.84</v>
      </c>
      <c r="L305" s="39">
        <v>62250</v>
      </c>
      <c r="M305" s="28">
        <f t="shared" si="266"/>
        <v>11.559999999999999</v>
      </c>
      <c r="N305" s="39">
        <v>67500</v>
      </c>
      <c r="O305" s="28">
        <f t="shared" si="267"/>
        <v>8.43</v>
      </c>
      <c r="P305" s="39">
        <v>68850</v>
      </c>
      <c r="Q305" s="28">
        <f t="shared" si="268"/>
        <v>2</v>
      </c>
      <c r="R305" s="39">
        <v>64550</v>
      </c>
      <c r="S305" s="28">
        <f t="shared" si="269"/>
        <v>-6.25</v>
      </c>
      <c r="T305" s="39">
        <v>63400</v>
      </c>
      <c r="U305" s="28">
        <f t="shared" si="270"/>
        <v>-1.78</v>
      </c>
      <c r="V305" s="39">
        <v>62250</v>
      </c>
      <c r="W305" s="28">
        <f t="shared" si="271"/>
        <v>-1.81</v>
      </c>
      <c r="X305" s="46">
        <v>64700</v>
      </c>
      <c r="Y305" s="28">
        <f t="shared" si="272"/>
        <v>3.94</v>
      </c>
      <c r="Z305" s="39">
        <v>65450</v>
      </c>
      <c r="AA305" s="28">
        <f t="shared" si="273"/>
        <v>1.1599999999999999</v>
      </c>
      <c r="AB305" s="39">
        <v>65100</v>
      </c>
      <c r="AC305" s="28">
        <f t="shared" si="274"/>
        <v>-0.53</v>
      </c>
      <c r="AD305" s="39">
        <v>66750</v>
      </c>
      <c r="AE305" s="28">
        <f t="shared" si="274"/>
        <v>2.5299999999999998</v>
      </c>
      <c r="AF305" s="39">
        <v>69850</v>
      </c>
      <c r="AG305" s="28">
        <f t="shared" si="274"/>
        <v>4.6399999999999997</v>
      </c>
      <c r="AH305" s="47">
        <v>73200</v>
      </c>
      <c r="AI305" s="28">
        <f t="shared" si="275"/>
        <v>4.8</v>
      </c>
      <c r="AJ305" s="47">
        <v>80450</v>
      </c>
      <c r="AK305" s="28">
        <f t="shared" si="276"/>
        <v>9.9</v>
      </c>
      <c r="AL305" s="47">
        <v>89400</v>
      </c>
      <c r="AM305" s="28">
        <f t="shared" si="277"/>
        <v>11.12</v>
      </c>
      <c r="AN305" s="47">
        <v>100950</v>
      </c>
      <c r="AO305" s="28">
        <f t="shared" si="278"/>
        <v>12.920000000000002</v>
      </c>
      <c r="AP305" s="47">
        <v>120800</v>
      </c>
      <c r="AQ305" s="28">
        <f t="shared" si="234"/>
        <v>19.66</v>
      </c>
      <c r="AR305" s="47">
        <v>135250</v>
      </c>
      <c r="AS305" s="28">
        <f t="shared" si="279"/>
        <v>11.959999999999999</v>
      </c>
      <c r="AT305" s="47">
        <v>158150</v>
      </c>
      <c r="AU305" s="28">
        <f t="shared" ref="AU305:AU368" si="284">ROUND((AT305-AR305)/AR305,4)*100</f>
        <v>16.93</v>
      </c>
      <c r="AV305" s="47">
        <v>168550</v>
      </c>
      <c r="AW305" s="28">
        <f t="shared" ref="AW305:AY320" si="285">ROUND((AV305-AT305)/AT305,4)*100</f>
        <v>6.58</v>
      </c>
      <c r="AX305" s="47">
        <v>176350</v>
      </c>
      <c r="AY305" s="28">
        <f t="shared" si="285"/>
        <v>4.63</v>
      </c>
      <c r="AZ305" s="47">
        <v>173600</v>
      </c>
      <c r="BA305" s="28">
        <f t="shared" ref="BA305:BA338" si="286">ROUND((AZ305-AX305)/AX305,4)*100</f>
        <v>-1.5599999999999998</v>
      </c>
      <c r="BB305" s="47">
        <v>174000</v>
      </c>
      <c r="BC305" s="28">
        <f t="shared" si="280"/>
        <v>0.22999999999999998</v>
      </c>
      <c r="BD305" s="47">
        <v>170500</v>
      </c>
      <c r="BE305" s="28">
        <f t="shared" si="260"/>
        <v>-2.0099999999999998</v>
      </c>
      <c r="BF305" s="47">
        <v>166900</v>
      </c>
      <c r="BG305" s="28">
        <f t="shared" si="281"/>
        <v>-2.11</v>
      </c>
      <c r="BH305" s="47">
        <v>169100</v>
      </c>
      <c r="BI305" s="28">
        <f t="shared" si="282"/>
        <v>1.32</v>
      </c>
      <c r="BJ305" s="89">
        <v>177700</v>
      </c>
      <c r="BK305" s="28">
        <f t="shared" si="283"/>
        <v>5.09</v>
      </c>
      <c r="BL305" s="47">
        <v>184800</v>
      </c>
      <c r="BM305" s="28">
        <f t="shared" si="283"/>
        <v>4</v>
      </c>
      <c r="BN305" s="39"/>
      <c r="BO305" s="39"/>
      <c r="BP305" s="89"/>
      <c r="BQ305" s="28"/>
      <c r="BR305" s="28"/>
      <c r="BS305" s="28"/>
      <c r="BT305" s="28"/>
      <c r="BU305" s="28"/>
      <c r="BV305" s="48"/>
      <c r="BW305" s="42"/>
      <c r="BX305" s="45"/>
      <c r="BY305" s="49"/>
      <c r="BZ305" s="42"/>
      <c r="CA305" s="49"/>
      <c r="CB305" s="49"/>
      <c r="CC305" s="50"/>
      <c r="CD305" s="51"/>
      <c r="CE305" s="50"/>
      <c r="CF305" s="42"/>
      <c r="CP305" s="32"/>
      <c r="CQ305" s="70">
        <v>158150000</v>
      </c>
      <c r="CR305" s="53">
        <v>168550000</v>
      </c>
      <c r="DB305" s="32"/>
      <c r="DC305" s="42"/>
    </row>
    <row r="306" spans="1:107">
      <c r="A306" s="11"/>
      <c r="B306" s="41" t="s">
        <v>251</v>
      </c>
      <c r="C306" s="39">
        <v>17500</v>
      </c>
      <c r="D306" s="39">
        <v>19000</v>
      </c>
      <c r="E306" s="28">
        <f t="shared" si="262"/>
        <v>8.57</v>
      </c>
      <c r="F306" s="39">
        <v>22000</v>
      </c>
      <c r="G306" s="28">
        <f t="shared" si="263"/>
        <v>15.790000000000001</v>
      </c>
      <c r="H306" s="39">
        <v>26700</v>
      </c>
      <c r="I306" s="28">
        <f t="shared" si="264"/>
        <v>21.36</v>
      </c>
      <c r="J306" s="39">
        <v>33750</v>
      </c>
      <c r="K306" s="28">
        <f t="shared" si="265"/>
        <v>26.400000000000002</v>
      </c>
      <c r="L306" s="39">
        <v>41450</v>
      </c>
      <c r="M306" s="28">
        <f t="shared" si="266"/>
        <v>22.81</v>
      </c>
      <c r="N306" s="39">
        <v>46000</v>
      </c>
      <c r="O306" s="28">
        <f t="shared" si="267"/>
        <v>10.979999999999999</v>
      </c>
      <c r="P306" s="39">
        <v>49250</v>
      </c>
      <c r="Q306" s="28">
        <f t="shared" si="268"/>
        <v>7.07</v>
      </c>
      <c r="R306" s="39">
        <v>46250</v>
      </c>
      <c r="S306" s="28">
        <f t="shared" si="269"/>
        <v>-6.09</v>
      </c>
      <c r="T306" s="39">
        <v>47750</v>
      </c>
      <c r="U306" s="28">
        <f t="shared" si="270"/>
        <v>3.2399999999999998</v>
      </c>
      <c r="V306" s="39">
        <v>49750</v>
      </c>
      <c r="W306" s="28">
        <f t="shared" si="271"/>
        <v>4.1900000000000004</v>
      </c>
      <c r="X306" s="46">
        <v>51150</v>
      </c>
      <c r="Y306" s="28">
        <f t="shared" si="272"/>
        <v>2.81</v>
      </c>
      <c r="Z306" s="39">
        <v>53250</v>
      </c>
      <c r="AA306" s="28">
        <f t="shared" si="273"/>
        <v>4.1099999999999994</v>
      </c>
      <c r="AB306" s="39">
        <v>53200</v>
      </c>
      <c r="AC306" s="28">
        <f t="shared" si="274"/>
        <v>-0.09</v>
      </c>
      <c r="AD306" s="39">
        <v>56800</v>
      </c>
      <c r="AE306" s="28">
        <f t="shared" si="274"/>
        <v>6.77</v>
      </c>
      <c r="AF306" s="39">
        <v>59850</v>
      </c>
      <c r="AG306" s="28">
        <f t="shared" si="274"/>
        <v>5.37</v>
      </c>
      <c r="AH306" s="47">
        <v>65050</v>
      </c>
      <c r="AI306" s="28">
        <f t="shared" si="275"/>
        <v>8.6900000000000013</v>
      </c>
      <c r="AJ306" s="47">
        <v>67900</v>
      </c>
      <c r="AK306" s="28">
        <f t="shared" si="276"/>
        <v>4.38</v>
      </c>
      <c r="AL306" s="47">
        <v>73850</v>
      </c>
      <c r="AM306" s="28">
        <f t="shared" si="277"/>
        <v>8.76</v>
      </c>
      <c r="AN306" s="47">
        <v>81000</v>
      </c>
      <c r="AO306" s="28">
        <f t="shared" si="278"/>
        <v>9.68</v>
      </c>
      <c r="AP306" s="47">
        <v>87900</v>
      </c>
      <c r="AQ306" s="28">
        <f t="shared" si="234"/>
        <v>8.52</v>
      </c>
      <c r="AR306" s="47">
        <v>101850</v>
      </c>
      <c r="AS306" s="28">
        <f t="shared" si="279"/>
        <v>15.870000000000001</v>
      </c>
      <c r="AT306" s="47">
        <v>114650</v>
      </c>
      <c r="AU306" s="28">
        <f t="shared" si="284"/>
        <v>12.57</v>
      </c>
      <c r="AV306" s="47">
        <v>127000</v>
      </c>
      <c r="AW306" s="28">
        <f t="shared" si="285"/>
        <v>10.77</v>
      </c>
      <c r="AX306" s="47">
        <v>130450</v>
      </c>
      <c r="AY306" s="28">
        <f t="shared" si="285"/>
        <v>2.7199999999999998</v>
      </c>
      <c r="AZ306" s="47">
        <v>130850</v>
      </c>
      <c r="BA306" s="28">
        <f t="shared" si="286"/>
        <v>0.31</v>
      </c>
      <c r="BB306" s="47">
        <v>131950</v>
      </c>
      <c r="BC306" s="28">
        <f t="shared" si="280"/>
        <v>0.84</v>
      </c>
      <c r="BD306" s="47">
        <v>122000</v>
      </c>
      <c r="BE306" s="28">
        <f t="shared" si="260"/>
        <v>-7.5399999999999991</v>
      </c>
      <c r="BF306" s="47">
        <v>119600</v>
      </c>
      <c r="BG306" s="28">
        <f t="shared" si="281"/>
        <v>-1.97</v>
      </c>
      <c r="BH306" s="47">
        <v>120400</v>
      </c>
      <c r="BI306" s="28">
        <f t="shared" si="282"/>
        <v>0.67</v>
      </c>
      <c r="BJ306" s="89">
        <v>121350</v>
      </c>
      <c r="BK306" s="28">
        <f t="shared" si="283"/>
        <v>0.79</v>
      </c>
      <c r="BL306" s="47">
        <v>122050</v>
      </c>
      <c r="BM306" s="28">
        <f t="shared" si="283"/>
        <v>0.57999999999999996</v>
      </c>
      <c r="BN306" s="39"/>
      <c r="BO306" s="39"/>
      <c r="BP306" s="89"/>
      <c r="BQ306" s="28"/>
      <c r="BR306" s="28"/>
      <c r="BS306" s="28"/>
      <c r="BT306" s="28"/>
      <c r="BU306" s="28"/>
      <c r="BV306" s="48"/>
      <c r="BW306" s="42"/>
      <c r="BX306" s="45"/>
      <c r="BY306" s="49"/>
      <c r="BZ306" s="42"/>
      <c r="CA306" s="49"/>
      <c r="CB306" s="49"/>
      <c r="CC306" s="50"/>
      <c r="CD306" s="51"/>
      <c r="CE306" s="50"/>
      <c r="CF306" s="42"/>
      <c r="CP306" s="32"/>
      <c r="CQ306" s="70">
        <v>114650000</v>
      </c>
      <c r="CR306" s="53">
        <v>127000000</v>
      </c>
      <c r="DB306" s="32"/>
      <c r="DC306" s="42"/>
    </row>
    <row r="307" spans="1:107">
      <c r="A307" s="11"/>
      <c r="B307" s="41" t="s">
        <v>252</v>
      </c>
      <c r="C307" s="39">
        <v>4300</v>
      </c>
      <c r="D307" s="39">
        <v>4800</v>
      </c>
      <c r="E307" s="28">
        <f t="shared" si="262"/>
        <v>11.63</v>
      </c>
      <c r="F307" s="39">
        <v>5450</v>
      </c>
      <c r="G307" s="28">
        <f t="shared" si="263"/>
        <v>13.54</v>
      </c>
      <c r="H307" s="39">
        <v>6050</v>
      </c>
      <c r="I307" s="28">
        <f t="shared" si="264"/>
        <v>11.01</v>
      </c>
      <c r="J307" s="39">
        <v>7300</v>
      </c>
      <c r="K307" s="28">
        <f t="shared" si="265"/>
        <v>20.66</v>
      </c>
      <c r="L307" s="39">
        <v>7850</v>
      </c>
      <c r="M307" s="28">
        <f t="shared" si="266"/>
        <v>7.53</v>
      </c>
      <c r="N307" s="39">
        <v>8550</v>
      </c>
      <c r="O307" s="28">
        <f t="shared" si="267"/>
        <v>8.92</v>
      </c>
      <c r="P307" s="39">
        <v>8650</v>
      </c>
      <c r="Q307" s="28">
        <f t="shared" si="268"/>
        <v>1.17</v>
      </c>
      <c r="R307" s="39">
        <v>9400</v>
      </c>
      <c r="S307" s="28">
        <f t="shared" si="269"/>
        <v>8.67</v>
      </c>
      <c r="T307" s="39">
        <v>9250</v>
      </c>
      <c r="U307" s="28">
        <f t="shared" si="270"/>
        <v>-1.6</v>
      </c>
      <c r="V307" s="39">
        <v>10050</v>
      </c>
      <c r="W307" s="28">
        <f t="shared" si="271"/>
        <v>8.6499999999999986</v>
      </c>
      <c r="X307" s="46">
        <v>9550</v>
      </c>
      <c r="Y307" s="28">
        <f t="shared" si="272"/>
        <v>-4.9799999999999995</v>
      </c>
      <c r="Z307" s="39">
        <v>9650</v>
      </c>
      <c r="AA307" s="28">
        <f t="shared" si="273"/>
        <v>1.05</v>
      </c>
      <c r="AB307" s="39">
        <v>10150</v>
      </c>
      <c r="AC307" s="28">
        <f t="shared" si="274"/>
        <v>5.18</v>
      </c>
      <c r="AD307" s="39">
        <v>11000</v>
      </c>
      <c r="AE307" s="28">
        <f t="shared" si="274"/>
        <v>8.3699999999999992</v>
      </c>
      <c r="AF307" s="39">
        <v>11300</v>
      </c>
      <c r="AG307" s="28">
        <f t="shared" si="274"/>
        <v>2.73</v>
      </c>
      <c r="AH307" s="47">
        <v>11750</v>
      </c>
      <c r="AI307" s="28">
        <f t="shared" si="275"/>
        <v>3.9800000000000004</v>
      </c>
      <c r="AJ307" s="47">
        <v>12500</v>
      </c>
      <c r="AK307" s="28">
        <f t="shared" si="276"/>
        <v>6.38</v>
      </c>
      <c r="AL307" s="47">
        <v>13400</v>
      </c>
      <c r="AM307" s="28">
        <f t="shared" si="277"/>
        <v>7.1999999999999993</v>
      </c>
      <c r="AN307" s="47">
        <v>15450</v>
      </c>
      <c r="AO307" s="28">
        <f t="shared" si="278"/>
        <v>15.299999999999999</v>
      </c>
      <c r="AP307" s="47">
        <v>18500</v>
      </c>
      <c r="AQ307" s="28">
        <f t="shared" si="234"/>
        <v>19.739999999999998</v>
      </c>
      <c r="AR307" s="47">
        <v>21100</v>
      </c>
      <c r="AS307" s="28">
        <f t="shared" si="279"/>
        <v>14.05</v>
      </c>
      <c r="AT307" s="47">
        <v>23650</v>
      </c>
      <c r="AU307" s="28">
        <f t="shared" si="284"/>
        <v>12.09</v>
      </c>
      <c r="AV307" s="47">
        <v>25850</v>
      </c>
      <c r="AW307" s="28">
        <f t="shared" si="285"/>
        <v>9.3000000000000007</v>
      </c>
      <c r="AX307" s="47">
        <v>25900</v>
      </c>
      <c r="AY307" s="28">
        <f t="shared" si="285"/>
        <v>0.19</v>
      </c>
      <c r="AZ307" s="47">
        <v>27350</v>
      </c>
      <c r="BA307" s="28">
        <f t="shared" si="286"/>
        <v>5.6000000000000005</v>
      </c>
      <c r="BB307" s="47">
        <v>28800</v>
      </c>
      <c r="BC307" s="28">
        <f t="shared" si="280"/>
        <v>5.3</v>
      </c>
      <c r="BD307" s="47">
        <v>30250</v>
      </c>
      <c r="BE307" s="28">
        <f t="shared" si="260"/>
        <v>5.0299999999999994</v>
      </c>
      <c r="BF307" s="47">
        <v>30450</v>
      </c>
      <c r="BG307" s="28">
        <f t="shared" si="281"/>
        <v>0.66</v>
      </c>
      <c r="BH307" s="47">
        <v>31300</v>
      </c>
      <c r="BI307" s="28">
        <f t="shared" si="282"/>
        <v>2.79</v>
      </c>
      <c r="BJ307" s="89">
        <v>32350</v>
      </c>
      <c r="BK307" s="28">
        <f t="shared" si="283"/>
        <v>3.35</v>
      </c>
      <c r="BL307" s="47">
        <v>32750</v>
      </c>
      <c r="BM307" s="28">
        <f t="shared" si="283"/>
        <v>1.24</v>
      </c>
      <c r="BN307" s="39"/>
      <c r="BO307" s="39"/>
      <c r="BP307" s="89"/>
      <c r="BQ307" s="28"/>
      <c r="BR307" s="28"/>
      <c r="BS307" s="28"/>
      <c r="BT307" s="28"/>
      <c r="BU307" s="28"/>
      <c r="BV307" s="48"/>
      <c r="BW307" s="42"/>
      <c r="BX307" s="45"/>
      <c r="BY307" s="49"/>
      <c r="BZ307" s="42"/>
      <c r="CA307" s="49"/>
      <c r="CB307" s="49"/>
      <c r="CC307" s="50"/>
      <c r="CD307" s="51"/>
      <c r="CE307" s="50"/>
      <c r="CF307" s="42"/>
      <c r="CP307" s="32"/>
      <c r="CQ307" s="70">
        <v>23650000</v>
      </c>
      <c r="CR307" s="53">
        <v>25850000</v>
      </c>
      <c r="DB307" s="32"/>
      <c r="DC307" s="42"/>
    </row>
    <row r="308" spans="1:107">
      <c r="A308" s="11"/>
      <c r="B308" s="41" t="s">
        <v>253</v>
      </c>
      <c r="C308" s="39">
        <v>13400</v>
      </c>
      <c r="D308" s="39">
        <v>15050</v>
      </c>
      <c r="E308" s="28">
        <f t="shared" si="262"/>
        <v>12.31</v>
      </c>
      <c r="F308" s="39">
        <v>16350</v>
      </c>
      <c r="G308" s="28">
        <f t="shared" si="263"/>
        <v>8.64</v>
      </c>
      <c r="H308" s="39">
        <v>17950</v>
      </c>
      <c r="I308" s="28">
        <f t="shared" si="264"/>
        <v>9.7900000000000009</v>
      </c>
      <c r="J308" s="39">
        <v>20050</v>
      </c>
      <c r="K308" s="28">
        <f t="shared" si="265"/>
        <v>11.700000000000001</v>
      </c>
      <c r="L308" s="39">
        <v>24050</v>
      </c>
      <c r="M308" s="28">
        <f t="shared" si="266"/>
        <v>19.950000000000003</v>
      </c>
      <c r="N308" s="39">
        <v>26850</v>
      </c>
      <c r="O308" s="28">
        <f t="shared" si="267"/>
        <v>11.64</v>
      </c>
      <c r="P308" s="39">
        <v>28850</v>
      </c>
      <c r="Q308" s="28">
        <f t="shared" si="268"/>
        <v>7.4499999999999993</v>
      </c>
      <c r="R308" s="39">
        <v>27900</v>
      </c>
      <c r="S308" s="28">
        <f t="shared" si="269"/>
        <v>-3.29</v>
      </c>
      <c r="T308" s="39">
        <v>27650</v>
      </c>
      <c r="U308" s="28">
        <f t="shared" si="270"/>
        <v>-0.89999999999999991</v>
      </c>
      <c r="V308" s="39">
        <v>28250</v>
      </c>
      <c r="W308" s="28">
        <f t="shared" si="271"/>
        <v>2.17</v>
      </c>
      <c r="X308" s="46">
        <v>28300</v>
      </c>
      <c r="Y308" s="28">
        <f t="shared" si="272"/>
        <v>0.18</v>
      </c>
      <c r="Z308" s="39">
        <v>28950</v>
      </c>
      <c r="AA308" s="28">
        <f t="shared" si="273"/>
        <v>2.2999999999999998</v>
      </c>
      <c r="AB308" s="39">
        <v>29250</v>
      </c>
      <c r="AC308" s="28">
        <f t="shared" si="274"/>
        <v>1.04</v>
      </c>
      <c r="AD308" s="39">
        <v>29300</v>
      </c>
      <c r="AE308" s="28">
        <f t="shared" si="274"/>
        <v>0.16999999999999998</v>
      </c>
      <c r="AF308" s="39">
        <v>33050</v>
      </c>
      <c r="AG308" s="28">
        <f t="shared" si="274"/>
        <v>12.8</v>
      </c>
      <c r="AH308" s="47">
        <v>34250</v>
      </c>
      <c r="AI308" s="28">
        <f t="shared" si="275"/>
        <v>3.63</v>
      </c>
      <c r="AJ308" s="47">
        <v>35400</v>
      </c>
      <c r="AK308" s="28">
        <f t="shared" si="276"/>
        <v>3.36</v>
      </c>
      <c r="AL308" s="47">
        <v>37350</v>
      </c>
      <c r="AM308" s="28">
        <f t="shared" si="277"/>
        <v>5.5100000000000007</v>
      </c>
      <c r="AN308" s="47">
        <v>38650</v>
      </c>
      <c r="AO308" s="28">
        <f t="shared" si="278"/>
        <v>3.4799999999999995</v>
      </c>
      <c r="AP308" s="47">
        <v>41800</v>
      </c>
      <c r="AQ308" s="28">
        <f t="shared" si="234"/>
        <v>8.15</v>
      </c>
      <c r="AR308" s="47">
        <v>49750</v>
      </c>
      <c r="AS308" s="28">
        <f t="shared" si="279"/>
        <v>19.02</v>
      </c>
      <c r="AT308" s="47">
        <v>53400</v>
      </c>
      <c r="AU308" s="28">
        <f t="shared" si="284"/>
        <v>7.3400000000000007</v>
      </c>
      <c r="AV308" s="47">
        <v>58000</v>
      </c>
      <c r="AW308" s="28">
        <f t="shared" si="285"/>
        <v>8.61</v>
      </c>
      <c r="AX308" s="47">
        <v>59300</v>
      </c>
      <c r="AY308" s="28">
        <f t="shared" si="285"/>
        <v>2.2399999999999998</v>
      </c>
      <c r="AZ308" s="47">
        <v>57300</v>
      </c>
      <c r="BA308" s="28">
        <f t="shared" si="286"/>
        <v>-3.37</v>
      </c>
      <c r="BB308" s="47">
        <v>56650</v>
      </c>
      <c r="BC308" s="28">
        <f t="shared" si="280"/>
        <v>-1.1299999999999999</v>
      </c>
      <c r="BD308" s="47">
        <v>54800</v>
      </c>
      <c r="BE308" s="28">
        <f t="shared" si="260"/>
        <v>-3.27</v>
      </c>
      <c r="BF308" s="47">
        <v>53250</v>
      </c>
      <c r="BG308" s="28">
        <f t="shared" si="281"/>
        <v>-2.83</v>
      </c>
      <c r="BH308" s="47">
        <v>54150</v>
      </c>
      <c r="BI308" s="28">
        <f t="shared" si="282"/>
        <v>1.69</v>
      </c>
      <c r="BJ308" s="89">
        <v>54650</v>
      </c>
      <c r="BK308" s="28">
        <f t="shared" si="283"/>
        <v>0.91999999999999993</v>
      </c>
      <c r="BL308" s="47">
        <v>58100</v>
      </c>
      <c r="BM308" s="28">
        <f t="shared" si="283"/>
        <v>6.3100000000000005</v>
      </c>
      <c r="BN308" s="39"/>
      <c r="BO308" s="39"/>
      <c r="BP308" s="89"/>
      <c r="BQ308" s="28"/>
      <c r="BR308" s="28"/>
      <c r="BS308" s="28"/>
      <c r="BT308" s="28"/>
      <c r="BU308" s="28"/>
      <c r="BV308" s="48"/>
      <c r="BW308" s="42"/>
      <c r="BX308" s="45"/>
      <c r="BY308" s="49"/>
      <c r="BZ308" s="42"/>
      <c r="CA308" s="49"/>
      <c r="CB308" s="49"/>
      <c r="CC308" s="50"/>
      <c r="CD308" s="51"/>
      <c r="CE308" s="50"/>
      <c r="CF308" s="42"/>
      <c r="CP308" s="32"/>
      <c r="CQ308" s="70">
        <v>53400000</v>
      </c>
      <c r="CR308" s="53">
        <v>58000000</v>
      </c>
      <c r="DB308" s="32"/>
      <c r="DC308" s="42"/>
    </row>
    <row r="309" spans="1:107">
      <c r="A309" s="11"/>
      <c r="B309" s="41" t="s">
        <v>254</v>
      </c>
      <c r="C309" s="39">
        <v>37500</v>
      </c>
      <c r="D309" s="39">
        <v>40750</v>
      </c>
      <c r="E309" s="28">
        <f t="shared" si="262"/>
        <v>8.67</v>
      </c>
      <c r="F309" s="39">
        <v>46950</v>
      </c>
      <c r="G309" s="28">
        <f t="shared" si="263"/>
        <v>15.21</v>
      </c>
      <c r="H309" s="39">
        <v>67100</v>
      </c>
      <c r="I309" s="28">
        <f t="shared" si="264"/>
        <v>42.92</v>
      </c>
      <c r="J309" s="39">
        <v>88900</v>
      </c>
      <c r="K309" s="28">
        <f t="shared" si="265"/>
        <v>32.49</v>
      </c>
      <c r="L309" s="39">
        <v>101000</v>
      </c>
      <c r="M309" s="28">
        <f t="shared" si="266"/>
        <v>13.61</v>
      </c>
      <c r="N309" s="39">
        <v>108550</v>
      </c>
      <c r="O309" s="28">
        <f t="shared" si="267"/>
        <v>7.48</v>
      </c>
      <c r="P309" s="39">
        <v>103350</v>
      </c>
      <c r="Q309" s="28">
        <f t="shared" si="268"/>
        <v>-4.79</v>
      </c>
      <c r="R309" s="39">
        <v>99800</v>
      </c>
      <c r="S309" s="28">
        <f t="shared" si="269"/>
        <v>-3.4299999999999997</v>
      </c>
      <c r="T309" s="39">
        <v>96150</v>
      </c>
      <c r="U309" s="28">
        <f t="shared" si="270"/>
        <v>-3.66</v>
      </c>
      <c r="V309" s="39">
        <v>95200</v>
      </c>
      <c r="W309" s="28">
        <f t="shared" si="271"/>
        <v>-0.9900000000000001</v>
      </c>
      <c r="X309" s="46">
        <v>94100</v>
      </c>
      <c r="Y309" s="28">
        <f t="shared" si="272"/>
        <v>-1.1599999999999999</v>
      </c>
      <c r="Z309" s="39">
        <v>95650</v>
      </c>
      <c r="AA309" s="28">
        <f t="shared" si="273"/>
        <v>1.6500000000000001</v>
      </c>
      <c r="AB309" s="39">
        <v>97450</v>
      </c>
      <c r="AC309" s="28">
        <f t="shared" si="274"/>
        <v>1.8800000000000001</v>
      </c>
      <c r="AD309" s="39">
        <v>100100</v>
      </c>
      <c r="AE309" s="28">
        <f t="shared" si="274"/>
        <v>2.7199999999999998</v>
      </c>
      <c r="AF309" s="39">
        <v>105650</v>
      </c>
      <c r="AG309" s="28">
        <f t="shared" si="274"/>
        <v>5.54</v>
      </c>
      <c r="AH309" s="47">
        <v>111950</v>
      </c>
      <c r="AI309" s="28">
        <f t="shared" si="275"/>
        <v>5.96</v>
      </c>
      <c r="AJ309" s="47">
        <v>133000</v>
      </c>
      <c r="AK309" s="28">
        <f t="shared" si="276"/>
        <v>18.8</v>
      </c>
      <c r="AL309" s="47">
        <v>160150</v>
      </c>
      <c r="AM309" s="28">
        <f t="shared" si="277"/>
        <v>20.41</v>
      </c>
      <c r="AN309" s="47">
        <v>202800</v>
      </c>
      <c r="AO309" s="28">
        <f t="shared" si="278"/>
        <v>26.63</v>
      </c>
      <c r="AP309" s="47">
        <v>235750</v>
      </c>
      <c r="AQ309" s="28">
        <f t="shared" si="234"/>
        <v>16.25</v>
      </c>
      <c r="AR309" s="47">
        <v>258600</v>
      </c>
      <c r="AS309" s="28">
        <f t="shared" si="279"/>
        <v>9.69</v>
      </c>
      <c r="AT309" s="47">
        <v>278250</v>
      </c>
      <c r="AU309" s="28">
        <f t="shared" si="284"/>
        <v>7.6</v>
      </c>
      <c r="AV309" s="47">
        <v>291000</v>
      </c>
      <c r="AW309" s="28">
        <f t="shared" si="285"/>
        <v>4.58</v>
      </c>
      <c r="AX309" s="47">
        <v>302300</v>
      </c>
      <c r="AY309" s="28">
        <f t="shared" si="285"/>
        <v>3.88</v>
      </c>
      <c r="AZ309" s="47">
        <v>291650</v>
      </c>
      <c r="BA309" s="28">
        <f t="shared" si="286"/>
        <v>-3.52</v>
      </c>
      <c r="BB309" s="47">
        <v>266950</v>
      </c>
      <c r="BC309" s="28">
        <f t="shared" si="280"/>
        <v>-8.4699999999999989</v>
      </c>
      <c r="BD309" s="47">
        <v>267250</v>
      </c>
      <c r="BE309" s="28">
        <f t="shared" si="260"/>
        <v>0.11</v>
      </c>
      <c r="BF309" s="47">
        <v>267700</v>
      </c>
      <c r="BG309" s="28">
        <f t="shared" si="281"/>
        <v>0.16999999999999998</v>
      </c>
      <c r="BH309" s="47">
        <v>270450</v>
      </c>
      <c r="BI309" s="28">
        <f t="shared" si="282"/>
        <v>1.03</v>
      </c>
      <c r="BJ309" s="89">
        <v>281050</v>
      </c>
      <c r="BK309" s="28">
        <f t="shared" si="283"/>
        <v>3.92</v>
      </c>
      <c r="BL309" s="47">
        <v>277100</v>
      </c>
      <c r="BM309" s="28">
        <f t="shared" si="283"/>
        <v>-1.41</v>
      </c>
      <c r="BN309" s="39"/>
      <c r="BO309" s="39"/>
      <c r="BP309" s="89"/>
      <c r="BQ309" s="28"/>
      <c r="BR309" s="28"/>
      <c r="BS309" s="28"/>
      <c r="BT309" s="28"/>
      <c r="BU309" s="28"/>
      <c r="BV309" s="48"/>
      <c r="BW309" s="42"/>
      <c r="BX309" s="45"/>
      <c r="BY309" s="49"/>
      <c r="BZ309" s="42"/>
      <c r="CA309" s="49"/>
      <c r="CB309" s="49"/>
      <c r="CC309" s="50"/>
      <c r="CD309" s="51"/>
      <c r="CE309" s="50"/>
      <c r="CF309" s="42"/>
      <c r="CP309" s="32"/>
      <c r="CQ309" s="70">
        <v>278250000</v>
      </c>
      <c r="CR309" s="53">
        <v>291000000</v>
      </c>
      <c r="DB309" s="32"/>
      <c r="DC309" s="42"/>
    </row>
    <row r="310" spans="1:107">
      <c r="A310" s="11"/>
      <c r="B310" s="41" t="s">
        <v>255</v>
      </c>
      <c r="C310" s="39">
        <v>34050</v>
      </c>
      <c r="D310" s="39">
        <v>36300</v>
      </c>
      <c r="E310" s="28">
        <f t="shared" si="262"/>
        <v>6.61</v>
      </c>
      <c r="F310" s="39">
        <v>38050</v>
      </c>
      <c r="G310" s="28">
        <f t="shared" si="263"/>
        <v>4.82</v>
      </c>
      <c r="H310" s="39">
        <v>42700</v>
      </c>
      <c r="I310" s="28">
        <f t="shared" si="264"/>
        <v>12.22</v>
      </c>
      <c r="J310" s="39">
        <v>51550</v>
      </c>
      <c r="K310" s="28">
        <f t="shared" si="265"/>
        <v>20.73</v>
      </c>
      <c r="L310" s="39">
        <v>58400</v>
      </c>
      <c r="M310" s="28">
        <f t="shared" si="266"/>
        <v>13.29</v>
      </c>
      <c r="N310" s="39">
        <v>67700</v>
      </c>
      <c r="O310" s="28">
        <f t="shared" si="267"/>
        <v>15.920000000000002</v>
      </c>
      <c r="P310" s="39">
        <v>67300</v>
      </c>
      <c r="Q310" s="28">
        <f t="shared" si="268"/>
        <v>-0.59</v>
      </c>
      <c r="R310" s="39">
        <v>66950</v>
      </c>
      <c r="S310" s="28">
        <f t="shared" si="269"/>
        <v>-0.52</v>
      </c>
      <c r="T310" s="39">
        <v>67800</v>
      </c>
      <c r="U310" s="28">
        <f t="shared" si="270"/>
        <v>1.27</v>
      </c>
      <c r="V310" s="39">
        <v>69850</v>
      </c>
      <c r="W310" s="28">
        <f t="shared" si="271"/>
        <v>3.02</v>
      </c>
      <c r="X310" s="46">
        <v>70350</v>
      </c>
      <c r="Y310" s="28">
        <f t="shared" si="272"/>
        <v>0.72</v>
      </c>
      <c r="Z310" s="39">
        <v>77800</v>
      </c>
      <c r="AA310" s="28">
        <f t="shared" si="273"/>
        <v>10.59</v>
      </c>
      <c r="AB310" s="39">
        <v>94800</v>
      </c>
      <c r="AC310" s="28">
        <f t="shared" si="274"/>
        <v>21.85</v>
      </c>
      <c r="AD310" s="39">
        <v>89850</v>
      </c>
      <c r="AE310" s="28">
        <f t="shared" si="274"/>
        <v>-5.2200000000000006</v>
      </c>
      <c r="AF310" s="39">
        <v>89700</v>
      </c>
      <c r="AG310" s="28">
        <f t="shared" si="274"/>
        <v>-0.16999999999999998</v>
      </c>
      <c r="AH310" s="47">
        <v>93900</v>
      </c>
      <c r="AI310" s="28">
        <f t="shared" si="275"/>
        <v>4.68</v>
      </c>
      <c r="AJ310" s="47">
        <v>95400</v>
      </c>
      <c r="AK310" s="28">
        <f t="shared" si="276"/>
        <v>1.6</v>
      </c>
      <c r="AL310" s="47">
        <v>95400</v>
      </c>
      <c r="AM310" s="28">
        <f t="shared" si="277"/>
        <v>0</v>
      </c>
      <c r="AN310" s="47">
        <v>98950</v>
      </c>
      <c r="AO310" s="28">
        <f t="shared" si="278"/>
        <v>3.7199999999999998</v>
      </c>
      <c r="AP310" s="47">
        <v>102650</v>
      </c>
      <c r="AQ310" s="28">
        <f t="shared" si="234"/>
        <v>3.74</v>
      </c>
      <c r="AR310" s="47">
        <v>108250</v>
      </c>
      <c r="AS310" s="28">
        <f t="shared" si="279"/>
        <v>5.46</v>
      </c>
      <c r="AT310" s="47">
        <v>115350</v>
      </c>
      <c r="AU310" s="28">
        <f t="shared" si="284"/>
        <v>6.5600000000000005</v>
      </c>
      <c r="AV310" s="47">
        <v>124750</v>
      </c>
      <c r="AW310" s="28">
        <f t="shared" si="285"/>
        <v>8.15</v>
      </c>
      <c r="AX310" s="47">
        <v>147250</v>
      </c>
      <c r="AY310" s="28">
        <f t="shared" si="285"/>
        <v>18.04</v>
      </c>
      <c r="AZ310" s="47">
        <v>150450</v>
      </c>
      <c r="BA310" s="28">
        <f t="shared" si="286"/>
        <v>2.17</v>
      </c>
      <c r="BB310" s="47">
        <v>149250</v>
      </c>
      <c r="BC310" s="28">
        <f t="shared" si="280"/>
        <v>-0.8</v>
      </c>
      <c r="BD310" s="47">
        <v>144850</v>
      </c>
      <c r="BE310" s="28">
        <f t="shared" si="260"/>
        <v>-2.9499999999999997</v>
      </c>
      <c r="BF310" s="47">
        <v>146000</v>
      </c>
      <c r="BG310" s="28">
        <f t="shared" si="281"/>
        <v>0.79</v>
      </c>
      <c r="BH310" s="47">
        <v>145700</v>
      </c>
      <c r="BI310" s="28">
        <f t="shared" si="282"/>
        <v>-0.21</v>
      </c>
      <c r="BJ310" s="89">
        <v>145000</v>
      </c>
      <c r="BK310" s="28">
        <f t="shared" si="283"/>
        <v>-0.48</v>
      </c>
      <c r="BL310" s="47">
        <v>146300</v>
      </c>
      <c r="BM310" s="28">
        <f t="shared" si="283"/>
        <v>0.89999999999999991</v>
      </c>
      <c r="BN310" s="39"/>
      <c r="BO310" s="39"/>
      <c r="BP310" s="89"/>
      <c r="BQ310" s="28"/>
      <c r="BR310" s="28"/>
      <c r="BS310" s="28"/>
      <c r="BT310" s="28"/>
      <c r="BU310" s="28"/>
      <c r="BV310" s="48"/>
      <c r="BW310" s="42"/>
      <c r="BX310" s="45"/>
      <c r="BY310" s="49"/>
      <c r="BZ310" s="42"/>
      <c r="CA310" s="49"/>
      <c r="CB310" s="49"/>
      <c r="CC310" s="50"/>
      <c r="CD310" s="51"/>
      <c r="CE310" s="50"/>
      <c r="CF310" s="42"/>
      <c r="CP310" s="32"/>
      <c r="CQ310" s="70">
        <v>115350000</v>
      </c>
      <c r="CR310" s="53">
        <v>124750000</v>
      </c>
      <c r="DB310" s="32"/>
      <c r="DC310" s="42"/>
    </row>
    <row r="311" spans="1:107">
      <c r="A311" s="11"/>
      <c r="B311" s="41" t="s">
        <v>256</v>
      </c>
      <c r="C311" s="39">
        <v>66350</v>
      </c>
      <c r="D311" s="39">
        <v>72500</v>
      </c>
      <c r="E311" s="28">
        <f t="shared" si="262"/>
        <v>9.27</v>
      </c>
      <c r="F311" s="39">
        <v>83350</v>
      </c>
      <c r="G311" s="28">
        <f t="shared" si="263"/>
        <v>14.97</v>
      </c>
      <c r="H311" s="39">
        <v>104100</v>
      </c>
      <c r="I311" s="28">
        <f t="shared" si="264"/>
        <v>24.9</v>
      </c>
      <c r="J311" s="39">
        <v>142000</v>
      </c>
      <c r="K311" s="28">
        <f t="shared" si="265"/>
        <v>36.409999999999997</v>
      </c>
      <c r="L311" s="39">
        <v>161500</v>
      </c>
      <c r="M311" s="28">
        <f t="shared" si="266"/>
        <v>13.73</v>
      </c>
      <c r="N311" s="39">
        <v>174750</v>
      </c>
      <c r="O311" s="28">
        <f t="shared" si="267"/>
        <v>8.2000000000000011</v>
      </c>
      <c r="P311" s="39">
        <v>168750</v>
      </c>
      <c r="Q311" s="28">
        <f t="shared" si="268"/>
        <v>-3.4299999999999997</v>
      </c>
      <c r="R311" s="39">
        <v>160550</v>
      </c>
      <c r="S311" s="28">
        <f t="shared" si="269"/>
        <v>-4.8599999999999994</v>
      </c>
      <c r="T311" s="39">
        <v>161550</v>
      </c>
      <c r="U311" s="28">
        <f t="shared" si="270"/>
        <v>0.62</v>
      </c>
      <c r="V311" s="39">
        <v>160800</v>
      </c>
      <c r="W311" s="28">
        <f t="shared" si="271"/>
        <v>-0.45999999999999996</v>
      </c>
      <c r="X311" s="46">
        <v>160400</v>
      </c>
      <c r="Y311" s="28">
        <f t="shared" si="272"/>
        <v>-0.25</v>
      </c>
      <c r="Z311" s="39">
        <v>160350</v>
      </c>
      <c r="AA311" s="28">
        <f t="shared" si="273"/>
        <v>-0.03</v>
      </c>
      <c r="AB311" s="39">
        <v>156550</v>
      </c>
      <c r="AC311" s="28">
        <f t="shared" si="274"/>
        <v>-2.37</v>
      </c>
      <c r="AD311" s="39">
        <v>161100</v>
      </c>
      <c r="AE311" s="28">
        <f t="shared" si="274"/>
        <v>2.91</v>
      </c>
      <c r="AF311" s="39">
        <v>167650</v>
      </c>
      <c r="AG311" s="28">
        <f t="shared" si="274"/>
        <v>4.07</v>
      </c>
      <c r="AH311" s="47">
        <v>173650</v>
      </c>
      <c r="AI311" s="28">
        <f t="shared" si="275"/>
        <v>3.58</v>
      </c>
      <c r="AJ311" s="47">
        <v>187600</v>
      </c>
      <c r="AK311" s="28">
        <f t="shared" si="276"/>
        <v>8.0299999999999994</v>
      </c>
      <c r="AL311" s="47">
        <v>215800</v>
      </c>
      <c r="AM311" s="28">
        <f t="shared" si="277"/>
        <v>15.03</v>
      </c>
      <c r="AN311" s="47">
        <v>256400</v>
      </c>
      <c r="AO311" s="28">
        <f t="shared" si="278"/>
        <v>18.809999999999999</v>
      </c>
      <c r="AP311" s="47">
        <v>295050</v>
      </c>
      <c r="AQ311" s="28">
        <f t="shared" si="234"/>
        <v>15.07</v>
      </c>
      <c r="AR311" s="47">
        <v>330750</v>
      </c>
      <c r="AS311" s="28">
        <f t="shared" si="279"/>
        <v>12.1</v>
      </c>
      <c r="AT311" s="47">
        <v>368350</v>
      </c>
      <c r="AU311" s="28">
        <f t="shared" si="284"/>
        <v>11.37</v>
      </c>
      <c r="AV311" s="47">
        <v>382850</v>
      </c>
      <c r="AW311" s="28">
        <f t="shared" si="285"/>
        <v>3.94</v>
      </c>
      <c r="AX311" s="47">
        <v>387350</v>
      </c>
      <c r="AY311" s="28">
        <f t="shared" si="285"/>
        <v>1.18</v>
      </c>
      <c r="AZ311" s="47">
        <v>368400</v>
      </c>
      <c r="BA311" s="28">
        <f t="shared" si="286"/>
        <v>-4.8899999999999997</v>
      </c>
      <c r="BB311" s="47">
        <v>372500</v>
      </c>
      <c r="BC311" s="28">
        <f t="shared" si="280"/>
        <v>1.1100000000000001</v>
      </c>
      <c r="BD311" s="47">
        <v>361600</v>
      </c>
      <c r="BE311" s="28">
        <f t="shared" si="260"/>
        <v>-2.93</v>
      </c>
      <c r="BF311" s="47">
        <v>358050</v>
      </c>
      <c r="BG311" s="28">
        <f t="shared" si="281"/>
        <v>-0.98</v>
      </c>
      <c r="BH311" s="47">
        <v>356100</v>
      </c>
      <c r="BI311" s="28">
        <f t="shared" si="282"/>
        <v>-0.54</v>
      </c>
      <c r="BJ311" s="89">
        <v>368850</v>
      </c>
      <c r="BK311" s="28">
        <f t="shared" si="283"/>
        <v>3.58</v>
      </c>
      <c r="BL311" s="47">
        <v>370800</v>
      </c>
      <c r="BM311" s="28">
        <f t="shared" si="283"/>
        <v>0.53</v>
      </c>
      <c r="BN311" s="39"/>
      <c r="BO311" s="39"/>
      <c r="BP311" s="89"/>
      <c r="BQ311" s="28"/>
      <c r="BR311" s="28"/>
      <c r="BS311" s="28"/>
      <c r="BT311" s="28"/>
      <c r="BU311" s="28"/>
      <c r="BV311" s="48"/>
      <c r="BW311" s="42"/>
      <c r="BX311" s="45"/>
      <c r="BY311" s="49"/>
      <c r="BZ311" s="42"/>
      <c r="CA311" s="49"/>
      <c r="CB311" s="49"/>
      <c r="CC311" s="50"/>
      <c r="CD311" s="51"/>
      <c r="CE311" s="50"/>
      <c r="CF311" s="42"/>
      <c r="CP311" s="32"/>
      <c r="CQ311" s="70">
        <v>368350000</v>
      </c>
      <c r="CR311" s="53">
        <v>382850000</v>
      </c>
      <c r="DB311" s="32"/>
      <c r="DC311" s="42"/>
    </row>
    <row r="312" spans="1:107">
      <c r="A312" s="11"/>
      <c r="B312" s="41" t="s">
        <v>257</v>
      </c>
      <c r="C312" s="39">
        <v>5100</v>
      </c>
      <c r="D312" s="39">
        <v>5300</v>
      </c>
      <c r="E312" s="28">
        <f t="shared" si="262"/>
        <v>3.92</v>
      </c>
      <c r="F312" s="39">
        <v>5600</v>
      </c>
      <c r="G312" s="28">
        <f t="shared" si="263"/>
        <v>5.66</v>
      </c>
      <c r="H312" s="39">
        <v>5950</v>
      </c>
      <c r="I312" s="28">
        <f t="shared" si="264"/>
        <v>6.25</v>
      </c>
      <c r="J312" s="39">
        <v>6650</v>
      </c>
      <c r="K312" s="28">
        <f t="shared" si="265"/>
        <v>11.76</v>
      </c>
      <c r="L312" s="39">
        <v>7850</v>
      </c>
      <c r="M312" s="28">
        <f t="shared" si="266"/>
        <v>18.05</v>
      </c>
      <c r="N312" s="39">
        <v>8600</v>
      </c>
      <c r="O312" s="28">
        <f t="shared" si="267"/>
        <v>9.5500000000000007</v>
      </c>
      <c r="P312" s="39">
        <v>9000</v>
      </c>
      <c r="Q312" s="28">
        <f t="shared" si="268"/>
        <v>4.6500000000000004</v>
      </c>
      <c r="R312" s="39">
        <v>9250</v>
      </c>
      <c r="S312" s="28">
        <f t="shared" si="269"/>
        <v>2.78</v>
      </c>
      <c r="T312" s="39">
        <v>9450</v>
      </c>
      <c r="U312" s="28">
        <f t="shared" si="270"/>
        <v>2.16</v>
      </c>
      <c r="V312" s="39">
        <v>9550</v>
      </c>
      <c r="W312" s="28">
        <f t="shared" si="271"/>
        <v>1.06</v>
      </c>
      <c r="X312" s="46">
        <v>9650</v>
      </c>
      <c r="Y312" s="28">
        <f t="shared" si="272"/>
        <v>1.05</v>
      </c>
      <c r="Z312" s="39">
        <v>9900</v>
      </c>
      <c r="AA312" s="28">
        <f t="shared" si="273"/>
        <v>2.59</v>
      </c>
      <c r="AB312" s="39">
        <v>10200</v>
      </c>
      <c r="AC312" s="28">
        <f t="shared" si="274"/>
        <v>3.0300000000000002</v>
      </c>
      <c r="AD312" s="39">
        <v>15950</v>
      </c>
      <c r="AE312" s="28">
        <f t="shared" si="274"/>
        <v>56.37</v>
      </c>
      <c r="AF312" s="39">
        <v>21300</v>
      </c>
      <c r="AG312" s="28">
        <f t="shared" si="274"/>
        <v>33.54</v>
      </c>
      <c r="AH312" s="47">
        <v>21450</v>
      </c>
      <c r="AI312" s="28">
        <f t="shared" si="275"/>
        <v>0.70000000000000007</v>
      </c>
      <c r="AJ312" s="47">
        <v>21850</v>
      </c>
      <c r="AK312" s="28">
        <f t="shared" si="276"/>
        <v>1.8599999999999999</v>
      </c>
      <c r="AL312" s="47">
        <v>22950</v>
      </c>
      <c r="AM312" s="28">
        <f t="shared" si="277"/>
        <v>5.0299999999999994</v>
      </c>
      <c r="AN312" s="47">
        <v>23600</v>
      </c>
      <c r="AO312" s="28">
        <f t="shared" si="278"/>
        <v>2.83</v>
      </c>
      <c r="AP312" s="47">
        <v>25150</v>
      </c>
      <c r="AQ312" s="28">
        <f t="shared" si="234"/>
        <v>6.5699999999999994</v>
      </c>
      <c r="AR312" s="47">
        <v>26650</v>
      </c>
      <c r="AS312" s="28">
        <f t="shared" si="279"/>
        <v>5.96</v>
      </c>
      <c r="AT312" s="47">
        <v>26850</v>
      </c>
      <c r="AU312" s="28">
        <f t="shared" si="284"/>
        <v>0.75</v>
      </c>
      <c r="AV312" s="47">
        <v>28650</v>
      </c>
      <c r="AW312" s="28">
        <f t="shared" si="285"/>
        <v>6.7</v>
      </c>
      <c r="AX312" s="47">
        <v>29800</v>
      </c>
      <c r="AY312" s="28">
        <f t="shared" si="285"/>
        <v>4.01</v>
      </c>
      <c r="AZ312" s="47">
        <v>29900</v>
      </c>
      <c r="BA312" s="28">
        <f t="shared" si="286"/>
        <v>0.33999999999999997</v>
      </c>
      <c r="BB312" s="47">
        <v>29500</v>
      </c>
      <c r="BC312" s="28">
        <f t="shared" si="280"/>
        <v>-1.34</v>
      </c>
      <c r="BD312" s="47">
        <v>29500</v>
      </c>
      <c r="BE312" s="28">
        <f t="shared" si="260"/>
        <v>0</v>
      </c>
      <c r="BF312" s="47">
        <v>30900</v>
      </c>
      <c r="BG312" s="28">
        <f t="shared" si="281"/>
        <v>4.75</v>
      </c>
      <c r="BH312" s="47">
        <v>31850</v>
      </c>
      <c r="BI312" s="28">
        <f t="shared" si="282"/>
        <v>3.0700000000000003</v>
      </c>
      <c r="BJ312" s="89">
        <v>31700</v>
      </c>
      <c r="BK312" s="28">
        <f t="shared" si="283"/>
        <v>-0.47000000000000003</v>
      </c>
      <c r="BL312" s="47">
        <v>31350</v>
      </c>
      <c r="BM312" s="28">
        <f t="shared" si="283"/>
        <v>-1.0999999999999999</v>
      </c>
      <c r="BN312" s="39"/>
      <c r="BO312" s="39"/>
      <c r="BP312" s="89"/>
      <c r="BQ312" s="28"/>
      <c r="BR312" s="28"/>
      <c r="BS312" s="28"/>
      <c r="BT312" s="28"/>
      <c r="BU312" s="28"/>
      <c r="BV312" s="48"/>
      <c r="BW312" s="42"/>
      <c r="BX312" s="45"/>
      <c r="BY312" s="49"/>
      <c r="BZ312" s="42"/>
      <c r="CA312" s="49"/>
      <c r="CB312" s="49"/>
      <c r="CC312" s="50"/>
      <c r="CD312" s="51"/>
      <c r="CE312" s="50"/>
      <c r="CF312" s="42"/>
      <c r="CP312" s="32"/>
      <c r="CQ312" s="70">
        <v>26850000</v>
      </c>
      <c r="CR312" s="53">
        <v>28650000</v>
      </c>
      <c r="DB312" s="32"/>
      <c r="DC312" s="42"/>
    </row>
    <row r="313" spans="1:107">
      <c r="A313" s="11"/>
      <c r="B313" s="41" t="s">
        <v>258</v>
      </c>
      <c r="C313" s="39">
        <v>19850</v>
      </c>
      <c r="D313" s="39">
        <v>21300</v>
      </c>
      <c r="E313" s="28">
        <f t="shared" si="262"/>
        <v>7.3</v>
      </c>
      <c r="F313" s="39">
        <v>24650</v>
      </c>
      <c r="G313" s="28">
        <f t="shared" si="263"/>
        <v>15.73</v>
      </c>
      <c r="H313" s="39">
        <v>31400</v>
      </c>
      <c r="I313" s="28">
        <f t="shared" si="264"/>
        <v>27.38</v>
      </c>
      <c r="J313" s="39">
        <v>43450</v>
      </c>
      <c r="K313" s="28">
        <f t="shared" si="265"/>
        <v>38.379999999999995</v>
      </c>
      <c r="L313" s="39">
        <v>52700</v>
      </c>
      <c r="M313" s="28">
        <f t="shared" si="266"/>
        <v>21.29</v>
      </c>
      <c r="N313" s="39">
        <v>56150</v>
      </c>
      <c r="O313" s="28">
        <f t="shared" si="267"/>
        <v>6.5500000000000007</v>
      </c>
      <c r="P313" s="39">
        <v>56800</v>
      </c>
      <c r="Q313" s="28">
        <f t="shared" si="268"/>
        <v>1.1599999999999999</v>
      </c>
      <c r="R313" s="39">
        <v>56150</v>
      </c>
      <c r="S313" s="28">
        <f t="shared" si="269"/>
        <v>-1.1400000000000001</v>
      </c>
      <c r="T313" s="39">
        <v>56650</v>
      </c>
      <c r="U313" s="28">
        <f t="shared" si="270"/>
        <v>0.89</v>
      </c>
      <c r="V313" s="39">
        <v>53800</v>
      </c>
      <c r="W313" s="28">
        <f t="shared" si="271"/>
        <v>-5.0299999999999994</v>
      </c>
      <c r="X313" s="46">
        <v>54650</v>
      </c>
      <c r="Y313" s="28">
        <f t="shared" si="272"/>
        <v>1.58</v>
      </c>
      <c r="Z313" s="39">
        <v>56750</v>
      </c>
      <c r="AA313" s="28">
        <f t="shared" si="273"/>
        <v>3.84</v>
      </c>
      <c r="AB313" s="39">
        <v>58750</v>
      </c>
      <c r="AC313" s="28">
        <f t="shared" si="274"/>
        <v>3.52</v>
      </c>
      <c r="AD313" s="39">
        <v>59400</v>
      </c>
      <c r="AE313" s="28">
        <f t="shared" si="274"/>
        <v>1.1100000000000001</v>
      </c>
      <c r="AF313" s="39">
        <v>60950</v>
      </c>
      <c r="AG313" s="28">
        <f t="shared" si="274"/>
        <v>2.6100000000000003</v>
      </c>
      <c r="AH313" s="47">
        <v>64150</v>
      </c>
      <c r="AI313" s="28">
        <f t="shared" si="275"/>
        <v>5.25</v>
      </c>
      <c r="AJ313" s="47">
        <v>68100</v>
      </c>
      <c r="AK313" s="28">
        <f t="shared" si="276"/>
        <v>6.16</v>
      </c>
      <c r="AL313" s="47">
        <v>73700</v>
      </c>
      <c r="AM313" s="28">
        <f t="shared" si="277"/>
        <v>8.2199999999999989</v>
      </c>
      <c r="AN313" s="47">
        <v>84950</v>
      </c>
      <c r="AO313" s="28">
        <f t="shared" si="278"/>
        <v>15.260000000000002</v>
      </c>
      <c r="AP313" s="47">
        <v>97350</v>
      </c>
      <c r="AQ313" s="28">
        <f t="shared" si="234"/>
        <v>14.6</v>
      </c>
      <c r="AR313" s="47">
        <v>115050</v>
      </c>
      <c r="AS313" s="28">
        <f t="shared" si="279"/>
        <v>18.18</v>
      </c>
      <c r="AT313" s="47">
        <v>136550</v>
      </c>
      <c r="AU313" s="28">
        <f t="shared" si="284"/>
        <v>18.690000000000001</v>
      </c>
      <c r="AV313" s="47">
        <v>154700</v>
      </c>
      <c r="AW313" s="28">
        <f t="shared" si="285"/>
        <v>13.29</v>
      </c>
      <c r="AX313" s="47">
        <v>159950</v>
      </c>
      <c r="AY313" s="28">
        <f t="shared" si="285"/>
        <v>3.39</v>
      </c>
      <c r="AZ313" s="47">
        <v>161300</v>
      </c>
      <c r="BA313" s="28">
        <f t="shared" si="286"/>
        <v>0.84</v>
      </c>
      <c r="BB313" s="47">
        <v>159400</v>
      </c>
      <c r="BC313" s="28">
        <f t="shared" si="280"/>
        <v>-1.18</v>
      </c>
      <c r="BD313" s="47">
        <v>156200</v>
      </c>
      <c r="BE313" s="28">
        <f t="shared" si="260"/>
        <v>-2.0099999999999998</v>
      </c>
      <c r="BF313" s="47">
        <v>157000</v>
      </c>
      <c r="BG313" s="28">
        <f t="shared" si="281"/>
        <v>0.51</v>
      </c>
      <c r="BH313" s="47">
        <v>160400</v>
      </c>
      <c r="BI313" s="28">
        <f t="shared" si="282"/>
        <v>2.17</v>
      </c>
      <c r="BJ313" s="89">
        <v>155800</v>
      </c>
      <c r="BK313" s="28">
        <f t="shared" si="283"/>
        <v>-2.87</v>
      </c>
      <c r="BL313" s="47">
        <v>159900</v>
      </c>
      <c r="BM313" s="28">
        <f t="shared" si="283"/>
        <v>2.63</v>
      </c>
      <c r="BN313" s="39"/>
      <c r="BO313" s="39"/>
      <c r="BP313" s="89"/>
      <c r="BQ313" s="28"/>
      <c r="BR313" s="28"/>
      <c r="BS313" s="28"/>
      <c r="BT313" s="28"/>
      <c r="BU313" s="28"/>
      <c r="BV313" s="48"/>
      <c r="BW313" s="42"/>
      <c r="BX313" s="45"/>
      <c r="BY313" s="49"/>
      <c r="BZ313" s="42"/>
      <c r="CA313" s="49"/>
      <c r="CB313" s="49"/>
      <c r="CC313" s="50"/>
      <c r="CD313" s="51"/>
      <c r="CE313" s="50"/>
      <c r="CF313" s="42"/>
      <c r="CP313" s="32"/>
      <c r="CQ313" s="70">
        <v>136550000</v>
      </c>
      <c r="CR313" s="53">
        <v>154700000</v>
      </c>
      <c r="DB313" s="32"/>
      <c r="DC313" s="42"/>
    </row>
    <row r="314" spans="1:107">
      <c r="A314" s="11"/>
      <c r="B314" s="41" t="s">
        <v>259</v>
      </c>
      <c r="C314" s="39">
        <v>4900</v>
      </c>
      <c r="D314" s="39">
        <v>5300</v>
      </c>
      <c r="E314" s="28">
        <f t="shared" si="262"/>
        <v>8.16</v>
      </c>
      <c r="F314" s="39">
        <v>5750</v>
      </c>
      <c r="G314" s="28">
        <f t="shared" si="263"/>
        <v>8.49</v>
      </c>
      <c r="H314" s="39">
        <v>6850</v>
      </c>
      <c r="I314" s="28">
        <f t="shared" si="264"/>
        <v>19.13</v>
      </c>
      <c r="J314" s="39">
        <v>8800</v>
      </c>
      <c r="K314" s="28">
        <f t="shared" si="265"/>
        <v>28.470000000000002</v>
      </c>
      <c r="L314" s="39">
        <v>10400</v>
      </c>
      <c r="M314" s="28">
        <f t="shared" si="266"/>
        <v>18.18</v>
      </c>
      <c r="N314" s="39">
        <v>13450</v>
      </c>
      <c r="O314" s="28">
        <f t="shared" si="267"/>
        <v>29.330000000000002</v>
      </c>
      <c r="P314" s="39">
        <v>14150</v>
      </c>
      <c r="Q314" s="28">
        <f t="shared" si="268"/>
        <v>5.2</v>
      </c>
      <c r="R314" s="39">
        <v>15350</v>
      </c>
      <c r="S314" s="28">
        <f t="shared" si="269"/>
        <v>8.48</v>
      </c>
      <c r="T314" s="39">
        <v>15800</v>
      </c>
      <c r="U314" s="28">
        <f t="shared" si="270"/>
        <v>2.93</v>
      </c>
      <c r="V314" s="39">
        <v>16050</v>
      </c>
      <c r="W314" s="28">
        <f t="shared" si="271"/>
        <v>1.58</v>
      </c>
      <c r="X314" s="46">
        <v>16000</v>
      </c>
      <c r="Y314" s="28">
        <f t="shared" si="272"/>
        <v>-0.31</v>
      </c>
      <c r="Z314" s="39">
        <v>16700</v>
      </c>
      <c r="AA314" s="28">
        <f t="shared" si="273"/>
        <v>4.38</v>
      </c>
      <c r="AB314" s="39">
        <v>17200</v>
      </c>
      <c r="AC314" s="28">
        <f t="shared" si="274"/>
        <v>2.9899999999999998</v>
      </c>
      <c r="AD314" s="39">
        <v>17500</v>
      </c>
      <c r="AE314" s="28">
        <f t="shared" si="274"/>
        <v>1.7399999999999998</v>
      </c>
      <c r="AF314" s="39">
        <v>18050</v>
      </c>
      <c r="AG314" s="28">
        <f t="shared" si="274"/>
        <v>3.1399999999999997</v>
      </c>
      <c r="AH314" s="47">
        <v>18850</v>
      </c>
      <c r="AI314" s="28">
        <f t="shared" si="275"/>
        <v>4.43</v>
      </c>
      <c r="AJ314" s="47">
        <v>19450</v>
      </c>
      <c r="AK314" s="28">
        <f t="shared" si="276"/>
        <v>3.18</v>
      </c>
      <c r="AL314" s="47">
        <v>20200</v>
      </c>
      <c r="AM314" s="28">
        <f t="shared" si="277"/>
        <v>3.8600000000000003</v>
      </c>
      <c r="AN314" s="47">
        <v>21750</v>
      </c>
      <c r="AO314" s="28">
        <f t="shared" si="278"/>
        <v>7.6700000000000008</v>
      </c>
      <c r="AP314" s="47">
        <v>24300</v>
      </c>
      <c r="AQ314" s="28">
        <f t="shared" si="234"/>
        <v>11.72</v>
      </c>
      <c r="AR314" s="47">
        <v>26700</v>
      </c>
      <c r="AS314" s="28">
        <f t="shared" si="279"/>
        <v>9.879999999999999</v>
      </c>
      <c r="AT314" s="47">
        <v>29450</v>
      </c>
      <c r="AU314" s="28">
        <f t="shared" si="284"/>
        <v>10.299999999999999</v>
      </c>
      <c r="AV314" s="47">
        <v>32500</v>
      </c>
      <c r="AW314" s="28">
        <f t="shared" si="285"/>
        <v>10.36</v>
      </c>
      <c r="AX314" s="47">
        <v>38750</v>
      </c>
      <c r="AY314" s="28">
        <f t="shared" si="285"/>
        <v>19.23</v>
      </c>
      <c r="AZ314" s="47">
        <v>40000</v>
      </c>
      <c r="BA314" s="28">
        <f t="shared" si="286"/>
        <v>3.2300000000000004</v>
      </c>
      <c r="BB314" s="47">
        <v>41250</v>
      </c>
      <c r="BC314" s="28">
        <f t="shared" si="280"/>
        <v>3.1300000000000003</v>
      </c>
      <c r="BD314" s="47">
        <v>40950</v>
      </c>
      <c r="BE314" s="28">
        <f t="shared" si="260"/>
        <v>-0.73</v>
      </c>
      <c r="BF314" s="47">
        <v>41600</v>
      </c>
      <c r="BG314" s="28">
        <f t="shared" si="281"/>
        <v>1.59</v>
      </c>
      <c r="BH314" s="47">
        <v>42850</v>
      </c>
      <c r="BI314" s="28">
        <f t="shared" si="282"/>
        <v>3</v>
      </c>
      <c r="BJ314" s="89">
        <v>43950</v>
      </c>
      <c r="BK314" s="28">
        <f t="shared" si="283"/>
        <v>2.5700000000000003</v>
      </c>
      <c r="BL314" s="47">
        <v>44150</v>
      </c>
      <c r="BM314" s="28">
        <f t="shared" si="283"/>
        <v>0.45999999999999996</v>
      </c>
      <c r="BN314" s="39"/>
      <c r="BO314" s="39"/>
      <c r="BP314" s="89"/>
      <c r="BQ314" s="28"/>
      <c r="BR314" s="28"/>
      <c r="BS314" s="28"/>
      <c r="BT314" s="28"/>
      <c r="BU314" s="28"/>
      <c r="BV314" s="48"/>
      <c r="BW314" s="42"/>
      <c r="BX314" s="45"/>
      <c r="BY314" s="49"/>
      <c r="BZ314" s="42"/>
      <c r="CA314" s="49"/>
      <c r="CB314" s="49"/>
      <c r="CC314" s="50"/>
      <c r="CD314" s="51"/>
      <c r="CE314" s="50"/>
      <c r="CF314" s="42"/>
      <c r="CP314" s="32"/>
      <c r="CQ314" s="70">
        <v>29450000</v>
      </c>
      <c r="CR314" s="53">
        <v>32500000</v>
      </c>
      <c r="DB314" s="32"/>
      <c r="DC314" s="42"/>
    </row>
    <row r="315" spans="1:107">
      <c r="A315" s="11"/>
      <c r="B315" s="41" t="s">
        <v>260</v>
      </c>
      <c r="C315" s="39">
        <v>14000</v>
      </c>
      <c r="D315" s="39">
        <v>14700</v>
      </c>
      <c r="E315" s="28">
        <f t="shared" si="262"/>
        <v>5</v>
      </c>
      <c r="F315" s="39">
        <v>16900</v>
      </c>
      <c r="G315" s="28">
        <f t="shared" si="263"/>
        <v>14.97</v>
      </c>
      <c r="H315" s="39">
        <v>19700</v>
      </c>
      <c r="I315" s="28">
        <f t="shared" si="264"/>
        <v>16.57</v>
      </c>
      <c r="J315" s="39">
        <v>24200</v>
      </c>
      <c r="K315" s="28">
        <f t="shared" si="265"/>
        <v>22.84</v>
      </c>
      <c r="L315" s="39">
        <v>29000</v>
      </c>
      <c r="M315" s="28">
        <f t="shared" si="266"/>
        <v>19.830000000000002</v>
      </c>
      <c r="N315" s="39">
        <v>34900</v>
      </c>
      <c r="O315" s="28">
        <f t="shared" si="267"/>
        <v>20.34</v>
      </c>
      <c r="P315" s="39">
        <v>37900</v>
      </c>
      <c r="Q315" s="28">
        <f t="shared" si="268"/>
        <v>8.6</v>
      </c>
      <c r="R315" s="39">
        <v>35900</v>
      </c>
      <c r="S315" s="28">
        <f t="shared" si="269"/>
        <v>-5.28</v>
      </c>
      <c r="T315" s="39">
        <v>38100</v>
      </c>
      <c r="U315" s="28">
        <f t="shared" si="270"/>
        <v>6.13</v>
      </c>
      <c r="V315" s="39">
        <v>40300</v>
      </c>
      <c r="W315" s="28">
        <f t="shared" si="271"/>
        <v>5.7700000000000005</v>
      </c>
      <c r="X315" s="46">
        <v>41750</v>
      </c>
      <c r="Y315" s="28">
        <f t="shared" si="272"/>
        <v>3.5999999999999996</v>
      </c>
      <c r="Z315" s="39">
        <v>43750</v>
      </c>
      <c r="AA315" s="28">
        <f t="shared" si="273"/>
        <v>4.79</v>
      </c>
      <c r="AB315" s="39">
        <v>45550</v>
      </c>
      <c r="AC315" s="28">
        <f t="shared" si="274"/>
        <v>4.1099999999999994</v>
      </c>
      <c r="AD315" s="39">
        <v>47950</v>
      </c>
      <c r="AE315" s="28">
        <f t="shared" si="274"/>
        <v>5.27</v>
      </c>
      <c r="AF315" s="39">
        <v>49900</v>
      </c>
      <c r="AG315" s="28">
        <f t="shared" si="274"/>
        <v>4.07</v>
      </c>
      <c r="AH315" s="47">
        <v>51550</v>
      </c>
      <c r="AI315" s="28">
        <f t="shared" si="275"/>
        <v>3.3099999999999996</v>
      </c>
      <c r="AJ315" s="47">
        <v>54150</v>
      </c>
      <c r="AK315" s="28">
        <f t="shared" si="276"/>
        <v>5.04</v>
      </c>
      <c r="AL315" s="47">
        <v>59000</v>
      </c>
      <c r="AM315" s="28">
        <f t="shared" si="277"/>
        <v>8.9599999999999991</v>
      </c>
      <c r="AN315" s="47">
        <v>67150</v>
      </c>
      <c r="AO315" s="28">
        <f t="shared" si="278"/>
        <v>13.81</v>
      </c>
      <c r="AP315" s="47">
        <v>79200</v>
      </c>
      <c r="AQ315" s="28">
        <f t="shared" si="234"/>
        <v>17.940000000000001</v>
      </c>
      <c r="AR315" s="47">
        <v>92300</v>
      </c>
      <c r="AS315" s="28">
        <f t="shared" si="279"/>
        <v>16.54</v>
      </c>
      <c r="AT315" s="47">
        <v>106450</v>
      </c>
      <c r="AU315" s="28">
        <f t="shared" si="284"/>
        <v>15.329999999999998</v>
      </c>
      <c r="AV315" s="47">
        <v>114700</v>
      </c>
      <c r="AW315" s="28">
        <f t="shared" si="285"/>
        <v>7.75</v>
      </c>
      <c r="AX315" s="47">
        <v>116900</v>
      </c>
      <c r="AY315" s="28">
        <f t="shared" si="285"/>
        <v>1.92</v>
      </c>
      <c r="AZ315" s="47">
        <v>116550</v>
      </c>
      <c r="BA315" s="28">
        <f t="shared" si="286"/>
        <v>-0.3</v>
      </c>
      <c r="BB315" s="47">
        <v>115850</v>
      </c>
      <c r="BC315" s="28">
        <f t="shared" si="280"/>
        <v>-0.6</v>
      </c>
      <c r="BD315" s="47">
        <v>112200</v>
      </c>
      <c r="BE315" s="28">
        <f t="shared" si="260"/>
        <v>-3.15</v>
      </c>
      <c r="BF315" s="47">
        <v>111200</v>
      </c>
      <c r="BG315" s="28">
        <f t="shared" si="281"/>
        <v>-0.89</v>
      </c>
      <c r="BH315" s="47">
        <v>109100</v>
      </c>
      <c r="BI315" s="28">
        <f t="shared" si="282"/>
        <v>-1.8900000000000001</v>
      </c>
      <c r="BJ315" s="89">
        <v>110050</v>
      </c>
      <c r="BK315" s="28">
        <f t="shared" si="283"/>
        <v>0.86999999999999988</v>
      </c>
      <c r="BL315" s="47">
        <v>111000</v>
      </c>
      <c r="BM315" s="28">
        <f t="shared" si="283"/>
        <v>0.86</v>
      </c>
      <c r="BN315" s="39"/>
      <c r="BO315" s="39"/>
      <c r="BP315" s="89"/>
      <c r="BQ315" s="28"/>
      <c r="BR315" s="28"/>
      <c r="BS315" s="28"/>
      <c r="BT315" s="28"/>
      <c r="BU315" s="28"/>
      <c r="BV315" s="48"/>
      <c r="BW315" s="42"/>
      <c r="BX315" s="45"/>
      <c r="BY315" s="49"/>
      <c r="BZ315" s="42"/>
      <c r="CA315" s="49"/>
      <c r="CB315" s="49"/>
      <c r="CC315" s="50"/>
      <c r="CD315" s="51"/>
      <c r="CE315" s="50"/>
      <c r="CF315" s="42"/>
      <c r="CP315" s="32"/>
      <c r="CQ315" s="70">
        <v>106450000</v>
      </c>
      <c r="CR315" s="53">
        <v>114700000</v>
      </c>
      <c r="DB315" s="32"/>
      <c r="DC315" s="42"/>
    </row>
    <row r="316" spans="1:107">
      <c r="A316" s="11"/>
      <c r="B316" s="41" t="s">
        <v>261</v>
      </c>
      <c r="C316" s="39">
        <v>10350</v>
      </c>
      <c r="D316" s="39">
        <v>11250</v>
      </c>
      <c r="E316" s="28">
        <f t="shared" si="262"/>
        <v>8.6999999999999993</v>
      </c>
      <c r="F316" s="39">
        <v>13000</v>
      </c>
      <c r="G316" s="28">
        <f t="shared" si="263"/>
        <v>15.559999999999999</v>
      </c>
      <c r="H316" s="39">
        <v>15050</v>
      </c>
      <c r="I316" s="28">
        <f t="shared" si="264"/>
        <v>15.770000000000001</v>
      </c>
      <c r="J316" s="39">
        <v>18700</v>
      </c>
      <c r="K316" s="28">
        <f t="shared" si="265"/>
        <v>24.25</v>
      </c>
      <c r="L316" s="39">
        <v>24400</v>
      </c>
      <c r="M316" s="28">
        <f t="shared" si="266"/>
        <v>30.48</v>
      </c>
      <c r="N316" s="39">
        <v>27500</v>
      </c>
      <c r="O316" s="28">
        <f t="shared" si="267"/>
        <v>12.7</v>
      </c>
      <c r="P316" s="39">
        <v>28050</v>
      </c>
      <c r="Q316" s="28">
        <f t="shared" si="268"/>
        <v>2</v>
      </c>
      <c r="R316" s="39">
        <v>28300</v>
      </c>
      <c r="S316" s="28">
        <f t="shared" si="269"/>
        <v>0.89</v>
      </c>
      <c r="T316" s="39">
        <v>27950</v>
      </c>
      <c r="U316" s="28">
        <f t="shared" si="270"/>
        <v>-1.24</v>
      </c>
      <c r="V316" s="39">
        <v>28700</v>
      </c>
      <c r="W316" s="28">
        <f t="shared" si="271"/>
        <v>2.68</v>
      </c>
      <c r="X316" s="46">
        <v>28700</v>
      </c>
      <c r="Y316" s="28">
        <f t="shared" si="272"/>
        <v>0</v>
      </c>
      <c r="Z316" s="39">
        <v>29700</v>
      </c>
      <c r="AA316" s="28">
        <f t="shared" si="273"/>
        <v>3.4799999999999995</v>
      </c>
      <c r="AB316" s="39">
        <v>31500</v>
      </c>
      <c r="AC316" s="28">
        <f t="shared" si="274"/>
        <v>6.0600000000000005</v>
      </c>
      <c r="AD316" s="39">
        <v>33050</v>
      </c>
      <c r="AE316" s="28">
        <f t="shared" si="274"/>
        <v>4.92</v>
      </c>
      <c r="AF316" s="39">
        <v>35100</v>
      </c>
      <c r="AG316" s="28">
        <f t="shared" si="274"/>
        <v>6.2</v>
      </c>
      <c r="AH316" s="47">
        <v>37550</v>
      </c>
      <c r="AI316" s="28">
        <f t="shared" si="275"/>
        <v>6.98</v>
      </c>
      <c r="AJ316" s="47">
        <v>39650</v>
      </c>
      <c r="AK316" s="28">
        <f t="shared" si="276"/>
        <v>5.59</v>
      </c>
      <c r="AL316" s="47">
        <v>43200</v>
      </c>
      <c r="AM316" s="28">
        <f t="shared" si="277"/>
        <v>8.9499999999999993</v>
      </c>
      <c r="AN316" s="47">
        <v>51100</v>
      </c>
      <c r="AO316" s="28">
        <f t="shared" si="278"/>
        <v>18.29</v>
      </c>
      <c r="AP316" s="47">
        <v>61050</v>
      </c>
      <c r="AQ316" s="28">
        <f t="shared" si="234"/>
        <v>19.470000000000002</v>
      </c>
      <c r="AR316" s="47">
        <v>65800</v>
      </c>
      <c r="AS316" s="28">
        <f t="shared" si="279"/>
        <v>7.7799999999999994</v>
      </c>
      <c r="AT316" s="47">
        <v>72300</v>
      </c>
      <c r="AU316" s="28">
        <f t="shared" si="284"/>
        <v>9.879999999999999</v>
      </c>
      <c r="AV316" s="47">
        <v>84050</v>
      </c>
      <c r="AW316" s="28">
        <f t="shared" si="285"/>
        <v>16.25</v>
      </c>
      <c r="AX316" s="47">
        <v>84800</v>
      </c>
      <c r="AY316" s="28">
        <f t="shared" si="285"/>
        <v>0.89</v>
      </c>
      <c r="AZ316" s="47">
        <v>86200</v>
      </c>
      <c r="BA316" s="28">
        <f t="shared" si="286"/>
        <v>1.6500000000000001</v>
      </c>
      <c r="BB316" s="47">
        <v>82800</v>
      </c>
      <c r="BC316" s="28">
        <f t="shared" si="280"/>
        <v>-3.94</v>
      </c>
      <c r="BD316" s="47">
        <v>82500</v>
      </c>
      <c r="BE316" s="28">
        <f t="shared" si="260"/>
        <v>-0.36</v>
      </c>
      <c r="BF316" s="47">
        <v>82750</v>
      </c>
      <c r="BG316" s="28">
        <f t="shared" si="281"/>
        <v>0.3</v>
      </c>
      <c r="BH316" s="47">
        <v>83850</v>
      </c>
      <c r="BI316" s="28">
        <f t="shared" si="282"/>
        <v>1.3299999999999998</v>
      </c>
      <c r="BJ316" s="89">
        <v>86250</v>
      </c>
      <c r="BK316" s="28">
        <f t="shared" si="283"/>
        <v>2.86</v>
      </c>
      <c r="BL316" s="47">
        <v>86100</v>
      </c>
      <c r="BM316" s="28">
        <f t="shared" si="283"/>
        <v>-0.16999999999999998</v>
      </c>
      <c r="BN316" s="39"/>
      <c r="BO316" s="39"/>
      <c r="BP316" s="89"/>
      <c r="BQ316" s="28"/>
      <c r="BR316" s="28"/>
      <c r="BS316" s="28"/>
      <c r="BT316" s="28"/>
      <c r="BU316" s="28"/>
      <c r="BV316" s="48"/>
      <c r="BW316" s="42"/>
      <c r="BX316" s="45"/>
      <c r="BY316" s="49"/>
      <c r="BZ316" s="42"/>
      <c r="CA316" s="49"/>
      <c r="CB316" s="49"/>
      <c r="CC316" s="50"/>
      <c r="CD316" s="51"/>
      <c r="CE316" s="50"/>
      <c r="CF316" s="42"/>
      <c r="CP316" s="32"/>
      <c r="CQ316" s="70">
        <v>72300000</v>
      </c>
      <c r="CR316" s="53">
        <v>84050000</v>
      </c>
      <c r="DB316" s="32"/>
      <c r="DC316" s="42"/>
    </row>
    <row r="317" spans="1:107">
      <c r="A317" s="11"/>
      <c r="B317" s="41" t="s">
        <v>262</v>
      </c>
      <c r="C317" s="39">
        <v>25000</v>
      </c>
      <c r="D317" s="39">
        <v>27200</v>
      </c>
      <c r="E317" s="28">
        <f t="shared" si="262"/>
        <v>8.7999999999999989</v>
      </c>
      <c r="F317" s="39">
        <v>30400</v>
      </c>
      <c r="G317" s="28">
        <f t="shared" si="263"/>
        <v>11.76</v>
      </c>
      <c r="H317" s="39">
        <v>39400</v>
      </c>
      <c r="I317" s="28">
        <f t="shared" si="264"/>
        <v>29.609999999999996</v>
      </c>
      <c r="J317" s="39">
        <v>49600</v>
      </c>
      <c r="K317" s="28">
        <f t="shared" si="265"/>
        <v>25.89</v>
      </c>
      <c r="L317" s="39">
        <v>55350</v>
      </c>
      <c r="M317" s="28">
        <f t="shared" si="266"/>
        <v>11.59</v>
      </c>
      <c r="N317" s="39">
        <v>63750</v>
      </c>
      <c r="O317" s="28">
        <f t="shared" si="267"/>
        <v>15.18</v>
      </c>
      <c r="P317" s="39">
        <v>64800</v>
      </c>
      <c r="Q317" s="28">
        <f t="shared" si="268"/>
        <v>1.6500000000000001</v>
      </c>
      <c r="R317" s="39">
        <v>60250</v>
      </c>
      <c r="S317" s="28">
        <f t="shared" si="269"/>
        <v>-7.02</v>
      </c>
      <c r="T317" s="39">
        <v>65200</v>
      </c>
      <c r="U317" s="28">
        <f t="shared" si="270"/>
        <v>8.2199999999999989</v>
      </c>
      <c r="V317" s="39">
        <v>63850</v>
      </c>
      <c r="W317" s="28">
        <f t="shared" si="271"/>
        <v>-2.0699999999999998</v>
      </c>
      <c r="X317" s="46">
        <v>63850</v>
      </c>
      <c r="Y317" s="28">
        <f t="shared" si="272"/>
        <v>0</v>
      </c>
      <c r="Z317" s="39">
        <v>64500</v>
      </c>
      <c r="AA317" s="28">
        <f t="shared" si="273"/>
        <v>1.02</v>
      </c>
      <c r="AB317" s="39">
        <v>65400</v>
      </c>
      <c r="AC317" s="28">
        <f t="shared" si="274"/>
        <v>1.4000000000000001</v>
      </c>
      <c r="AD317" s="39">
        <v>66450</v>
      </c>
      <c r="AE317" s="28">
        <f t="shared" si="274"/>
        <v>1.6099999999999999</v>
      </c>
      <c r="AF317" s="39">
        <v>69400</v>
      </c>
      <c r="AG317" s="28">
        <f t="shared" si="274"/>
        <v>4.4400000000000004</v>
      </c>
      <c r="AH317" s="47">
        <v>72800</v>
      </c>
      <c r="AI317" s="28">
        <f t="shared" si="275"/>
        <v>4.9000000000000004</v>
      </c>
      <c r="AJ317" s="47">
        <v>76000</v>
      </c>
      <c r="AK317" s="28">
        <f t="shared" si="276"/>
        <v>4.3999999999999995</v>
      </c>
      <c r="AL317" s="47">
        <v>87200</v>
      </c>
      <c r="AM317" s="28">
        <f t="shared" si="277"/>
        <v>14.74</v>
      </c>
      <c r="AN317" s="47">
        <v>100000</v>
      </c>
      <c r="AO317" s="28">
        <f t="shared" si="278"/>
        <v>14.680000000000001</v>
      </c>
      <c r="AP317" s="47">
        <v>118950</v>
      </c>
      <c r="AQ317" s="28">
        <f t="shared" si="234"/>
        <v>18.95</v>
      </c>
      <c r="AR317" s="47">
        <v>136550</v>
      </c>
      <c r="AS317" s="28">
        <f t="shared" si="279"/>
        <v>14.799999999999999</v>
      </c>
      <c r="AT317" s="47">
        <v>146750</v>
      </c>
      <c r="AU317" s="28">
        <f t="shared" si="284"/>
        <v>7.4700000000000006</v>
      </c>
      <c r="AV317" s="47">
        <v>158850</v>
      </c>
      <c r="AW317" s="28">
        <f t="shared" si="285"/>
        <v>8.25</v>
      </c>
      <c r="AX317" s="47">
        <v>167150</v>
      </c>
      <c r="AY317" s="28">
        <f t="shared" si="285"/>
        <v>5.2299999999999995</v>
      </c>
      <c r="AZ317" s="47">
        <v>160600</v>
      </c>
      <c r="BA317" s="28">
        <f t="shared" si="286"/>
        <v>-3.92</v>
      </c>
      <c r="BB317" s="47">
        <v>155900</v>
      </c>
      <c r="BC317" s="28">
        <f t="shared" si="280"/>
        <v>-2.93</v>
      </c>
      <c r="BD317" s="47">
        <v>147200</v>
      </c>
      <c r="BE317" s="28">
        <f t="shared" si="260"/>
        <v>-5.58</v>
      </c>
      <c r="BF317" s="47">
        <v>144650</v>
      </c>
      <c r="BG317" s="28">
        <f t="shared" si="281"/>
        <v>-1.73</v>
      </c>
      <c r="BH317" s="47">
        <v>144300</v>
      </c>
      <c r="BI317" s="28">
        <f t="shared" si="282"/>
        <v>-0.24</v>
      </c>
      <c r="BJ317" s="89">
        <v>144750</v>
      </c>
      <c r="BK317" s="28">
        <f t="shared" si="283"/>
        <v>0.31</v>
      </c>
      <c r="BL317" s="47">
        <v>146850</v>
      </c>
      <c r="BM317" s="28">
        <f t="shared" si="283"/>
        <v>1.4500000000000002</v>
      </c>
      <c r="BN317" s="39"/>
      <c r="BO317" s="39"/>
      <c r="BP317" s="89"/>
      <c r="BQ317" s="28"/>
      <c r="BR317" s="28"/>
      <c r="BS317" s="28"/>
      <c r="BT317" s="28"/>
      <c r="BU317" s="28"/>
      <c r="BV317" s="48"/>
      <c r="BW317" s="42"/>
      <c r="BX317" s="45"/>
      <c r="BY317" s="49"/>
      <c r="BZ317" s="42"/>
      <c r="CA317" s="49"/>
      <c r="CB317" s="49"/>
      <c r="CC317" s="50"/>
      <c r="CD317" s="51"/>
      <c r="CE317" s="50"/>
      <c r="CF317" s="42"/>
      <c r="CP317" s="32"/>
      <c r="CQ317" s="70">
        <v>146750000</v>
      </c>
      <c r="CR317" s="53">
        <v>158850000</v>
      </c>
      <c r="DB317" s="32"/>
      <c r="DC317" s="42"/>
    </row>
    <row r="318" spans="1:107">
      <c r="A318" s="11"/>
      <c r="B318" s="41" t="s">
        <v>525</v>
      </c>
      <c r="C318" s="39">
        <v>6850</v>
      </c>
      <c r="D318" s="39">
        <v>7150</v>
      </c>
      <c r="E318" s="28">
        <f t="shared" si="262"/>
        <v>4.38</v>
      </c>
      <c r="F318" s="39">
        <v>7400</v>
      </c>
      <c r="G318" s="28">
        <f t="shared" si="263"/>
        <v>3.5000000000000004</v>
      </c>
      <c r="H318" s="39">
        <v>8100</v>
      </c>
      <c r="I318" s="28">
        <f t="shared" si="264"/>
        <v>9.4600000000000009</v>
      </c>
      <c r="J318" s="39">
        <v>18700</v>
      </c>
      <c r="K318" s="28">
        <f t="shared" si="265"/>
        <v>130.85999999999999</v>
      </c>
      <c r="L318" s="39">
        <v>20450</v>
      </c>
      <c r="M318" s="28">
        <f t="shared" si="266"/>
        <v>9.36</v>
      </c>
      <c r="N318" s="39">
        <v>21700</v>
      </c>
      <c r="O318" s="28">
        <f t="shared" si="267"/>
        <v>6.11</v>
      </c>
      <c r="P318" s="39">
        <v>20750</v>
      </c>
      <c r="Q318" s="28">
        <f t="shared" si="268"/>
        <v>-4.38</v>
      </c>
      <c r="R318" s="39">
        <v>20800</v>
      </c>
      <c r="S318" s="28">
        <f t="shared" si="269"/>
        <v>0.24</v>
      </c>
      <c r="T318" s="39">
        <v>19900</v>
      </c>
      <c r="U318" s="28">
        <f t="shared" si="270"/>
        <v>-4.33</v>
      </c>
      <c r="V318" s="39">
        <v>20400</v>
      </c>
      <c r="W318" s="28">
        <f t="shared" si="271"/>
        <v>2.5100000000000002</v>
      </c>
      <c r="X318" s="46">
        <v>21200</v>
      </c>
      <c r="Y318" s="28">
        <f t="shared" si="272"/>
        <v>3.92</v>
      </c>
      <c r="Z318" s="39">
        <v>21400</v>
      </c>
      <c r="AA318" s="28">
        <f t="shared" si="273"/>
        <v>0.94000000000000006</v>
      </c>
      <c r="AB318" s="39">
        <v>22650</v>
      </c>
      <c r="AC318" s="28">
        <f t="shared" si="274"/>
        <v>5.84</v>
      </c>
      <c r="AD318" s="39">
        <v>23050</v>
      </c>
      <c r="AE318" s="28">
        <f t="shared" si="274"/>
        <v>1.77</v>
      </c>
      <c r="AF318" s="39">
        <v>24200</v>
      </c>
      <c r="AG318" s="28">
        <f t="shared" si="274"/>
        <v>4.99</v>
      </c>
      <c r="AH318" s="47">
        <v>20700</v>
      </c>
      <c r="AI318" s="28">
        <f t="shared" si="275"/>
        <v>-14.46</v>
      </c>
      <c r="AJ318" s="47">
        <v>21450</v>
      </c>
      <c r="AK318" s="28">
        <f t="shared" si="276"/>
        <v>3.62</v>
      </c>
      <c r="AL318" s="47">
        <v>22600</v>
      </c>
      <c r="AM318" s="28">
        <f t="shared" si="277"/>
        <v>5.36</v>
      </c>
      <c r="AN318" s="47">
        <v>25350</v>
      </c>
      <c r="AO318" s="28">
        <f t="shared" si="278"/>
        <v>12.17</v>
      </c>
      <c r="AP318" s="47">
        <v>19650</v>
      </c>
      <c r="AQ318" s="28">
        <f t="shared" si="234"/>
        <v>-22.49</v>
      </c>
      <c r="AR318" s="47">
        <v>20600</v>
      </c>
      <c r="AS318" s="28">
        <f t="shared" si="279"/>
        <v>4.83</v>
      </c>
      <c r="AT318" s="47">
        <v>22000</v>
      </c>
      <c r="AU318" s="28">
        <f t="shared" si="284"/>
        <v>6.8000000000000007</v>
      </c>
      <c r="AV318" s="47">
        <v>24650</v>
      </c>
      <c r="AW318" s="28">
        <f t="shared" si="285"/>
        <v>12.049999999999999</v>
      </c>
      <c r="AX318" s="47">
        <v>25550</v>
      </c>
      <c r="AY318" s="28">
        <f t="shared" si="285"/>
        <v>3.65</v>
      </c>
      <c r="AZ318" s="47">
        <v>26700</v>
      </c>
      <c r="BA318" s="28">
        <f t="shared" si="286"/>
        <v>4.5</v>
      </c>
      <c r="BB318" s="47">
        <v>29300</v>
      </c>
      <c r="BC318" s="28">
        <f t="shared" si="280"/>
        <v>9.74</v>
      </c>
      <c r="BD318" s="47">
        <v>31350</v>
      </c>
      <c r="BE318" s="28">
        <f t="shared" si="260"/>
        <v>7.0000000000000009</v>
      </c>
      <c r="BF318" s="47">
        <v>32250</v>
      </c>
      <c r="BG318" s="28">
        <f t="shared" si="281"/>
        <v>2.87</v>
      </c>
      <c r="BH318" s="47">
        <v>32850</v>
      </c>
      <c r="BI318" s="28">
        <f t="shared" si="282"/>
        <v>1.8599999999999999</v>
      </c>
      <c r="BJ318" s="89">
        <v>34500</v>
      </c>
      <c r="BK318" s="28">
        <f t="shared" si="283"/>
        <v>5.0200000000000005</v>
      </c>
      <c r="BL318" s="47">
        <v>35200</v>
      </c>
      <c r="BM318" s="28">
        <f t="shared" si="283"/>
        <v>2.0299999999999998</v>
      </c>
      <c r="BN318" s="39"/>
      <c r="BO318" s="39"/>
      <c r="BP318" s="89"/>
      <c r="BQ318" s="28"/>
      <c r="BR318" s="28"/>
      <c r="BS318" s="28"/>
      <c r="BT318" s="28"/>
      <c r="BU318" s="28"/>
      <c r="BV318" s="48"/>
      <c r="BW318" s="42"/>
      <c r="BX318" s="45"/>
      <c r="BY318" s="49"/>
      <c r="BZ318" s="42"/>
      <c r="CA318" s="49"/>
      <c r="CB318" s="49"/>
      <c r="CC318" s="50"/>
      <c r="CD318" s="51"/>
      <c r="CE318" s="50"/>
      <c r="CF318" s="42"/>
      <c r="CP318" s="32"/>
      <c r="CQ318" s="70">
        <v>22000000</v>
      </c>
      <c r="CR318" s="53">
        <v>24650000</v>
      </c>
      <c r="DB318" s="32"/>
      <c r="DC318" s="42"/>
    </row>
    <row r="319" spans="1:107">
      <c r="A319" s="11"/>
      <c r="B319" s="41" t="s">
        <v>263</v>
      </c>
      <c r="C319" s="39">
        <v>52050</v>
      </c>
      <c r="D319" s="39">
        <v>60400</v>
      </c>
      <c r="E319" s="28">
        <f t="shared" si="262"/>
        <v>16.04</v>
      </c>
      <c r="F319" s="39">
        <v>69400</v>
      </c>
      <c r="G319" s="28">
        <f t="shared" si="263"/>
        <v>14.899999999999999</v>
      </c>
      <c r="H319" s="39">
        <v>96850</v>
      </c>
      <c r="I319" s="28">
        <f t="shared" si="264"/>
        <v>39.550000000000004</v>
      </c>
      <c r="J319" s="39">
        <v>123350</v>
      </c>
      <c r="K319" s="28">
        <f t="shared" si="265"/>
        <v>27.36</v>
      </c>
      <c r="L319" s="39">
        <v>139550</v>
      </c>
      <c r="M319" s="28">
        <f t="shared" si="266"/>
        <v>13.13</v>
      </c>
      <c r="N319" s="39">
        <v>149150</v>
      </c>
      <c r="O319" s="28">
        <f t="shared" si="267"/>
        <v>6.88</v>
      </c>
      <c r="P319" s="39">
        <v>157250</v>
      </c>
      <c r="Q319" s="28">
        <f t="shared" si="268"/>
        <v>5.43</v>
      </c>
      <c r="R319" s="39">
        <v>172850</v>
      </c>
      <c r="S319" s="28">
        <f t="shared" si="269"/>
        <v>9.92</v>
      </c>
      <c r="T319" s="39">
        <v>160900</v>
      </c>
      <c r="U319" s="28">
        <f t="shared" si="270"/>
        <v>-6.9099999999999993</v>
      </c>
      <c r="V319" s="39">
        <v>170850</v>
      </c>
      <c r="W319" s="28">
        <f t="shared" si="271"/>
        <v>6.18</v>
      </c>
      <c r="X319" s="46">
        <v>175500</v>
      </c>
      <c r="Y319" s="28">
        <f t="shared" si="272"/>
        <v>2.7199999999999998</v>
      </c>
      <c r="Z319" s="39">
        <v>183500</v>
      </c>
      <c r="AA319" s="28">
        <f t="shared" si="273"/>
        <v>4.5600000000000005</v>
      </c>
      <c r="AB319" s="39">
        <v>184950</v>
      </c>
      <c r="AC319" s="28">
        <f t="shared" ref="AC319:AG334" si="287">ROUND((AB319-Z319)/Z319,4)*100</f>
        <v>0.79</v>
      </c>
      <c r="AD319" s="39">
        <v>188650</v>
      </c>
      <c r="AE319" s="28">
        <f t="shared" si="287"/>
        <v>2</v>
      </c>
      <c r="AF319" s="39">
        <v>197850</v>
      </c>
      <c r="AG319" s="28">
        <f t="shared" si="287"/>
        <v>4.88</v>
      </c>
      <c r="AH319" s="47">
        <v>212200</v>
      </c>
      <c r="AI319" s="28">
        <f t="shared" si="275"/>
        <v>7.2499999999999991</v>
      </c>
      <c r="AJ319" s="47">
        <v>253100</v>
      </c>
      <c r="AK319" s="28">
        <f t="shared" si="276"/>
        <v>19.27</v>
      </c>
      <c r="AL319" s="47">
        <v>299550</v>
      </c>
      <c r="AM319" s="28">
        <f t="shared" si="277"/>
        <v>18.350000000000001</v>
      </c>
      <c r="AN319" s="47">
        <v>379200</v>
      </c>
      <c r="AO319" s="28">
        <f t="shared" si="278"/>
        <v>26.590000000000003</v>
      </c>
      <c r="AP319" s="47">
        <v>457850</v>
      </c>
      <c r="AQ319" s="28">
        <f t="shared" si="234"/>
        <v>20.74</v>
      </c>
      <c r="AR319" s="47">
        <v>480550</v>
      </c>
      <c r="AS319" s="28">
        <f t="shared" si="279"/>
        <v>4.96</v>
      </c>
      <c r="AT319" s="47">
        <v>526350</v>
      </c>
      <c r="AU319" s="28">
        <f t="shared" si="284"/>
        <v>9.5299999999999994</v>
      </c>
      <c r="AV319" s="47">
        <v>564150</v>
      </c>
      <c r="AW319" s="28">
        <f t="shared" si="285"/>
        <v>7.1800000000000006</v>
      </c>
      <c r="AX319" s="47">
        <v>547950</v>
      </c>
      <c r="AY319" s="28">
        <f t="shared" si="285"/>
        <v>-2.87</v>
      </c>
      <c r="AZ319" s="47">
        <v>548950</v>
      </c>
      <c r="BA319" s="28">
        <f t="shared" si="286"/>
        <v>0.18</v>
      </c>
      <c r="BB319" s="47">
        <v>545450</v>
      </c>
      <c r="BC319" s="28">
        <f t="shared" si="280"/>
        <v>-0.64</v>
      </c>
      <c r="BD319" s="47">
        <v>530150</v>
      </c>
      <c r="BE319" s="28">
        <f t="shared" si="260"/>
        <v>-2.81</v>
      </c>
      <c r="BF319" s="47">
        <v>514050</v>
      </c>
      <c r="BG319" s="28">
        <f t="shared" si="281"/>
        <v>-3.04</v>
      </c>
      <c r="BH319" s="47">
        <v>504850</v>
      </c>
      <c r="BI319" s="28">
        <f t="shared" si="282"/>
        <v>-1.79</v>
      </c>
      <c r="BJ319" s="89">
        <v>498950</v>
      </c>
      <c r="BK319" s="28">
        <f t="shared" si="283"/>
        <v>-1.17</v>
      </c>
      <c r="BL319" s="47">
        <v>502350</v>
      </c>
      <c r="BM319" s="28">
        <f t="shared" si="283"/>
        <v>0.67999999999999994</v>
      </c>
      <c r="BN319" s="39"/>
      <c r="BO319" s="39"/>
      <c r="BP319" s="89"/>
      <c r="BQ319" s="28"/>
      <c r="BR319" s="28"/>
      <c r="BS319" s="28"/>
      <c r="BT319" s="28"/>
      <c r="BU319" s="28"/>
      <c r="BV319" s="48"/>
      <c r="BW319" s="42"/>
      <c r="BX319" s="45"/>
      <c r="BY319" s="49"/>
      <c r="BZ319" s="42"/>
      <c r="CA319" s="49"/>
      <c r="CB319" s="49"/>
      <c r="CC319" s="50"/>
      <c r="CD319" s="51"/>
      <c r="CE319" s="50"/>
      <c r="CF319" s="42"/>
      <c r="CP319" s="32"/>
      <c r="CQ319" s="70">
        <v>526350000</v>
      </c>
      <c r="CR319" s="53">
        <v>564150000</v>
      </c>
      <c r="DB319" s="32"/>
      <c r="DC319" s="42"/>
    </row>
    <row r="320" spans="1:107">
      <c r="A320" s="11"/>
      <c r="B320" s="41" t="s">
        <v>526</v>
      </c>
      <c r="C320" s="39">
        <v>3600</v>
      </c>
      <c r="D320" s="39">
        <v>4150</v>
      </c>
      <c r="E320" s="28">
        <f t="shared" si="262"/>
        <v>15.28</v>
      </c>
      <c r="F320" s="39">
        <v>4550</v>
      </c>
      <c r="G320" s="28">
        <f t="shared" si="263"/>
        <v>9.64</v>
      </c>
      <c r="H320" s="39">
        <v>4650</v>
      </c>
      <c r="I320" s="28">
        <f t="shared" si="264"/>
        <v>2.1999999999999997</v>
      </c>
      <c r="J320" s="39">
        <v>4950</v>
      </c>
      <c r="K320" s="28">
        <f t="shared" si="265"/>
        <v>6.45</v>
      </c>
      <c r="L320" s="39">
        <v>5450</v>
      </c>
      <c r="M320" s="28">
        <f t="shared" si="266"/>
        <v>10.100000000000001</v>
      </c>
      <c r="N320" s="39">
        <v>6000</v>
      </c>
      <c r="O320" s="28">
        <f t="shared" si="267"/>
        <v>10.09</v>
      </c>
      <c r="P320" s="39">
        <v>5950</v>
      </c>
      <c r="Q320" s="28">
        <f t="shared" si="268"/>
        <v>-0.83</v>
      </c>
      <c r="R320" s="39">
        <v>6050</v>
      </c>
      <c r="S320" s="28">
        <f t="shared" si="269"/>
        <v>1.68</v>
      </c>
      <c r="T320" s="39">
        <v>6150</v>
      </c>
      <c r="U320" s="28">
        <f t="shared" si="270"/>
        <v>1.6500000000000001</v>
      </c>
      <c r="V320" s="39">
        <v>6500</v>
      </c>
      <c r="W320" s="28">
        <f t="shared" si="271"/>
        <v>5.6899999999999995</v>
      </c>
      <c r="X320" s="46">
        <v>6700</v>
      </c>
      <c r="Y320" s="28">
        <f t="shared" si="272"/>
        <v>3.08</v>
      </c>
      <c r="Z320" s="39">
        <v>6950</v>
      </c>
      <c r="AA320" s="28">
        <f t="shared" si="273"/>
        <v>3.73</v>
      </c>
      <c r="AB320" s="39">
        <v>7500</v>
      </c>
      <c r="AC320" s="28">
        <f t="shared" si="287"/>
        <v>7.91</v>
      </c>
      <c r="AD320" s="39">
        <v>9150</v>
      </c>
      <c r="AE320" s="28">
        <f t="shared" si="287"/>
        <v>22</v>
      </c>
      <c r="AF320" s="39">
        <v>8500</v>
      </c>
      <c r="AG320" s="28">
        <f t="shared" si="287"/>
        <v>-7.1</v>
      </c>
      <c r="AH320" s="47">
        <v>8300</v>
      </c>
      <c r="AI320" s="28">
        <f t="shared" si="275"/>
        <v>-2.35</v>
      </c>
      <c r="AJ320" s="47">
        <v>8700</v>
      </c>
      <c r="AK320" s="28">
        <f t="shared" si="276"/>
        <v>4.82</v>
      </c>
      <c r="AL320" s="47">
        <v>11350</v>
      </c>
      <c r="AM320" s="28">
        <f t="shared" si="277"/>
        <v>30.459999999999997</v>
      </c>
      <c r="AN320" s="47">
        <v>12150</v>
      </c>
      <c r="AO320" s="28">
        <f t="shared" si="278"/>
        <v>7.0499999999999989</v>
      </c>
      <c r="AP320" s="47">
        <v>14100</v>
      </c>
      <c r="AQ320" s="28">
        <f t="shared" si="234"/>
        <v>16.05</v>
      </c>
      <c r="AR320" s="47">
        <v>14250</v>
      </c>
      <c r="AS320" s="28">
        <f t="shared" si="279"/>
        <v>1.06</v>
      </c>
      <c r="AT320" s="47">
        <v>15050</v>
      </c>
      <c r="AU320" s="28">
        <f t="shared" si="284"/>
        <v>5.6099999999999994</v>
      </c>
      <c r="AV320" s="47">
        <v>16500</v>
      </c>
      <c r="AW320" s="28">
        <f t="shared" si="285"/>
        <v>9.629999999999999</v>
      </c>
      <c r="AX320" s="47">
        <v>17200</v>
      </c>
      <c r="AY320" s="28">
        <f t="shared" si="285"/>
        <v>4.24</v>
      </c>
      <c r="AZ320" s="47">
        <v>19050</v>
      </c>
      <c r="BA320" s="28">
        <f t="shared" si="286"/>
        <v>10.76</v>
      </c>
      <c r="BB320" s="47">
        <v>19900</v>
      </c>
      <c r="BC320" s="28">
        <f t="shared" si="280"/>
        <v>4.46</v>
      </c>
      <c r="BD320" s="47">
        <v>20400</v>
      </c>
      <c r="BE320" s="28">
        <f t="shared" si="260"/>
        <v>2.5100000000000002</v>
      </c>
      <c r="BF320" s="47">
        <v>20000</v>
      </c>
      <c r="BG320" s="28">
        <f t="shared" si="281"/>
        <v>-1.96</v>
      </c>
      <c r="BH320" s="47">
        <v>20100</v>
      </c>
      <c r="BI320" s="28">
        <f t="shared" si="282"/>
        <v>0.5</v>
      </c>
      <c r="BJ320" s="89">
        <v>21400</v>
      </c>
      <c r="BK320" s="28">
        <f t="shared" si="283"/>
        <v>6.47</v>
      </c>
      <c r="BL320" s="47">
        <v>21650</v>
      </c>
      <c r="BM320" s="28">
        <f t="shared" si="283"/>
        <v>1.17</v>
      </c>
      <c r="BN320" s="39"/>
      <c r="BO320" s="39"/>
      <c r="BP320" s="89"/>
      <c r="BQ320" s="28"/>
      <c r="BR320" s="28"/>
      <c r="BS320" s="28"/>
      <c r="BT320" s="28"/>
      <c r="BU320" s="28"/>
      <c r="BV320" s="48"/>
      <c r="BW320" s="42"/>
      <c r="BX320" s="45"/>
      <c r="BY320" s="49"/>
      <c r="BZ320" s="42"/>
      <c r="CA320" s="49"/>
      <c r="CB320" s="49"/>
      <c r="CC320" s="50"/>
      <c r="CD320" s="51"/>
      <c r="CE320" s="50"/>
      <c r="CF320" s="42"/>
      <c r="CP320" s="32"/>
      <c r="CQ320" s="70">
        <v>15050000</v>
      </c>
      <c r="CR320" s="53">
        <v>16500000</v>
      </c>
      <c r="DB320" s="32"/>
      <c r="DC320" s="42"/>
    </row>
    <row r="321" spans="1:107">
      <c r="A321" s="11"/>
      <c r="B321" s="41" t="s">
        <v>264</v>
      </c>
      <c r="C321" s="39">
        <v>35200</v>
      </c>
      <c r="D321" s="39">
        <v>36900</v>
      </c>
      <c r="E321" s="28">
        <f t="shared" si="262"/>
        <v>4.83</v>
      </c>
      <c r="F321" s="39">
        <v>38400</v>
      </c>
      <c r="G321" s="28">
        <f t="shared" si="263"/>
        <v>4.07</v>
      </c>
      <c r="H321" s="39">
        <v>45500</v>
      </c>
      <c r="I321" s="28">
        <f t="shared" si="264"/>
        <v>18.490000000000002</v>
      </c>
      <c r="J321" s="39">
        <v>52350</v>
      </c>
      <c r="K321" s="28">
        <f t="shared" si="265"/>
        <v>15.049999999999999</v>
      </c>
      <c r="L321" s="39">
        <v>60850</v>
      </c>
      <c r="M321" s="28">
        <f t="shared" si="266"/>
        <v>16.239999999999998</v>
      </c>
      <c r="N321" s="39">
        <v>73700</v>
      </c>
      <c r="O321" s="28">
        <f t="shared" si="267"/>
        <v>21.12</v>
      </c>
      <c r="P321" s="39">
        <v>67588.850000000006</v>
      </c>
      <c r="Q321" s="28">
        <f t="shared" si="268"/>
        <v>-8.2900000000000009</v>
      </c>
      <c r="R321" s="39">
        <v>65900</v>
      </c>
      <c r="S321" s="28">
        <f t="shared" si="269"/>
        <v>-2.5</v>
      </c>
      <c r="T321" s="39">
        <v>64750</v>
      </c>
      <c r="U321" s="28">
        <f t="shared" si="270"/>
        <v>-1.7500000000000002</v>
      </c>
      <c r="V321" s="39">
        <v>71150</v>
      </c>
      <c r="W321" s="28">
        <f t="shared" si="271"/>
        <v>9.879999999999999</v>
      </c>
      <c r="X321" s="46">
        <v>65250</v>
      </c>
      <c r="Y321" s="28">
        <f t="shared" si="272"/>
        <v>-8.2900000000000009</v>
      </c>
      <c r="Z321" s="39">
        <v>63800</v>
      </c>
      <c r="AA321" s="28">
        <f t="shared" si="273"/>
        <v>-2.2200000000000002</v>
      </c>
      <c r="AB321" s="39">
        <v>64150</v>
      </c>
      <c r="AC321" s="28">
        <f t="shared" si="287"/>
        <v>0.54999999999999993</v>
      </c>
      <c r="AD321" s="39">
        <v>66950</v>
      </c>
      <c r="AE321" s="28">
        <f t="shared" si="287"/>
        <v>4.3600000000000003</v>
      </c>
      <c r="AF321" s="39">
        <v>74050</v>
      </c>
      <c r="AG321" s="28">
        <f t="shared" si="287"/>
        <v>10.6</v>
      </c>
      <c r="AH321" s="47">
        <v>75700</v>
      </c>
      <c r="AI321" s="28">
        <f t="shared" si="275"/>
        <v>2.23</v>
      </c>
      <c r="AJ321" s="47">
        <v>78000</v>
      </c>
      <c r="AK321" s="28">
        <f t="shared" si="276"/>
        <v>3.04</v>
      </c>
      <c r="AL321" s="47">
        <v>80750</v>
      </c>
      <c r="AM321" s="28">
        <f t="shared" si="277"/>
        <v>3.53</v>
      </c>
      <c r="AN321" s="47">
        <v>86100</v>
      </c>
      <c r="AO321" s="28">
        <f t="shared" si="278"/>
        <v>6.63</v>
      </c>
      <c r="AP321" s="47">
        <v>90800</v>
      </c>
      <c r="AQ321" s="28">
        <f t="shared" si="234"/>
        <v>5.46</v>
      </c>
      <c r="AR321" s="47">
        <v>92400</v>
      </c>
      <c r="AS321" s="28">
        <f t="shared" si="279"/>
        <v>1.76</v>
      </c>
      <c r="AT321" s="47">
        <v>102900</v>
      </c>
      <c r="AU321" s="28">
        <f t="shared" si="284"/>
        <v>11.360000000000001</v>
      </c>
      <c r="AV321" s="47">
        <v>106650</v>
      </c>
      <c r="AW321" s="28">
        <f t="shared" ref="AW321:AY336" si="288">ROUND((AV321-AT321)/AT321,4)*100</f>
        <v>3.64</v>
      </c>
      <c r="AX321" s="47">
        <v>111800</v>
      </c>
      <c r="AY321" s="28">
        <f t="shared" si="288"/>
        <v>4.83</v>
      </c>
      <c r="AZ321" s="47">
        <v>116750</v>
      </c>
      <c r="BA321" s="28">
        <f t="shared" si="286"/>
        <v>4.43</v>
      </c>
      <c r="BB321" s="47">
        <v>110650</v>
      </c>
      <c r="BC321" s="28">
        <f t="shared" si="280"/>
        <v>-5.2200000000000006</v>
      </c>
      <c r="BD321" s="47">
        <v>108300</v>
      </c>
      <c r="BE321" s="28">
        <f t="shared" si="260"/>
        <v>-2.12</v>
      </c>
      <c r="BF321" s="47">
        <v>106100</v>
      </c>
      <c r="BG321" s="28">
        <f t="shared" si="281"/>
        <v>-2.0299999999999998</v>
      </c>
      <c r="BH321" s="47">
        <v>107750</v>
      </c>
      <c r="BI321" s="28">
        <f t="shared" si="282"/>
        <v>1.5599999999999998</v>
      </c>
      <c r="BJ321" s="89">
        <v>110950</v>
      </c>
      <c r="BK321" s="28">
        <f t="shared" si="283"/>
        <v>2.97</v>
      </c>
      <c r="BL321" s="47">
        <v>106550</v>
      </c>
      <c r="BM321" s="28">
        <f t="shared" si="283"/>
        <v>-3.9699999999999998</v>
      </c>
      <c r="BN321" s="39"/>
      <c r="BO321" s="39"/>
      <c r="BP321" s="89"/>
      <c r="BQ321" s="28"/>
      <c r="BR321" s="28"/>
      <c r="BS321" s="28"/>
      <c r="BT321" s="28"/>
      <c r="BU321" s="28"/>
      <c r="BV321" s="48"/>
      <c r="BW321" s="42"/>
      <c r="BX321" s="45"/>
      <c r="BY321" s="49"/>
      <c r="BZ321" s="42"/>
      <c r="CA321" s="49"/>
      <c r="CB321" s="49"/>
      <c r="CC321" s="50"/>
      <c r="CD321" s="51"/>
      <c r="CE321" s="50"/>
      <c r="CF321" s="42"/>
      <c r="CP321" s="32"/>
      <c r="CQ321" s="70">
        <v>102900000</v>
      </c>
      <c r="CR321" s="53">
        <v>106650000</v>
      </c>
      <c r="DB321" s="32"/>
      <c r="DC321" s="42"/>
    </row>
    <row r="322" spans="1:107">
      <c r="A322" s="11"/>
      <c r="B322" s="41" t="s">
        <v>265</v>
      </c>
      <c r="C322" s="39">
        <v>13250</v>
      </c>
      <c r="D322" s="39">
        <v>18250</v>
      </c>
      <c r="E322" s="28">
        <f t="shared" si="262"/>
        <v>37.74</v>
      </c>
      <c r="F322" s="39">
        <v>27050</v>
      </c>
      <c r="G322" s="28">
        <f t="shared" si="263"/>
        <v>48.22</v>
      </c>
      <c r="H322" s="39">
        <v>51100</v>
      </c>
      <c r="I322" s="28">
        <f t="shared" si="264"/>
        <v>88.91</v>
      </c>
      <c r="J322" s="39">
        <v>79200</v>
      </c>
      <c r="K322" s="28">
        <f t="shared" si="265"/>
        <v>54.990000000000009</v>
      </c>
      <c r="L322" s="39">
        <v>89200</v>
      </c>
      <c r="M322" s="28">
        <f t="shared" si="266"/>
        <v>12.629999999999999</v>
      </c>
      <c r="N322" s="39">
        <v>101950</v>
      </c>
      <c r="O322" s="28">
        <f t="shared" si="267"/>
        <v>14.29</v>
      </c>
      <c r="P322" s="39">
        <v>108200</v>
      </c>
      <c r="Q322" s="28">
        <f t="shared" si="268"/>
        <v>6.13</v>
      </c>
      <c r="R322" s="39">
        <v>104850</v>
      </c>
      <c r="S322" s="28">
        <f t="shared" si="269"/>
        <v>-3.1</v>
      </c>
      <c r="T322" s="39">
        <v>125950</v>
      </c>
      <c r="U322" s="28">
        <f t="shared" si="270"/>
        <v>20.119999999999997</v>
      </c>
      <c r="V322" s="39">
        <v>137900</v>
      </c>
      <c r="W322" s="28">
        <f t="shared" si="271"/>
        <v>9.49</v>
      </c>
      <c r="X322" s="46">
        <v>141100</v>
      </c>
      <c r="Y322" s="28">
        <f t="shared" si="272"/>
        <v>2.3199999999999998</v>
      </c>
      <c r="Z322" s="39">
        <v>147200</v>
      </c>
      <c r="AA322" s="28">
        <f t="shared" si="273"/>
        <v>4.32</v>
      </c>
      <c r="AB322" s="39">
        <v>156550</v>
      </c>
      <c r="AC322" s="28">
        <f t="shared" si="287"/>
        <v>6.35</v>
      </c>
      <c r="AD322" s="39">
        <v>195050</v>
      </c>
      <c r="AE322" s="28">
        <f t="shared" si="287"/>
        <v>24.59</v>
      </c>
      <c r="AF322" s="39">
        <v>204000</v>
      </c>
      <c r="AG322" s="28">
        <f t="shared" si="287"/>
        <v>4.5900000000000007</v>
      </c>
      <c r="AH322" s="47">
        <v>211400</v>
      </c>
      <c r="AI322" s="28">
        <f t="shared" si="275"/>
        <v>3.63</v>
      </c>
      <c r="AJ322" s="47">
        <v>216550</v>
      </c>
      <c r="AK322" s="28">
        <f t="shared" si="276"/>
        <v>2.44</v>
      </c>
      <c r="AL322" s="47">
        <v>219650</v>
      </c>
      <c r="AM322" s="28">
        <f t="shared" si="277"/>
        <v>1.43</v>
      </c>
      <c r="AN322" s="47">
        <v>226250</v>
      </c>
      <c r="AO322" s="28">
        <f t="shared" si="278"/>
        <v>3</v>
      </c>
      <c r="AP322" s="47">
        <v>257750</v>
      </c>
      <c r="AQ322" s="28">
        <f t="shared" si="234"/>
        <v>13.919999999999998</v>
      </c>
      <c r="AR322" s="47">
        <v>325250</v>
      </c>
      <c r="AS322" s="28">
        <f t="shared" si="279"/>
        <v>26.19</v>
      </c>
      <c r="AT322" s="47">
        <v>377550</v>
      </c>
      <c r="AU322" s="28">
        <f t="shared" si="284"/>
        <v>16.079999999999998</v>
      </c>
      <c r="AV322" s="47">
        <v>426150</v>
      </c>
      <c r="AW322" s="28">
        <f t="shared" si="288"/>
        <v>12.870000000000001</v>
      </c>
      <c r="AX322" s="47">
        <v>476450</v>
      </c>
      <c r="AY322" s="28">
        <f t="shared" si="288"/>
        <v>11.799999999999999</v>
      </c>
      <c r="AZ322" s="47">
        <v>470200</v>
      </c>
      <c r="BA322" s="28">
        <f t="shared" si="286"/>
        <v>-1.31</v>
      </c>
      <c r="BB322" s="47">
        <v>457650</v>
      </c>
      <c r="BC322" s="28">
        <f t="shared" si="280"/>
        <v>-2.67</v>
      </c>
      <c r="BD322" s="47">
        <v>454250</v>
      </c>
      <c r="BE322" s="28">
        <f t="shared" si="260"/>
        <v>-0.74</v>
      </c>
      <c r="BF322" s="47">
        <v>448200</v>
      </c>
      <c r="BG322" s="28">
        <f t="shared" si="281"/>
        <v>-1.3299999999999998</v>
      </c>
      <c r="BH322" s="47">
        <v>451400</v>
      </c>
      <c r="BI322" s="28">
        <f t="shared" si="282"/>
        <v>0.71000000000000008</v>
      </c>
      <c r="BJ322" s="89">
        <v>462700</v>
      </c>
      <c r="BK322" s="28">
        <f t="shared" si="283"/>
        <v>2.5</v>
      </c>
      <c r="BL322" s="47">
        <v>481600</v>
      </c>
      <c r="BM322" s="28">
        <f t="shared" si="283"/>
        <v>4.08</v>
      </c>
      <c r="BN322" s="39"/>
      <c r="BO322" s="39"/>
      <c r="BP322" s="89"/>
      <c r="BQ322" s="28"/>
      <c r="BR322" s="28"/>
      <c r="BS322" s="28"/>
      <c r="BT322" s="28"/>
      <c r="BU322" s="28"/>
      <c r="BV322" s="48"/>
      <c r="BW322" s="42"/>
      <c r="BX322" s="45"/>
      <c r="BY322" s="49"/>
      <c r="BZ322" s="42"/>
      <c r="CA322" s="49"/>
      <c r="CB322" s="49"/>
      <c r="CC322" s="50"/>
      <c r="CD322" s="51"/>
      <c r="CE322" s="50"/>
      <c r="CF322" s="42"/>
      <c r="CP322" s="32"/>
      <c r="CQ322" s="70">
        <v>377550000</v>
      </c>
      <c r="CR322" s="53">
        <v>426150000</v>
      </c>
      <c r="DB322" s="32"/>
      <c r="DC322" s="42"/>
    </row>
    <row r="323" spans="1:107">
      <c r="A323" s="11"/>
      <c r="B323" s="41" t="s">
        <v>266</v>
      </c>
      <c r="C323" s="39">
        <v>81800</v>
      </c>
      <c r="D323" s="39">
        <v>87600</v>
      </c>
      <c r="E323" s="28">
        <f t="shared" si="262"/>
        <v>7.0900000000000007</v>
      </c>
      <c r="F323" s="39">
        <v>100500</v>
      </c>
      <c r="G323" s="28">
        <f t="shared" si="263"/>
        <v>14.729999999999999</v>
      </c>
      <c r="H323" s="39">
        <v>125050</v>
      </c>
      <c r="I323" s="28">
        <f t="shared" si="264"/>
        <v>24.43</v>
      </c>
      <c r="J323" s="39">
        <v>163350</v>
      </c>
      <c r="K323" s="28">
        <f t="shared" si="265"/>
        <v>30.630000000000003</v>
      </c>
      <c r="L323" s="39">
        <v>200400</v>
      </c>
      <c r="M323" s="28">
        <f t="shared" si="266"/>
        <v>22.68</v>
      </c>
      <c r="N323" s="39">
        <v>205250</v>
      </c>
      <c r="O323" s="28">
        <f t="shared" si="267"/>
        <v>2.42</v>
      </c>
      <c r="P323" s="39">
        <v>206050</v>
      </c>
      <c r="Q323" s="28">
        <f t="shared" si="268"/>
        <v>0.38999999999999996</v>
      </c>
      <c r="R323" s="39">
        <v>200200</v>
      </c>
      <c r="S323" s="28">
        <f t="shared" si="269"/>
        <v>-2.8400000000000003</v>
      </c>
      <c r="T323" s="39">
        <v>188400</v>
      </c>
      <c r="U323" s="28">
        <f t="shared" si="270"/>
        <v>-5.89</v>
      </c>
      <c r="V323" s="39">
        <v>192800</v>
      </c>
      <c r="W323" s="28">
        <f t="shared" si="271"/>
        <v>2.34</v>
      </c>
      <c r="X323" s="46">
        <v>193250</v>
      </c>
      <c r="Y323" s="28">
        <f t="shared" si="272"/>
        <v>0.22999999999999998</v>
      </c>
      <c r="Z323" s="39">
        <v>195750</v>
      </c>
      <c r="AA323" s="28">
        <f t="shared" si="273"/>
        <v>1.29</v>
      </c>
      <c r="AB323" s="39">
        <v>199500</v>
      </c>
      <c r="AC323" s="28">
        <f t="shared" si="287"/>
        <v>1.92</v>
      </c>
      <c r="AD323" s="39">
        <v>204200</v>
      </c>
      <c r="AE323" s="28">
        <f t="shared" si="287"/>
        <v>2.36</v>
      </c>
      <c r="AF323" s="39">
        <v>210750</v>
      </c>
      <c r="AG323" s="28">
        <f t="shared" si="287"/>
        <v>3.2099999999999995</v>
      </c>
      <c r="AH323" s="47">
        <v>219550</v>
      </c>
      <c r="AI323" s="28">
        <f t="shared" si="275"/>
        <v>4.18</v>
      </c>
      <c r="AJ323" s="47">
        <v>251300</v>
      </c>
      <c r="AK323" s="28">
        <f t="shared" si="276"/>
        <v>14.46</v>
      </c>
      <c r="AL323" s="47">
        <v>269300</v>
      </c>
      <c r="AM323" s="28">
        <f t="shared" si="277"/>
        <v>7.16</v>
      </c>
      <c r="AN323" s="47">
        <v>298850</v>
      </c>
      <c r="AO323" s="28">
        <f t="shared" si="278"/>
        <v>10.97</v>
      </c>
      <c r="AP323" s="47">
        <v>330500</v>
      </c>
      <c r="AQ323" s="28">
        <f t="shared" si="234"/>
        <v>10.59</v>
      </c>
      <c r="AR323" s="47">
        <v>369650</v>
      </c>
      <c r="AS323" s="28">
        <f t="shared" si="279"/>
        <v>11.85</v>
      </c>
      <c r="AT323" s="47">
        <v>417150</v>
      </c>
      <c r="AU323" s="28">
        <f t="shared" si="284"/>
        <v>12.85</v>
      </c>
      <c r="AV323" s="47">
        <v>447400</v>
      </c>
      <c r="AW323" s="28">
        <f t="shared" si="288"/>
        <v>7.2499999999999991</v>
      </c>
      <c r="AX323" s="47">
        <v>455350</v>
      </c>
      <c r="AY323" s="28">
        <f t="shared" si="288"/>
        <v>1.78</v>
      </c>
      <c r="AZ323" s="47">
        <v>462500</v>
      </c>
      <c r="BA323" s="28">
        <f t="shared" si="286"/>
        <v>1.5699999999999998</v>
      </c>
      <c r="BB323" s="47">
        <v>438600</v>
      </c>
      <c r="BC323" s="28">
        <f t="shared" si="280"/>
        <v>-5.17</v>
      </c>
      <c r="BD323" s="47">
        <v>421550</v>
      </c>
      <c r="BE323" s="28">
        <f t="shared" si="260"/>
        <v>-3.8899999999999997</v>
      </c>
      <c r="BF323" s="47">
        <v>423700</v>
      </c>
      <c r="BG323" s="28">
        <f t="shared" si="281"/>
        <v>0.51</v>
      </c>
      <c r="BH323" s="47">
        <v>431750</v>
      </c>
      <c r="BI323" s="28">
        <f t="shared" si="282"/>
        <v>1.9</v>
      </c>
      <c r="BJ323" s="89">
        <v>429000</v>
      </c>
      <c r="BK323" s="28">
        <f t="shared" si="283"/>
        <v>-0.64</v>
      </c>
      <c r="BL323" s="47">
        <v>433650</v>
      </c>
      <c r="BM323" s="28">
        <f t="shared" si="283"/>
        <v>1.08</v>
      </c>
      <c r="BN323" s="39"/>
      <c r="BO323" s="39"/>
      <c r="BP323" s="89"/>
      <c r="BQ323" s="28"/>
      <c r="BR323" s="28"/>
      <c r="BS323" s="28"/>
      <c r="BT323" s="28"/>
      <c r="BU323" s="28"/>
      <c r="BV323" s="48"/>
      <c r="BW323" s="42"/>
      <c r="BX323" s="45"/>
      <c r="BY323" s="49"/>
      <c r="BZ323" s="42"/>
      <c r="CA323" s="49"/>
      <c r="CB323" s="49"/>
      <c r="CC323" s="50"/>
      <c r="CD323" s="51"/>
      <c r="CE323" s="50"/>
      <c r="CF323" s="42"/>
      <c r="CP323" s="32"/>
      <c r="CQ323" s="70">
        <v>417150000</v>
      </c>
      <c r="CR323" s="53">
        <v>447400000</v>
      </c>
      <c r="DB323" s="32"/>
      <c r="DC323" s="42"/>
    </row>
    <row r="324" spans="1:107">
      <c r="A324" s="11"/>
      <c r="B324" s="41" t="s">
        <v>267</v>
      </c>
      <c r="C324" s="39">
        <v>35050</v>
      </c>
      <c r="D324" s="39">
        <v>38500</v>
      </c>
      <c r="E324" s="28">
        <f t="shared" si="262"/>
        <v>9.84</v>
      </c>
      <c r="F324" s="39">
        <v>44800</v>
      </c>
      <c r="G324" s="28">
        <f t="shared" si="263"/>
        <v>16.36</v>
      </c>
      <c r="H324" s="39">
        <v>56850</v>
      </c>
      <c r="I324" s="28">
        <f t="shared" si="264"/>
        <v>26.900000000000002</v>
      </c>
      <c r="J324" s="39">
        <v>75400</v>
      </c>
      <c r="K324" s="28">
        <f t="shared" si="265"/>
        <v>32.629999999999995</v>
      </c>
      <c r="L324" s="39">
        <v>110300</v>
      </c>
      <c r="M324" s="28">
        <f t="shared" si="266"/>
        <v>46.29</v>
      </c>
      <c r="N324" s="39">
        <v>114850</v>
      </c>
      <c r="O324" s="28">
        <f t="shared" si="267"/>
        <v>4.1300000000000008</v>
      </c>
      <c r="P324" s="39">
        <v>116150</v>
      </c>
      <c r="Q324" s="28">
        <f t="shared" si="268"/>
        <v>1.1299999999999999</v>
      </c>
      <c r="R324" s="39">
        <v>108700</v>
      </c>
      <c r="S324" s="28">
        <f t="shared" si="269"/>
        <v>-6.41</v>
      </c>
      <c r="T324" s="39">
        <v>104750</v>
      </c>
      <c r="U324" s="28">
        <f t="shared" si="270"/>
        <v>-3.63</v>
      </c>
      <c r="V324" s="39">
        <v>106050</v>
      </c>
      <c r="W324" s="28">
        <f t="shared" si="271"/>
        <v>1.24</v>
      </c>
      <c r="X324" s="46">
        <v>97200</v>
      </c>
      <c r="Y324" s="28">
        <f t="shared" si="272"/>
        <v>-8.35</v>
      </c>
      <c r="Z324" s="39">
        <v>99750</v>
      </c>
      <c r="AA324" s="28">
        <f t="shared" si="273"/>
        <v>2.62</v>
      </c>
      <c r="AB324" s="39">
        <v>103350</v>
      </c>
      <c r="AC324" s="28">
        <f t="shared" si="287"/>
        <v>3.61</v>
      </c>
      <c r="AD324" s="39">
        <v>107450</v>
      </c>
      <c r="AE324" s="28">
        <f t="shared" si="287"/>
        <v>3.9699999999999998</v>
      </c>
      <c r="AF324" s="39">
        <v>123200</v>
      </c>
      <c r="AG324" s="28">
        <f t="shared" si="287"/>
        <v>14.66</v>
      </c>
      <c r="AH324" s="47">
        <v>127800</v>
      </c>
      <c r="AI324" s="28">
        <f t="shared" si="275"/>
        <v>3.73</v>
      </c>
      <c r="AJ324" s="47">
        <v>145650</v>
      </c>
      <c r="AK324" s="28">
        <f t="shared" si="276"/>
        <v>13.969999999999999</v>
      </c>
      <c r="AL324" s="47">
        <v>174200</v>
      </c>
      <c r="AM324" s="28">
        <f t="shared" si="277"/>
        <v>19.600000000000001</v>
      </c>
      <c r="AN324" s="47">
        <v>206450</v>
      </c>
      <c r="AO324" s="28">
        <f t="shared" si="278"/>
        <v>18.509999999999998</v>
      </c>
      <c r="AP324" s="47">
        <v>230400</v>
      </c>
      <c r="AQ324" s="28">
        <f t="shared" si="234"/>
        <v>11.600000000000001</v>
      </c>
      <c r="AR324" s="47">
        <v>251950</v>
      </c>
      <c r="AS324" s="28">
        <f t="shared" si="279"/>
        <v>9.35</v>
      </c>
      <c r="AT324" s="47">
        <v>269650</v>
      </c>
      <c r="AU324" s="28">
        <f t="shared" si="284"/>
        <v>7.03</v>
      </c>
      <c r="AV324" s="47">
        <v>280200</v>
      </c>
      <c r="AW324" s="28">
        <f t="shared" si="288"/>
        <v>3.91</v>
      </c>
      <c r="AX324" s="47">
        <v>280950</v>
      </c>
      <c r="AY324" s="28">
        <f t="shared" si="288"/>
        <v>0.27</v>
      </c>
      <c r="AZ324" s="47">
        <v>280500</v>
      </c>
      <c r="BA324" s="28">
        <f t="shared" si="286"/>
        <v>-0.16</v>
      </c>
      <c r="BB324" s="47">
        <v>280950</v>
      </c>
      <c r="BC324" s="28">
        <f t="shared" si="280"/>
        <v>0.16</v>
      </c>
      <c r="BD324" s="47">
        <v>275550</v>
      </c>
      <c r="BE324" s="28">
        <f t="shared" si="260"/>
        <v>-1.92</v>
      </c>
      <c r="BF324" s="47">
        <v>271750</v>
      </c>
      <c r="BG324" s="28">
        <f t="shared" si="281"/>
        <v>-1.38</v>
      </c>
      <c r="BH324" s="47">
        <v>273150</v>
      </c>
      <c r="BI324" s="28">
        <f t="shared" si="282"/>
        <v>0.52</v>
      </c>
      <c r="BJ324" s="89">
        <v>278850</v>
      </c>
      <c r="BK324" s="28">
        <f t="shared" si="283"/>
        <v>2.09</v>
      </c>
      <c r="BL324" s="47">
        <v>288650</v>
      </c>
      <c r="BM324" s="28">
        <f t="shared" si="283"/>
        <v>3.51</v>
      </c>
      <c r="BN324" s="39"/>
      <c r="BO324" s="39"/>
      <c r="BP324" s="89"/>
      <c r="BQ324" s="28"/>
      <c r="BR324" s="28"/>
      <c r="BS324" s="28"/>
      <c r="BT324" s="28"/>
      <c r="BU324" s="28"/>
      <c r="BV324" s="48"/>
      <c r="BW324" s="42"/>
      <c r="BX324" s="45"/>
      <c r="BY324" s="49"/>
      <c r="BZ324" s="42"/>
      <c r="CA324" s="49"/>
      <c r="CB324" s="49"/>
      <c r="CC324" s="50"/>
      <c r="CD324" s="51"/>
      <c r="CE324" s="50"/>
      <c r="CF324" s="42"/>
      <c r="CP324" s="32"/>
      <c r="CQ324" s="70">
        <v>269650000</v>
      </c>
      <c r="CR324" s="53">
        <v>280200000</v>
      </c>
      <c r="DB324" s="32"/>
      <c r="DC324" s="42"/>
    </row>
    <row r="325" spans="1:107">
      <c r="A325" s="11"/>
      <c r="B325" s="41" t="s">
        <v>268</v>
      </c>
      <c r="C325" s="39">
        <v>66400</v>
      </c>
      <c r="D325" s="39">
        <v>74400</v>
      </c>
      <c r="E325" s="28">
        <f t="shared" si="262"/>
        <v>12.049999999999999</v>
      </c>
      <c r="F325" s="39">
        <v>85900</v>
      </c>
      <c r="G325" s="28">
        <f t="shared" si="263"/>
        <v>15.459999999999999</v>
      </c>
      <c r="H325" s="39">
        <v>99400</v>
      </c>
      <c r="I325" s="28">
        <f t="shared" si="264"/>
        <v>15.72</v>
      </c>
      <c r="J325" s="39">
        <v>131950</v>
      </c>
      <c r="K325" s="28">
        <f t="shared" si="265"/>
        <v>32.75</v>
      </c>
      <c r="L325" s="39">
        <v>180350</v>
      </c>
      <c r="M325" s="28">
        <f t="shared" si="266"/>
        <v>36.68</v>
      </c>
      <c r="N325" s="39">
        <v>185550</v>
      </c>
      <c r="O325" s="28">
        <f t="shared" si="267"/>
        <v>2.88</v>
      </c>
      <c r="P325" s="39">
        <v>187600</v>
      </c>
      <c r="Q325" s="28">
        <f t="shared" si="268"/>
        <v>1.0999999999999999</v>
      </c>
      <c r="R325" s="39">
        <v>188500</v>
      </c>
      <c r="S325" s="28">
        <f t="shared" si="269"/>
        <v>0.48</v>
      </c>
      <c r="T325" s="39">
        <v>191350</v>
      </c>
      <c r="U325" s="28">
        <f t="shared" si="270"/>
        <v>1.51</v>
      </c>
      <c r="V325" s="39">
        <v>180950</v>
      </c>
      <c r="W325" s="28">
        <f t="shared" si="271"/>
        <v>-5.4399999999999995</v>
      </c>
      <c r="X325" s="46">
        <v>189800</v>
      </c>
      <c r="Y325" s="28">
        <f t="shared" si="272"/>
        <v>4.8899999999999997</v>
      </c>
      <c r="Z325" s="39">
        <v>193000</v>
      </c>
      <c r="AA325" s="28">
        <f t="shared" si="273"/>
        <v>1.69</v>
      </c>
      <c r="AB325" s="39">
        <v>194200</v>
      </c>
      <c r="AC325" s="28">
        <f t="shared" si="287"/>
        <v>0.62</v>
      </c>
      <c r="AD325" s="39">
        <v>200700</v>
      </c>
      <c r="AE325" s="28">
        <f t="shared" si="287"/>
        <v>3.35</v>
      </c>
      <c r="AF325" s="39">
        <v>205650</v>
      </c>
      <c r="AG325" s="28">
        <f t="shared" si="287"/>
        <v>2.4699999999999998</v>
      </c>
      <c r="AH325" s="47">
        <v>216650</v>
      </c>
      <c r="AI325" s="28">
        <f t="shared" si="275"/>
        <v>5.35</v>
      </c>
      <c r="AJ325" s="47">
        <v>231400</v>
      </c>
      <c r="AK325" s="28">
        <f t="shared" si="276"/>
        <v>6.81</v>
      </c>
      <c r="AL325" s="47">
        <v>260200</v>
      </c>
      <c r="AM325" s="28">
        <f t="shared" si="277"/>
        <v>12.45</v>
      </c>
      <c r="AN325" s="47">
        <v>289950</v>
      </c>
      <c r="AO325" s="28">
        <f t="shared" si="278"/>
        <v>11.43</v>
      </c>
      <c r="AP325" s="47">
        <v>323700</v>
      </c>
      <c r="AQ325" s="28">
        <f t="shared" si="234"/>
        <v>11.64</v>
      </c>
      <c r="AR325" s="47">
        <v>375100</v>
      </c>
      <c r="AS325" s="28">
        <f t="shared" si="279"/>
        <v>15.879999999999999</v>
      </c>
      <c r="AT325" s="47">
        <v>428600</v>
      </c>
      <c r="AU325" s="28">
        <f t="shared" si="284"/>
        <v>14.26</v>
      </c>
      <c r="AV325" s="47">
        <v>446050</v>
      </c>
      <c r="AW325" s="28">
        <f t="shared" si="288"/>
        <v>4.07</v>
      </c>
      <c r="AX325" s="47">
        <v>456500</v>
      </c>
      <c r="AY325" s="28">
        <f t="shared" si="288"/>
        <v>2.34</v>
      </c>
      <c r="AZ325" s="47">
        <v>422850</v>
      </c>
      <c r="BA325" s="28">
        <f t="shared" si="286"/>
        <v>-7.37</v>
      </c>
      <c r="BB325" s="47">
        <v>413550</v>
      </c>
      <c r="BC325" s="28">
        <f t="shared" si="280"/>
        <v>-2.1999999999999997</v>
      </c>
      <c r="BD325" s="47">
        <v>422850</v>
      </c>
      <c r="BE325" s="28">
        <f t="shared" si="260"/>
        <v>2.25</v>
      </c>
      <c r="BF325" s="47">
        <v>423600</v>
      </c>
      <c r="BG325" s="28">
        <f t="shared" si="281"/>
        <v>0.18</v>
      </c>
      <c r="BH325" s="47">
        <v>425350</v>
      </c>
      <c r="BI325" s="28">
        <f t="shared" si="282"/>
        <v>0.41000000000000003</v>
      </c>
      <c r="BJ325" s="89">
        <v>436350</v>
      </c>
      <c r="BK325" s="28">
        <f t="shared" si="283"/>
        <v>2.59</v>
      </c>
      <c r="BL325" s="47">
        <v>438950</v>
      </c>
      <c r="BM325" s="28">
        <f t="shared" si="283"/>
        <v>0.6</v>
      </c>
      <c r="BN325" s="39"/>
      <c r="BO325" s="39"/>
      <c r="BP325" s="89"/>
      <c r="BQ325" s="28"/>
      <c r="BR325" s="28"/>
      <c r="BS325" s="28"/>
      <c r="BT325" s="28"/>
      <c r="BU325" s="28"/>
      <c r="BV325" s="48"/>
      <c r="BW325" s="42"/>
      <c r="BX325" s="45"/>
      <c r="BY325" s="49"/>
      <c r="BZ325" s="42"/>
      <c r="CA325" s="49"/>
      <c r="CB325" s="49"/>
      <c r="CC325" s="50"/>
      <c r="CD325" s="51"/>
      <c r="CE325" s="50"/>
      <c r="CF325" s="42"/>
      <c r="CP325" s="32"/>
      <c r="CQ325" s="70">
        <v>428600000</v>
      </c>
      <c r="CR325" s="53">
        <v>446050000</v>
      </c>
      <c r="DB325" s="32"/>
      <c r="DC325" s="42"/>
    </row>
    <row r="326" spans="1:107">
      <c r="A326" s="11"/>
      <c r="B326" s="41" t="s">
        <v>269</v>
      </c>
      <c r="C326" s="39">
        <v>86500</v>
      </c>
      <c r="D326" s="39">
        <v>92050</v>
      </c>
      <c r="E326" s="28">
        <f t="shared" si="262"/>
        <v>6.419999999999999</v>
      </c>
      <c r="F326" s="39">
        <v>99650</v>
      </c>
      <c r="G326" s="28">
        <f t="shared" si="263"/>
        <v>8.2600000000000016</v>
      </c>
      <c r="H326" s="39">
        <v>115300</v>
      </c>
      <c r="I326" s="28">
        <f t="shared" si="264"/>
        <v>15.7</v>
      </c>
      <c r="J326" s="39">
        <v>133550</v>
      </c>
      <c r="K326" s="28">
        <f t="shared" si="265"/>
        <v>15.83</v>
      </c>
      <c r="L326" s="39">
        <v>154900</v>
      </c>
      <c r="M326" s="28">
        <f t="shared" si="266"/>
        <v>15.989999999999998</v>
      </c>
      <c r="N326" s="39">
        <v>158800</v>
      </c>
      <c r="O326" s="28">
        <f t="shared" si="267"/>
        <v>2.52</v>
      </c>
      <c r="P326" s="39">
        <v>159600</v>
      </c>
      <c r="Q326" s="28">
        <f t="shared" si="268"/>
        <v>0.5</v>
      </c>
      <c r="R326" s="39">
        <v>157750</v>
      </c>
      <c r="S326" s="28">
        <f t="shared" si="269"/>
        <v>-1.1599999999999999</v>
      </c>
      <c r="T326" s="39">
        <v>156050</v>
      </c>
      <c r="U326" s="28">
        <f t="shared" si="270"/>
        <v>-1.08</v>
      </c>
      <c r="V326" s="39">
        <v>152100</v>
      </c>
      <c r="W326" s="28">
        <f t="shared" si="271"/>
        <v>-2.5299999999999998</v>
      </c>
      <c r="X326" s="46">
        <v>154750</v>
      </c>
      <c r="Y326" s="28">
        <f t="shared" si="272"/>
        <v>1.7399999999999998</v>
      </c>
      <c r="Z326" s="39">
        <v>159500</v>
      </c>
      <c r="AA326" s="28">
        <f t="shared" si="273"/>
        <v>3.0700000000000003</v>
      </c>
      <c r="AB326" s="39">
        <v>165000</v>
      </c>
      <c r="AC326" s="28">
        <f t="shared" si="287"/>
        <v>3.45</v>
      </c>
      <c r="AD326" s="39">
        <v>172150</v>
      </c>
      <c r="AE326" s="28">
        <f t="shared" si="287"/>
        <v>4.33</v>
      </c>
      <c r="AF326" s="39">
        <v>180550</v>
      </c>
      <c r="AG326" s="28">
        <f t="shared" si="287"/>
        <v>4.88</v>
      </c>
      <c r="AH326" s="47">
        <v>189750</v>
      </c>
      <c r="AI326" s="28">
        <f t="shared" si="275"/>
        <v>5.0999999999999996</v>
      </c>
      <c r="AJ326" s="47">
        <v>207400</v>
      </c>
      <c r="AK326" s="28">
        <f t="shared" si="276"/>
        <v>9.3000000000000007</v>
      </c>
      <c r="AL326" s="47">
        <v>214650</v>
      </c>
      <c r="AM326" s="28">
        <f t="shared" si="277"/>
        <v>3.5000000000000004</v>
      </c>
      <c r="AN326" s="47">
        <v>238900</v>
      </c>
      <c r="AO326" s="28">
        <f t="shared" si="278"/>
        <v>11.3</v>
      </c>
      <c r="AP326" s="47">
        <v>257200</v>
      </c>
      <c r="AQ326" s="28">
        <f t="shared" si="234"/>
        <v>7.66</v>
      </c>
      <c r="AR326" s="47">
        <v>289850</v>
      </c>
      <c r="AS326" s="28">
        <f t="shared" si="279"/>
        <v>12.690000000000001</v>
      </c>
      <c r="AT326" s="47">
        <v>331300</v>
      </c>
      <c r="AU326" s="28">
        <f t="shared" si="284"/>
        <v>14.299999999999999</v>
      </c>
      <c r="AV326" s="47">
        <v>337250</v>
      </c>
      <c r="AW326" s="28">
        <f t="shared" si="288"/>
        <v>1.7999999999999998</v>
      </c>
      <c r="AX326" s="47">
        <v>344200</v>
      </c>
      <c r="AY326" s="28">
        <f t="shared" si="288"/>
        <v>2.06</v>
      </c>
      <c r="AZ326" s="47">
        <v>347800</v>
      </c>
      <c r="BA326" s="28">
        <f t="shared" si="286"/>
        <v>1.05</v>
      </c>
      <c r="BB326" s="47">
        <v>346300</v>
      </c>
      <c r="BC326" s="28">
        <f t="shared" si="280"/>
        <v>-0.43</v>
      </c>
      <c r="BD326" s="47">
        <v>341750</v>
      </c>
      <c r="BE326" s="28">
        <f t="shared" si="260"/>
        <v>-1.31</v>
      </c>
      <c r="BF326" s="47">
        <v>333550</v>
      </c>
      <c r="BG326" s="28">
        <f t="shared" si="281"/>
        <v>-2.4</v>
      </c>
      <c r="BH326" s="47">
        <v>336800</v>
      </c>
      <c r="BI326" s="28">
        <f t="shared" si="282"/>
        <v>0.97</v>
      </c>
      <c r="BJ326" s="89">
        <v>338400</v>
      </c>
      <c r="BK326" s="28">
        <f t="shared" si="283"/>
        <v>0.48</v>
      </c>
      <c r="BL326" s="47">
        <v>340550</v>
      </c>
      <c r="BM326" s="28">
        <f t="shared" si="283"/>
        <v>0.64</v>
      </c>
      <c r="BN326" s="39"/>
      <c r="BO326" s="39"/>
      <c r="BP326" s="89"/>
      <c r="BQ326" s="28"/>
      <c r="BR326" s="28"/>
      <c r="BS326" s="28"/>
      <c r="BT326" s="28"/>
      <c r="BU326" s="28"/>
      <c r="BV326" s="48"/>
      <c r="BW326" s="42"/>
      <c r="BX326" s="45"/>
      <c r="BY326" s="49"/>
      <c r="BZ326" s="42"/>
      <c r="CA326" s="49"/>
      <c r="CB326" s="49"/>
      <c r="CC326" s="50"/>
      <c r="CD326" s="51"/>
      <c r="CE326" s="50"/>
      <c r="CF326" s="42"/>
      <c r="CP326" s="32"/>
      <c r="CQ326" s="70">
        <v>331300000</v>
      </c>
      <c r="CR326" s="53">
        <v>337250000</v>
      </c>
      <c r="DB326" s="32"/>
      <c r="DC326" s="42"/>
    </row>
    <row r="327" spans="1:107">
      <c r="A327" s="11"/>
      <c r="B327" s="41" t="s">
        <v>270</v>
      </c>
      <c r="C327" s="39">
        <v>31650</v>
      </c>
      <c r="D327" s="39">
        <v>32700</v>
      </c>
      <c r="E327" s="28">
        <f t="shared" si="262"/>
        <v>3.32</v>
      </c>
      <c r="F327" s="39">
        <v>35450</v>
      </c>
      <c r="G327" s="28">
        <f t="shared" si="263"/>
        <v>8.41</v>
      </c>
      <c r="H327" s="39">
        <v>38650</v>
      </c>
      <c r="I327" s="28">
        <f t="shared" si="264"/>
        <v>9.0300000000000011</v>
      </c>
      <c r="J327" s="39">
        <v>46900</v>
      </c>
      <c r="K327" s="28">
        <f t="shared" si="265"/>
        <v>21.349999999999998</v>
      </c>
      <c r="L327" s="39">
        <v>51800</v>
      </c>
      <c r="M327" s="28">
        <f t="shared" si="266"/>
        <v>10.45</v>
      </c>
      <c r="N327" s="39">
        <v>57950</v>
      </c>
      <c r="O327" s="28">
        <f t="shared" si="267"/>
        <v>11.87</v>
      </c>
      <c r="P327" s="39">
        <v>60200</v>
      </c>
      <c r="Q327" s="28">
        <f t="shared" si="268"/>
        <v>3.88</v>
      </c>
      <c r="R327" s="39">
        <v>61800</v>
      </c>
      <c r="S327" s="28">
        <f t="shared" si="269"/>
        <v>2.6599999999999997</v>
      </c>
      <c r="T327" s="39">
        <v>61100</v>
      </c>
      <c r="U327" s="28">
        <f t="shared" si="270"/>
        <v>-1.1299999999999999</v>
      </c>
      <c r="V327" s="39">
        <v>62850</v>
      </c>
      <c r="W327" s="28">
        <f t="shared" si="271"/>
        <v>2.86</v>
      </c>
      <c r="X327" s="46">
        <v>63950</v>
      </c>
      <c r="Y327" s="28">
        <f t="shared" si="272"/>
        <v>1.7500000000000002</v>
      </c>
      <c r="Z327" s="39">
        <v>61450</v>
      </c>
      <c r="AA327" s="28">
        <f t="shared" si="273"/>
        <v>-3.91</v>
      </c>
      <c r="AB327" s="39">
        <v>62600</v>
      </c>
      <c r="AC327" s="28">
        <f t="shared" si="287"/>
        <v>1.87</v>
      </c>
      <c r="AD327" s="39">
        <v>61900</v>
      </c>
      <c r="AE327" s="28">
        <f t="shared" si="287"/>
        <v>-1.1199999999999999</v>
      </c>
      <c r="AF327" s="39">
        <v>69750</v>
      </c>
      <c r="AG327" s="28">
        <f t="shared" si="287"/>
        <v>12.68</v>
      </c>
      <c r="AH327" s="47">
        <v>73450</v>
      </c>
      <c r="AI327" s="28">
        <f t="shared" si="275"/>
        <v>5.3</v>
      </c>
      <c r="AJ327" s="47">
        <v>77550</v>
      </c>
      <c r="AK327" s="28">
        <f t="shared" si="276"/>
        <v>5.58</v>
      </c>
      <c r="AL327" s="47">
        <v>80900</v>
      </c>
      <c r="AM327" s="28">
        <f t="shared" si="277"/>
        <v>4.32</v>
      </c>
      <c r="AN327" s="47">
        <v>88900</v>
      </c>
      <c r="AO327" s="28">
        <f t="shared" si="278"/>
        <v>9.89</v>
      </c>
      <c r="AP327" s="47">
        <v>98200</v>
      </c>
      <c r="AQ327" s="28">
        <f t="shared" si="234"/>
        <v>10.459999999999999</v>
      </c>
      <c r="AR327" s="47">
        <v>109200</v>
      </c>
      <c r="AS327" s="28">
        <f t="shared" si="279"/>
        <v>11.200000000000001</v>
      </c>
      <c r="AT327" s="47">
        <v>120150</v>
      </c>
      <c r="AU327" s="28">
        <f t="shared" si="284"/>
        <v>10.029999999999999</v>
      </c>
      <c r="AV327" s="47">
        <v>130750</v>
      </c>
      <c r="AW327" s="28">
        <f t="shared" si="288"/>
        <v>8.82</v>
      </c>
      <c r="AX327" s="47">
        <v>135550</v>
      </c>
      <c r="AY327" s="28">
        <f t="shared" si="288"/>
        <v>3.6700000000000004</v>
      </c>
      <c r="AZ327" s="47">
        <v>132350</v>
      </c>
      <c r="BA327" s="28">
        <f t="shared" si="286"/>
        <v>-2.36</v>
      </c>
      <c r="BB327" s="47">
        <v>127300</v>
      </c>
      <c r="BC327" s="28">
        <f t="shared" si="280"/>
        <v>-3.82</v>
      </c>
      <c r="BD327" s="47">
        <v>124850</v>
      </c>
      <c r="BE327" s="28">
        <f t="shared" si="260"/>
        <v>-1.92</v>
      </c>
      <c r="BF327" s="47">
        <v>124150</v>
      </c>
      <c r="BG327" s="28">
        <f t="shared" si="281"/>
        <v>-0.55999999999999994</v>
      </c>
      <c r="BH327" s="47">
        <v>125500</v>
      </c>
      <c r="BI327" s="28">
        <f t="shared" si="282"/>
        <v>1.0900000000000001</v>
      </c>
      <c r="BJ327" s="89">
        <v>125350</v>
      </c>
      <c r="BK327" s="28">
        <f t="shared" si="283"/>
        <v>-0.12</v>
      </c>
      <c r="BL327" s="47">
        <v>130300</v>
      </c>
      <c r="BM327" s="28">
        <f t="shared" si="283"/>
        <v>3.95</v>
      </c>
      <c r="BN327" s="39"/>
      <c r="BO327" s="39"/>
      <c r="BP327" s="89"/>
      <c r="BQ327" s="28"/>
      <c r="BR327" s="28"/>
      <c r="BS327" s="28"/>
      <c r="BT327" s="28"/>
      <c r="BU327" s="28"/>
      <c r="BV327" s="48"/>
      <c r="BW327" s="42"/>
      <c r="BX327" s="45"/>
      <c r="BY327" s="49"/>
      <c r="BZ327" s="42"/>
      <c r="CA327" s="49"/>
      <c r="CB327" s="49"/>
      <c r="CC327" s="50"/>
      <c r="CD327" s="51"/>
      <c r="CE327" s="50"/>
      <c r="CF327" s="42"/>
      <c r="CP327" s="32"/>
      <c r="CQ327" s="70">
        <v>120150000</v>
      </c>
      <c r="CR327" s="53">
        <v>130750000</v>
      </c>
      <c r="DB327" s="32"/>
      <c r="DC327" s="42"/>
    </row>
    <row r="328" spans="1:107">
      <c r="A328" s="11"/>
      <c r="B328" s="41" t="s">
        <v>271</v>
      </c>
      <c r="C328" s="39">
        <v>22550</v>
      </c>
      <c r="D328" s="39">
        <v>24400</v>
      </c>
      <c r="E328" s="28">
        <f t="shared" si="262"/>
        <v>8.2000000000000011</v>
      </c>
      <c r="F328" s="39">
        <v>26850</v>
      </c>
      <c r="G328" s="28">
        <f t="shared" si="263"/>
        <v>10.040000000000001</v>
      </c>
      <c r="H328" s="39">
        <v>34900</v>
      </c>
      <c r="I328" s="28">
        <f t="shared" si="264"/>
        <v>29.98</v>
      </c>
      <c r="J328" s="39">
        <v>42850</v>
      </c>
      <c r="K328" s="28">
        <f t="shared" si="265"/>
        <v>22.78</v>
      </c>
      <c r="L328" s="39">
        <v>48700</v>
      </c>
      <c r="M328" s="28">
        <f t="shared" si="266"/>
        <v>13.65</v>
      </c>
      <c r="N328" s="39">
        <v>55850</v>
      </c>
      <c r="O328" s="28">
        <f t="shared" si="267"/>
        <v>14.680000000000001</v>
      </c>
      <c r="P328" s="39">
        <v>56500</v>
      </c>
      <c r="Q328" s="28">
        <f t="shared" si="268"/>
        <v>1.1599999999999999</v>
      </c>
      <c r="R328" s="39">
        <v>54300</v>
      </c>
      <c r="S328" s="28">
        <f t="shared" si="269"/>
        <v>-3.8899999999999997</v>
      </c>
      <c r="T328" s="39">
        <v>54200</v>
      </c>
      <c r="U328" s="28">
        <f t="shared" si="270"/>
        <v>-0.18</v>
      </c>
      <c r="V328" s="39">
        <v>53750</v>
      </c>
      <c r="W328" s="28">
        <f t="shared" si="271"/>
        <v>-0.83</v>
      </c>
      <c r="X328" s="46">
        <v>53800</v>
      </c>
      <c r="Y328" s="28">
        <f t="shared" si="272"/>
        <v>0.09</v>
      </c>
      <c r="Z328" s="39">
        <v>54400</v>
      </c>
      <c r="AA328" s="28">
        <f t="shared" si="273"/>
        <v>1.1199999999999999</v>
      </c>
      <c r="AB328" s="39">
        <v>54700</v>
      </c>
      <c r="AC328" s="28">
        <f t="shared" si="287"/>
        <v>0.54999999999999993</v>
      </c>
      <c r="AD328" s="39">
        <v>56300</v>
      </c>
      <c r="AE328" s="28">
        <f t="shared" si="287"/>
        <v>2.93</v>
      </c>
      <c r="AF328" s="39">
        <v>58800</v>
      </c>
      <c r="AG328" s="28">
        <f t="shared" si="287"/>
        <v>4.4400000000000004</v>
      </c>
      <c r="AH328" s="47">
        <v>61750</v>
      </c>
      <c r="AI328" s="28">
        <f t="shared" si="275"/>
        <v>5.0200000000000005</v>
      </c>
      <c r="AJ328" s="47">
        <v>65050</v>
      </c>
      <c r="AK328" s="28">
        <f t="shared" si="276"/>
        <v>5.34</v>
      </c>
      <c r="AL328" s="47">
        <v>74500</v>
      </c>
      <c r="AM328" s="28">
        <f t="shared" si="277"/>
        <v>14.530000000000001</v>
      </c>
      <c r="AN328" s="47">
        <v>86850</v>
      </c>
      <c r="AO328" s="28">
        <f t="shared" si="278"/>
        <v>16.580000000000002</v>
      </c>
      <c r="AP328" s="47">
        <v>100000</v>
      </c>
      <c r="AQ328" s="28">
        <f t="shared" si="234"/>
        <v>15.14</v>
      </c>
      <c r="AR328" s="47">
        <v>113350</v>
      </c>
      <c r="AS328" s="28">
        <f t="shared" si="279"/>
        <v>13.350000000000001</v>
      </c>
      <c r="AT328" s="47">
        <v>129400</v>
      </c>
      <c r="AU328" s="28">
        <f t="shared" si="284"/>
        <v>14.16</v>
      </c>
      <c r="AV328" s="47">
        <v>137700</v>
      </c>
      <c r="AW328" s="28">
        <f t="shared" si="288"/>
        <v>6.41</v>
      </c>
      <c r="AX328" s="47">
        <v>135350</v>
      </c>
      <c r="AY328" s="28">
        <f t="shared" si="288"/>
        <v>-1.71</v>
      </c>
      <c r="AZ328" s="47">
        <v>132650</v>
      </c>
      <c r="BA328" s="28">
        <f t="shared" si="286"/>
        <v>-1.9900000000000002</v>
      </c>
      <c r="BB328" s="47">
        <v>128450</v>
      </c>
      <c r="BC328" s="28">
        <f t="shared" si="280"/>
        <v>-3.17</v>
      </c>
      <c r="BD328" s="47">
        <v>120550</v>
      </c>
      <c r="BE328" s="28">
        <f t="shared" si="260"/>
        <v>-6.15</v>
      </c>
      <c r="BF328" s="47">
        <v>120050</v>
      </c>
      <c r="BG328" s="28">
        <f t="shared" si="281"/>
        <v>-0.41000000000000003</v>
      </c>
      <c r="BH328" s="47">
        <v>116100</v>
      </c>
      <c r="BI328" s="28">
        <f t="shared" si="282"/>
        <v>-3.29</v>
      </c>
      <c r="BJ328" s="89">
        <v>117650</v>
      </c>
      <c r="BK328" s="28">
        <f t="shared" si="283"/>
        <v>1.34</v>
      </c>
      <c r="BL328" s="47">
        <v>121650</v>
      </c>
      <c r="BM328" s="28">
        <f t="shared" si="283"/>
        <v>3.4000000000000004</v>
      </c>
      <c r="BN328" s="39"/>
      <c r="BO328" s="39"/>
      <c r="BP328" s="89"/>
      <c r="BQ328" s="28"/>
      <c r="BR328" s="28"/>
      <c r="BS328" s="28"/>
      <c r="BT328" s="28"/>
      <c r="BU328" s="28"/>
      <c r="BV328" s="48"/>
      <c r="BW328" s="42"/>
      <c r="BX328" s="45"/>
      <c r="BY328" s="49"/>
      <c r="BZ328" s="42"/>
      <c r="CA328" s="49"/>
      <c r="CB328" s="49"/>
      <c r="CC328" s="50"/>
      <c r="CD328" s="51"/>
      <c r="CE328" s="50"/>
      <c r="CF328" s="42"/>
      <c r="CP328" s="32"/>
      <c r="CQ328" s="70">
        <v>129400000</v>
      </c>
      <c r="CR328" s="53">
        <v>137700000</v>
      </c>
      <c r="DB328" s="32"/>
      <c r="DC328" s="42"/>
    </row>
    <row r="329" spans="1:107">
      <c r="A329" s="11"/>
      <c r="B329" s="41" t="s">
        <v>272</v>
      </c>
      <c r="C329" s="39">
        <v>11500</v>
      </c>
      <c r="D329" s="39">
        <v>12150</v>
      </c>
      <c r="E329" s="28">
        <f t="shared" si="262"/>
        <v>5.65</v>
      </c>
      <c r="F329" s="39">
        <v>13250</v>
      </c>
      <c r="G329" s="28">
        <f t="shared" si="263"/>
        <v>9.0499999999999989</v>
      </c>
      <c r="H329" s="39">
        <v>13400</v>
      </c>
      <c r="I329" s="28">
        <f t="shared" si="264"/>
        <v>1.1299999999999999</v>
      </c>
      <c r="J329" s="39">
        <v>15350</v>
      </c>
      <c r="K329" s="28">
        <f t="shared" si="265"/>
        <v>14.549999999999999</v>
      </c>
      <c r="L329" s="39">
        <v>17150</v>
      </c>
      <c r="M329" s="28">
        <f t="shared" si="266"/>
        <v>11.73</v>
      </c>
      <c r="N329" s="39">
        <v>18850</v>
      </c>
      <c r="O329" s="28">
        <f t="shared" si="267"/>
        <v>9.91</v>
      </c>
      <c r="P329" s="39">
        <v>21700</v>
      </c>
      <c r="Q329" s="28">
        <f t="shared" si="268"/>
        <v>15.120000000000001</v>
      </c>
      <c r="R329" s="39">
        <v>22900</v>
      </c>
      <c r="S329" s="28">
        <f t="shared" si="269"/>
        <v>5.53</v>
      </c>
      <c r="T329" s="39">
        <v>22850</v>
      </c>
      <c r="U329" s="28">
        <f t="shared" si="270"/>
        <v>-0.22</v>
      </c>
      <c r="V329" s="39">
        <v>24200</v>
      </c>
      <c r="W329" s="28">
        <f t="shared" si="271"/>
        <v>5.91</v>
      </c>
      <c r="X329" s="46">
        <v>26600</v>
      </c>
      <c r="Y329" s="28">
        <f t="shared" si="272"/>
        <v>9.92</v>
      </c>
      <c r="Z329" s="39">
        <v>25200</v>
      </c>
      <c r="AA329" s="28">
        <f t="shared" si="273"/>
        <v>-5.26</v>
      </c>
      <c r="AB329" s="39">
        <v>26700</v>
      </c>
      <c r="AC329" s="28">
        <f t="shared" si="287"/>
        <v>5.9499999999999993</v>
      </c>
      <c r="AD329" s="39">
        <v>27050</v>
      </c>
      <c r="AE329" s="28">
        <f t="shared" si="287"/>
        <v>1.31</v>
      </c>
      <c r="AF329" s="39">
        <v>27400</v>
      </c>
      <c r="AG329" s="28">
        <f t="shared" si="287"/>
        <v>1.29</v>
      </c>
      <c r="AH329" s="47">
        <v>27650</v>
      </c>
      <c r="AI329" s="28">
        <f t="shared" si="275"/>
        <v>0.91</v>
      </c>
      <c r="AJ329" s="47">
        <v>28100</v>
      </c>
      <c r="AK329" s="28">
        <f t="shared" si="276"/>
        <v>1.63</v>
      </c>
      <c r="AL329" s="47">
        <v>30050</v>
      </c>
      <c r="AM329" s="28">
        <f t="shared" si="277"/>
        <v>6.94</v>
      </c>
      <c r="AN329" s="47">
        <v>32350</v>
      </c>
      <c r="AO329" s="28">
        <f t="shared" si="278"/>
        <v>7.6499999999999995</v>
      </c>
      <c r="AP329" s="47">
        <v>36850</v>
      </c>
      <c r="AQ329" s="28">
        <f t="shared" si="234"/>
        <v>13.91</v>
      </c>
      <c r="AR329" s="47">
        <v>41400</v>
      </c>
      <c r="AS329" s="28">
        <f t="shared" si="279"/>
        <v>12.35</v>
      </c>
      <c r="AT329" s="47">
        <v>46200</v>
      </c>
      <c r="AU329" s="28">
        <f t="shared" si="284"/>
        <v>11.59</v>
      </c>
      <c r="AV329" s="47">
        <v>50200</v>
      </c>
      <c r="AW329" s="28">
        <f t="shared" si="288"/>
        <v>8.66</v>
      </c>
      <c r="AX329" s="47">
        <v>50100</v>
      </c>
      <c r="AY329" s="28">
        <f t="shared" si="288"/>
        <v>-0.2</v>
      </c>
      <c r="AZ329" s="47">
        <v>49500</v>
      </c>
      <c r="BA329" s="28">
        <f t="shared" si="286"/>
        <v>-1.2</v>
      </c>
      <c r="BB329" s="47">
        <v>49250</v>
      </c>
      <c r="BC329" s="28">
        <f t="shared" si="280"/>
        <v>-0.51</v>
      </c>
      <c r="BD329" s="47">
        <v>49750</v>
      </c>
      <c r="BE329" s="28">
        <f t="shared" si="260"/>
        <v>1.02</v>
      </c>
      <c r="BF329" s="47">
        <v>148450</v>
      </c>
      <c r="BG329" s="28">
        <f t="shared" si="281"/>
        <v>198.39</v>
      </c>
      <c r="BH329" s="47">
        <v>167100</v>
      </c>
      <c r="BI329" s="28">
        <f t="shared" si="282"/>
        <v>12.559999999999999</v>
      </c>
      <c r="BJ329" s="89">
        <v>167800</v>
      </c>
      <c r="BK329" s="28">
        <f t="shared" si="283"/>
        <v>0.42</v>
      </c>
      <c r="BL329" s="47">
        <v>167800</v>
      </c>
      <c r="BM329" s="28">
        <f t="shared" si="283"/>
        <v>0</v>
      </c>
      <c r="BN329" s="39"/>
      <c r="BO329" s="39"/>
      <c r="BP329" s="89"/>
      <c r="BQ329" s="28"/>
      <c r="BR329" s="28"/>
      <c r="BS329" s="28"/>
      <c r="BT329" s="28"/>
      <c r="BU329" s="28"/>
      <c r="BV329" s="48"/>
      <c r="BW329" s="42"/>
      <c r="BX329" s="45"/>
      <c r="BY329" s="49"/>
      <c r="BZ329" s="42"/>
      <c r="CA329" s="49"/>
      <c r="CB329" s="49"/>
      <c r="CC329" s="50"/>
      <c r="CD329" s="51"/>
      <c r="CE329" s="50"/>
      <c r="CF329" s="42"/>
      <c r="CP329" s="32"/>
      <c r="CQ329" s="70">
        <v>46200000</v>
      </c>
      <c r="CR329" s="53">
        <v>50200000</v>
      </c>
      <c r="DB329" s="32"/>
      <c r="DC329" s="42"/>
    </row>
    <row r="330" spans="1:107">
      <c r="A330" s="11"/>
      <c r="B330" s="41" t="s">
        <v>273</v>
      </c>
      <c r="C330" s="39">
        <v>377750</v>
      </c>
      <c r="D330" s="39">
        <v>403250</v>
      </c>
      <c r="E330" s="28">
        <f t="shared" si="262"/>
        <v>6.75</v>
      </c>
      <c r="F330" s="39">
        <v>416400</v>
      </c>
      <c r="G330" s="28">
        <f t="shared" si="263"/>
        <v>3.26</v>
      </c>
      <c r="H330" s="39">
        <v>418500</v>
      </c>
      <c r="I330" s="28">
        <f t="shared" si="264"/>
        <v>0.5</v>
      </c>
      <c r="J330" s="39">
        <v>440450</v>
      </c>
      <c r="K330" s="28">
        <f t="shared" si="265"/>
        <v>5.24</v>
      </c>
      <c r="L330" s="39">
        <v>552150</v>
      </c>
      <c r="M330" s="28">
        <f t="shared" si="266"/>
        <v>25.36</v>
      </c>
      <c r="N330" s="39">
        <v>608800</v>
      </c>
      <c r="O330" s="28">
        <f t="shared" si="267"/>
        <v>10.26</v>
      </c>
      <c r="P330" s="39">
        <v>659600</v>
      </c>
      <c r="Q330" s="28">
        <f t="shared" si="268"/>
        <v>8.34</v>
      </c>
      <c r="R330" s="39">
        <v>657900</v>
      </c>
      <c r="S330" s="28">
        <f t="shared" si="269"/>
        <v>-0.26</v>
      </c>
      <c r="T330" s="39">
        <v>670450</v>
      </c>
      <c r="U330" s="28">
        <f t="shared" si="270"/>
        <v>1.91</v>
      </c>
      <c r="V330" s="39">
        <v>682300</v>
      </c>
      <c r="W330" s="28">
        <f t="shared" si="271"/>
        <v>1.77</v>
      </c>
      <c r="X330" s="46">
        <v>683250</v>
      </c>
      <c r="Y330" s="28">
        <f t="shared" si="272"/>
        <v>0.13999999999999999</v>
      </c>
      <c r="Z330" s="39">
        <v>685200</v>
      </c>
      <c r="AA330" s="28">
        <f t="shared" si="273"/>
        <v>0.28999999999999998</v>
      </c>
      <c r="AB330" s="39">
        <v>711200</v>
      </c>
      <c r="AC330" s="28">
        <f t="shared" si="287"/>
        <v>3.7900000000000005</v>
      </c>
      <c r="AD330" s="39">
        <v>699300</v>
      </c>
      <c r="AE330" s="28">
        <f t="shared" si="287"/>
        <v>-1.67</v>
      </c>
      <c r="AF330" s="39">
        <v>683500</v>
      </c>
      <c r="AG330" s="28">
        <f t="shared" si="287"/>
        <v>-2.2599999999999998</v>
      </c>
      <c r="AH330" s="47">
        <v>666400</v>
      </c>
      <c r="AI330" s="28">
        <f t="shared" si="275"/>
        <v>-2.5</v>
      </c>
      <c r="AJ330" s="47">
        <v>675750</v>
      </c>
      <c r="AK330" s="28">
        <f t="shared" si="276"/>
        <v>1.4000000000000001</v>
      </c>
      <c r="AL330" s="47">
        <v>667300</v>
      </c>
      <c r="AM330" s="28">
        <f t="shared" si="277"/>
        <v>-1.25</v>
      </c>
      <c r="AN330" s="47">
        <v>664050</v>
      </c>
      <c r="AO330" s="28">
        <f t="shared" si="278"/>
        <v>-0.49</v>
      </c>
      <c r="AP330" s="47">
        <v>670800</v>
      </c>
      <c r="AQ330" s="28">
        <f t="shared" si="234"/>
        <v>1.02</v>
      </c>
      <c r="AR330" s="47">
        <v>665250</v>
      </c>
      <c r="AS330" s="28">
        <f t="shared" si="279"/>
        <v>-0.83</v>
      </c>
      <c r="AT330" s="47">
        <v>697350</v>
      </c>
      <c r="AU330" s="28">
        <f t="shared" si="284"/>
        <v>4.83</v>
      </c>
      <c r="AV330" s="47">
        <v>739600</v>
      </c>
      <c r="AW330" s="28">
        <f t="shared" si="288"/>
        <v>6.0600000000000005</v>
      </c>
      <c r="AX330" s="47">
        <v>734150</v>
      </c>
      <c r="AY330" s="28">
        <f t="shared" si="288"/>
        <v>-0.74</v>
      </c>
      <c r="AZ330" s="47">
        <v>604800</v>
      </c>
      <c r="BA330" s="28">
        <f t="shared" si="286"/>
        <v>-17.62</v>
      </c>
      <c r="BB330" s="47">
        <v>594900</v>
      </c>
      <c r="BC330" s="28">
        <f t="shared" si="280"/>
        <v>-1.6400000000000001</v>
      </c>
      <c r="BD330" s="47">
        <v>593700</v>
      </c>
      <c r="BE330" s="28">
        <f t="shared" si="260"/>
        <v>-0.2</v>
      </c>
      <c r="BF330" s="47">
        <v>575600</v>
      </c>
      <c r="BG330" s="28">
        <f t="shared" si="281"/>
        <v>-3.05</v>
      </c>
      <c r="BH330" s="47">
        <v>519600</v>
      </c>
      <c r="BI330" s="28">
        <f t="shared" si="282"/>
        <v>-9.73</v>
      </c>
      <c r="BJ330" s="89">
        <v>535850</v>
      </c>
      <c r="BK330" s="28">
        <f t="shared" si="283"/>
        <v>3.1300000000000003</v>
      </c>
      <c r="BL330" s="47">
        <v>528800</v>
      </c>
      <c r="BM330" s="28">
        <f t="shared" si="283"/>
        <v>-1.32</v>
      </c>
      <c r="BN330" s="39"/>
      <c r="BO330" s="39"/>
      <c r="BP330" s="89"/>
      <c r="BQ330" s="28"/>
      <c r="BR330" s="28"/>
      <c r="BS330" s="28"/>
      <c r="BT330" s="28"/>
      <c r="BU330" s="28"/>
      <c r="BV330" s="48"/>
      <c r="BW330" s="42"/>
      <c r="BX330" s="45"/>
      <c r="BY330" s="49"/>
      <c r="BZ330" s="42"/>
      <c r="CA330" s="49"/>
      <c r="CB330" s="49"/>
      <c r="CC330" s="50"/>
      <c r="CD330" s="51"/>
      <c r="CE330" s="50"/>
      <c r="CF330" s="42"/>
      <c r="CP330" s="32"/>
      <c r="CQ330" s="70">
        <v>697350000</v>
      </c>
      <c r="CR330" s="53">
        <v>739600000</v>
      </c>
      <c r="DB330" s="32"/>
      <c r="DC330" s="42"/>
    </row>
    <row r="331" spans="1:107">
      <c r="A331" s="11"/>
      <c r="B331" s="41" t="s">
        <v>274</v>
      </c>
      <c r="C331" s="39">
        <v>8700</v>
      </c>
      <c r="D331" s="39">
        <v>9800</v>
      </c>
      <c r="E331" s="28">
        <f t="shared" si="262"/>
        <v>12.64</v>
      </c>
      <c r="F331" s="39">
        <v>11450</v>
      </c>
      <c r="G331" s="28">
        <f t="shared" si="263"/>
        <v>16.84</v>
      </c>
      <c r="H331" s="39">
        <v>13350</v>
      </c>
      <c r="I331" s="28">
        <f t="shared" si="264"/>
        <v>16.59</v>
      </c>
      <c r="J331" s="39">
        <v>18150</v>
      </c>
      <c r="K331" s="28">
        <f t="shared" si="265"/>
        <v>35.96</v>
      </c>
      <c r="L331" s="39">
        <v>21550</v>
      </c>
      <c r="M331" s="28">
        <f t="shared" si="266"/>
        <v>18.73</v>
      </c>
      <c r="N331" s="39">
        <v>23950</v>
      </c>
      <c r="O331" s="28">
        <f t="shared" si="267"/>
        <v>11.14</v>
      </c>
      <c r="P331" s="39">
        <v>25550</v>
      </c>
      <c r="Q331" s="28">
        <f t="shared" si="268"/>
        <v>6.68</v>
      </c>
      <c r="R331" s="39">
        <v>25100</v>
      </c>
      <c r="S331" s="28">
        <f t="shared" si="269"/>
        <v>-1.76</v>
      </c>
      <c r="T331" s="39">
        <v>25600</v>
      </c>
      <c r="U331" s="28">
        <f t="shared" si="270"/>
        <v>1.9900000000000002</v>
      </c>
      <c r="V331" s="39">
        <v>25650</v>
      </c>
      <c r="W331" s="28">
        <f t="shared" si="271"/>
        <v>0.2</v>
      </c>
      <c r="X331" s="46">
        <v>25650</v>
      </c>
      <c r="Y331" s="28">
        <f t="shared" si="272"/>
        <v>0</v>
      </c>
      <c r="Z331" s="39">
        <v>26700</v>
      </c>
      <c r="AA331" s="28">
        <f t="shared" si="273"/>
        <v>4.09</v>
      </c>
      <c r="AB331" s="39">
        <v>28550</v>
      </c>
      <c r="AC331" s="28">
        <f t="shared" si="287"/>
        <v>6.93</v>
      </c>
      <c r="AD331" s="39">
        <v>29350</v>
      </c>
      <c r="AE331" s="28">
        <f t="shared" si="287"/>
        <v>2.8000000000000003</v>
      </c>
      <c r="AF331" s="39">
        <v>30300</v>
      </c>
      <c r="AG331" s="28">
        <f t="shared" si="287"/>
        <v>3.2399999999999998</v>
      </c>
      <c r="AH331" s="47">
        <v>32000</v>
      </c>
      <c r="AI331" s="28">
        <f t="shared" si="275"/>
        <v>5.6099999999999994</v>
      </c>
      <c r="AJ331" s="47">
        <v>34650</v>
      </c>
      <c r="AK331" s="28">
        <f t="shared" si="276"/>
        <v>8.2799999999999994</v>
      </c>
      <c r="AL331" s="47">
        <v>39650</v>
      </c>
      <c r="AM331" s="28">
        <f t="shared" si="277"/>
        <v>14.430000000000001</v>
      </c>
      <c r="AN331" s="47">
        <v>45300</v>
      </c>
      <c r="AO331" s="28">
        <f t="shared" si="278"/>
        <v>14.249999999999998</v>
      </c>
      <c r="AP331" s="47">
        <v>50700</v>
      </c>
      <c r="AQ331" s="28">
        <f t="shared" si="234"/>
        <v>11.92</v>
      </c>
      <c r="AR331" s="47">
        <v>54450</v>
      </c>
      <c r="AS331" s="28">
        <f t="shared" si="279"/>
        <v>7.3999999999999995</v>
      </c>
      <c r="AT331" s="47">
        <v>61500</v>
      </c>
      <c r="AU331" s="28">
        <f t="shared" si="284"/>
        <v>12.950000000000001</v>
      </c>
      <c r="AV331" s="47">
        <v>70100</v>
      </c>
      <c r="AW331" s="28">
        <f t="shared" si="288"/>
        <v>13.98</v>
      </c>
      <c r="AX331" s="47">
        <v>79600</v>
      </c>
      <c r="AY331" s="28">
        <f t="shared" si="288"/>
        <v>13.55</v>
      </c>
      <c r="AZ331" s="47">
        <v>79100</v>
      </c>
      <c r="BA331" s="28">
        <f t="shared" si="286"/>
        <v>-0.63</v>
      </c>
      <c r="BB331" s="47">
        <v>78350</v>
      </c>
      <c r="BC331" s="28">
        <f t="shared" si="280"/>
        <v>-0.95</v>
      </c>
      <c r="BD331" s="47">
        <v>75250</v>
      </c>
      <c r="BE331" s="28">
        <f t="shared" si="260"/>
        <v>-3.9600000000000004</v>
      </c>
      <c r="BF331" s="47">
        <v>75250</v>
      </c>
      <c r="BG331" s="28">
        <f t="shared" si="281"/>
        <v>0</v>
      </c>
      <c r="BH331" s="47">
        <v>74500</v>
      </c>
      <c r="BI331" s="28">
        <f t="shared" si="282"/>
        <v>-1</v>
      </c>
      <c r="BJ331" s="89">
        <v>74200</v>
      </c>
      <c r="BK331" s="28">
        <f t="shared" si="283"/>
        <v>-0.4</v>
      </c>
      <c r="BL331" s="47">
        <v>74350</v>
      </c>
      <c r="BM331" s="28">
        <f t="shared" si="283"/>
        <v>0.2</v>
      </c>
      <c r="BN331" s="39"/>
      <c r="BO331" s="39"/>
      <c r="BP331" s="89"/>
      <c r="BQ331" s="28"/>
      <c r="BR331" s="28"/>
      <c r="BS331" s="28"/>
      <c r="BT331" s="28"/>
      <c r="BU331" s="28"/>
      <c r="BV331" s="48"/>
      <c r="BW331" s="42"/>
      <c r="BX331" s="45"/>
      <c r="BY331" s="49"/>
      <c r="BZ331" s="42"/>
      <c r="CA331" s="49"/>
      <c r="CB331" s="49"/>
      <c r="CC331" s="50"/>
      <c r="CD331" s="51"/>
      <c r="CE331" s="50"/>
      <c r="CF331" s="42"/>
      <c r="CP331" s="32"/>
      <c r="CQ331" s="70">
        <v>61500000</v>
      </c>
      <c r="CR331" s="53">
        <v>70100000</v>
      </c>
      <c r="DB331" s="32"/>
      <c r="DC331" s="42"/>
    </row>
    <row r="332" spans="1:107">
      <c r="A332" s="11"/>
      <c r="B332" s="41" t="s">
        <v>275</v>
      </c>
      <c r="C332" s="39">
        <v>5900</v>
      </c>
      <c r="D332" s="39">
        <v>6350</v>
      </c>
      <c r="E332" s="28">
        <f t="shared" si="262"/>
        <v>7.6300000000000008</v>
      </c>
      <c r="F332" s="39">
        <v>7350</v>
      </c>
      <c r="G332" s="28">
        <f t="shared" si="263"/>
        <v>15.75</v>
      </c>
      <c r="H332" s="39">
        <v>9100</v>
      </c>
      <c r="I332" s="28">
        <f t="shared" si="264"/>
        <v>23.810000000000002</v>
      </c>
      <c r="J332" s="39">
        <v>12500</v>
      </c>
      <c r="K332" s="28">
        <f t="shared" si="265"/>
        <v>37.36</v>
      </c>
      <c r="L332" s="39">
        <v>14650</v>
      </c>
      <c r="M332" s="28">
        <f t="shared" si="266"/>
        <v>17.2</v>
      </c>
      <c r="N332" s="39">
        <v>16700</v>
      </c>
      <c r="O332" s="28">
        <f t="shared" si="267"/>
        <v>13.99</v>
      </c>
      <c r="P332" s="39">
        <v>17650</v>
      </c>
      <c r="Q332" s="28">
        <f t="shared" si="268"/>
        <v>5.6899999999999995</v>
      </c>
      <c r="R332" s="39">
        <v>17000</v>
      </c>
      <c r="S332" s="28">
        <f t="shared" si="269"/>
        <v>-3.6799999999999997</v>
      </c>
      <c r="T332" s="39">
        <v>17000</v>
      </c>
      <c r="U332" s="28">
        <f t="shared" si="270"/>
        <v>0</v>
      </c>
      <c r="V332" s="39">
        <v>17000</v>
      </c>
      <c r="W332" s="28">
        <f t="shared" si="271"/>
        <v>0</v>
      </c>
      <c r="X332" s="46">
        <v>17200</v>
      </c>
      <c r="Y332" s="28">
        <f t="shared" si="272"/>
        <v>1.18</v>
      </c>
      <c r="Z332" s="39">
        <v>18200</v>
      </c>
      <c r="AA332" s="28">
        <f t="shared" si="273"/>
        <v>5.81</v>
      </c>
      <c r="AB332" s="39">
        <v>18800</v>
      </c>
      <c r="AC332" s="28">
        <f t="shared" si="287"/>
        <v>3.3000000000000003</v>
      </c>
      <c r="AD332" s="39">
        <v>19350</v>
      </c>
      <c r="AE332" s="28">
        <f t="shared" si="287"/>
        <v>2.93</v>
      </c>
      <c r="AF332" s="39">
        <v>20300</v>
      </c>
      <c r="AG332" s="28">
        <f t="shared" si="287"/>
        <v>4.91</v>
      </c>
      <c r="AH332" s="47">
        <v>21750</v>
      </c>
      <c r="AI332" s="28">
        <f t="shared" si="275"/>
        <v>7.1400000000000006</v>
      </c>
      <c r="AJ332" s="47">
        <v>22850</v>
      </c>
      <c r="AK332" s="28">
        <f t="shared" si="276"/>
        <v>5.0599999999999996</v>
      </c>
      <c r="AL332" s="47">
        <v>24550</v>
      </c>
      <c r="AM332" s="28">
        <f t="shared" si="277"/>
        <v>7.4399999999999995</v>
      </c>
      <c r="AN332" s="47">
        <v>27850</v>
      </c>
      <c r="AO332" s="28">
        <f t="shared" si="278"/>
        <v>13.44</v>
      </c>
      <c r="AP332" s="47">
        <v>32750</v>
      </c>
      <c r="AQ332" s="28">
        <f t="shared" si="234"/>
        <v>17.59</v>
      </c>
      <c r="AR332" s="47">
        <v>36950</v>
      </c>
      <c r="AS332" s="28">
        <f t="shared" si="279"/>
        <v>12.82</v>
      </c>
      <c r="AT332" s="47">
        <v>41250</v>
      </c>
      <c r="AU332" s="28">
        <f t="shared" si="284"/>
        <v>11.64</v>
      </c>
      <c r="AV332" s="47">
        <v>47050</v>
      </c>
      <c r="AW332" s="28">
        <f t="shared" si="288"/>
        <v>14.06</v>
      </c>
      <c r="AX332" s="47">
        <v>48900</v>
      </c>
      <c r="AY332" s="28">
        <f t="shared" si="288"/>
        <v>3.93</v>
      </c>
      <c r="AZ332" s="47">
        <v>48300</v>
      </c>
      <c r="BA332" s="28">
        <f t="shared" si="286"/>
        <v>-1.23</v>
      </c>
      <c r="BB332" s="47">
        <v>47100</v>
      </c>
      <c r="BC332" s="28">
        <f t="shared" si="280"/>
        <v>-2.48</v>
      </c>
      <c r="BD332" s="47">
        <v>45900</v>
      </c>
      <c r="BE332" s="28">
        <f t="shared" si="260"/>
        <v>-2.5499999999999998</v>
      </c>
      <c r="BF332" s="47">
        <v>45500</v>
      </c>
      <c r="BG332" s="28">
        <f t="shared" si="281"/>
        <v>-0.86999999999999988</v>
      </c>
      <c r="BH332" s="47">
        <v>45850</v>
      </c>
      <c r="BI332" s="28">
        <f t="shared" si="282"/>
        <v>0.77</v>
      </c>
      <c r="BJ332" s="89">
        <v>46100</v>
      </c>
      <c r="BK332" s="28">
        <f t="shared" si="283"/>
        <v>0.54999999999999993</v>
      </c>
      <c r="BL332" s="47">
        <v>46300</v>
      </c>
      <c r="BM332" s="28">
        <f t="shared" si="283"/>
        <v>0.43</v>
      </c>
      <c r="BN332" s="39"/>
      <c r="BO332" s="39"/>
      <c r="BP332" s="89"/>
      <c r="BQ332" s="28"/>
      <c r="BR332" s="28"/>
      <c r="BS332" s="28"/>
      <c r="BT332" s="28"/>
      <c r="BU332" s="28"/>
      <c r="BV332" s="48"/>
      <c r="BW332" s="42"/>
      <c r="BX332" s="45"/>
      <c r="BY332" s="49"/>
      <c r="BZ332" s="42"/>
      <c r="CA332" s="49"/>
      <c r="CB332" s="49"/>
      <c r="CC332" s="50"/>
      <c r="CD332" s="51"/>
      <c r="CE332" s="50"/>
      <c r="CF332" s="42"/>
      <c r="CP332" s="32"/>
      <c r="CQ332" s="70">
        <v>41250000</v>
      </c>
      <c r="CR332" s="53">
        <v>47050000</v>
      </c>
      <c r="DB332" s="32"/>
      <c r="DC332" s="42"/>
    </row>
    <row r="333" spans="1:107">
      <c r="A333" s="11"/>
      <c r="B333" s="41" t="s">
        <v>276</v>
      </c>
      <c r="C333" s="39">
        <v>11000</v>
      </c>
      <c r="D333" s="39">
        <v>12350</v>
      </c>
      <c r="E333" s="28">
        <f t="shared" si="262"/>
        <v>12.27</v>
      </c>
      <c r="F333" s="39">
        <v>13700</v>
      </c>
      <c r="G333" s="28">
        <f t="shared" si="263"/>
        <v>10.93</v>
      </c>
      <c r="H333" s="39">
        <v>16650</v>
      </c>
      <c r="I333" s="28">
        <f t="shared" si="264"/>
        <v>21.529999999999998</v>
      </c>
      <c r="J333" s="39">
        <v>19850</v>
      </c>
      <c r="K333" s="28">
        <f t="shared" si="265"/>
        <v>19.220000000000002</v>
      </c>
      <c r="L333" s="39">
        <v>24500</v>
      </c>
      <c r="M333" s="28">
        <f t="shared" si="266"/>
        <v>23.43</v>
      </c>
      <c r="N333" s="39">
        <v>28000</v>
      </c>
      <c r="O333" s="28">
        <f t="shared" si="267"/>
        <v>14.29</v>
      </c>
      <c r="P333" s="39">
        <v>29650</v>
      </c>
      <c r="Q333" s="28">
        <f t="shared" si="268"/>
        <v>5.89</v>
      </c>
      <c r="R333" s="39">
        <v>28750</v>
      </c>
      <c r="S333" s="28">
        <f t="shared" si="269"/>
        <v>-3.04</v>
      </c>
      <c r="T333" s="39">
        <v>28900</v>
      </c>
      <c r="U333" s="28">
        <f t="shared" si="270"/>
        <v>0.52</v>
      </c>
      <c r="V333" s="39">
        <v>27700</v>
      </c>
      <c r="W333" s="28">
        <f t="shared" si="271"/>
        <v>-4.1500000000000004</v>
      </c>
      <c r="X333" s="46">
        <v>29300</v>
      </c>
      <c r="Y333" s="28">
        <f t="shared" si="272"/>
        <v>5.7799999999999994</v>
      </c>
      <c r="Z333" s="39">
        <v>30300</v>
      </c>
      <c r="AA333" s="28">
        <f t="shared" si="273"/>
        <v>3.4099999999999997</v>
      </c>
      <c r="AB333" s="39">
        <v>31750</v>
      </c>
      <c r="AC333" s="28">
        <f t="shared" si="287"/>
        <v>4.79</v>
      </c>
      <c r="AD333" s="39">
        <v>32700</v>
      </c>
      <c r="AE333" s="28">
        <f t="shared" si="287"/>
        <v>2.9899999999999998</v>
      </c>
      <c r="AF333" s="39">
        <v>33750</v>
      </c>
      <c r="AG333" s="28">
        <f t="shared" si="287"/>
        <v>3.2099999999999995</v>
      </c>
      <c r="AH333" s="47">
        <v>35300</v>
      </c>
      <c r="AI333" s="28">
        <f t="shared" si="275"/>
        <v>4.5900000000000007</v>
      </c>
      <c r="AJ333" s="47">
        <v>36950</v>
      </c>
      <c r="AK333" s="28">
        <f t="shared" si="276"/>
        <v>4.67</v>
      </c>
      <c r="AL333" s="47">
        <v>39750</v>
      </c>
      <c r="AM333" s="28">
        <f t="shared" si="277"/>
        <v>7.580000000000001</v>
      </c>
      <c r="AN333" s="47">
        <v>45700</v>
      </c>
      <c r="AO333" s="28">
        <f t="shared" si="278"/>
        <v>14.97</v>
      </c>
      <c r="AP333" s="47">
        <v>50450</v>
      </c>
      <c r="AQ333" s="28">
        <f t="shared" si="234"/>
        <v>10.39</v>
      </c>
      <c r="AR333" s="47">
        <v>54400</v>
      </c>
      <c r="AS333" s="28">
        <f t="shared" si="279"/>
        <v>7.8299999999999992</v>
      </c>
      <c r="AT333" s="47">
        <v>62450</v>
      </c>
      <c r="AU333" s="28">
        <f t="shared" si="284"/>
        <v>14.799999999999999</v>
      </c>
      <c r="AV333" s="47">
        <v>66750</v>
      </c>
      <c r="AW333" s="28">
        <f t="shared" si="288"/>
        <v>6.8900000000000006</v>
      </c>
      <c r="AX333" s="47">
        <v>67000</v>
      </c>
      <c r="AY333" s="28">
        <f t="shared" si="288"/>
        <v>0.37</v>
      </c>
      <c r="AZ333" s="47">
        <v>64400</v>
      </c>
      <c r="BA333" s="28">
        <f t="shared" si="286"/>
        <v>-3.88</v>
      </c>
      <c r="BB333" s="47">
        <v>65250</v>
      </c>
      <c r="BC333" s="28">
        <f t="shared" si="280"/>
        <v>1.32</v>
      </c>
      <c r="BD333" s="47">
        <v>65350</v>
      </c>
      <c r="BE333" s="28">
        <f t="shared" si="260"/>
        <v>0.15</v>
      </c>
      <c r="BF333" s="47">
        <v>64950</v>
      </c>
      <c r="BG333" s="28">
        <f t="shared" si="281"/>
        <v>-0.61</v>
      </c>
      <c r="BH333" s="47">
        <v>66450</v>
      </c>
      <c r="BI333" s="28">
        <f t="shared" si="282"/>
        <v>2.31</v>
      </c>
      <c r="BJ333" s="89">
        <v>69250</v>
      </c>
      <c r="BK333" s="28">
        <f t="shared" si="283"/>
        <v>4.21</v>
      </c>
      <c r="BL333" s="47">
        <v>69150</v>
      </c>
      <c r="BM333" s="28">
        <f t="shared" si="283"/>
        <v>-0.13999999999999999</v>
      </c>
      <c r="BN333" s="39"/>
      <c r="BO333" s="39"/>
      <c r="BP333" s="89"/>
      <c r="BQ333" s="28"/>
      <c r="BR333" s="28"/>
      <c r="BS333" s="28"/>
      <c r="BT333" s="28"/>
      <c r="BU333" s="28"/>
      <c r="BV333" s="48"/>
      <c r="BW333" s="42"/>
      <c r="BX333" s="45"/>
      <c r="BY333" s="49"/>
      <c r="BZ333" s="42"/>
      <c r="CA333" s="49"/>
      <c r="CB333" s="49"/>
      <c r="CC333" s="50"/>
      <c r="CD333" s="51"/>
      <c r="CE333" s="50"/>
      <c r="CF333" s="42"/>
      <c r="CP333" s="32"/>
      <c r="CQ333" s="70">
        <v>62450000</v>
      </c>
      <c r="CR333" s="53">
        <v>66750000</v>
      </c>
      <c r="DB333" s="32"/>
      <c r="DC333" s="42"/>
    </row>
    <row r="334" spans="1:107">
      <c r="A334" s="11"/>
      <c r="B334" s="41" t="s">
        <v>277</v>
      </c>
      <c r="C334" s="39">
        <v>9500</v>
      </c>
      <c r="D334" s="39">
        <v>10300</v>
      </c>
      <c r="E334" s="28">
        <f t="shared" si="262"/>
        <v>8.42</v>
      </c>
      <c r="F334" s="39">
        <v>12000</v>
      </c>
      <c r="G334" s="28">
        <f t="shared" si="263"/>
        <v>16.5</v>
      </c>
      <c r="H334" s="39">
        <v>14800</v>
      </c>
      <c r="I334" s="28">
        <f t="shared" si="264"/>
        <v>23.330000000000002</v>
      </c>
      <c r="J334" s="39">
        <v>19500</v>
      </c>
      <c r="K334" s="28">
        <f t="shared" si="265"/>
        <v>31.759999999999998</v>
      </c>
      <c r="L334" s="39">
        <v>23050</v>
      </c>
      <c r="M334" s="28">
        <f t="shared" si="266"/>
        <v>18.21</v>
      </c>
      <c r="N334" s="39">
        <v>26300</v>
      </c>
      <c r="O334" s="28">
        <f t="shared" si="267"/>
        <v>14.099999999999998</v>
      </c>
      <c r="P334" s="39">
        <v>28050</v>
      </c>
      <c r="Q334" s="28">
        <f t="shared" si="268"/>
        <v>6.65</v>
      </c>
      <c r="R334" s="39">
        <v>28450</v>
      </c>
      <c r="S334" s="28">
        <f t="shared" si="269"/>
        <v>1.43</v>
      </c>
      <c r="T334" s="39">
        <v>28300</v>
      </c>
      <c r="U334" s="28">
        <f t="shared" si="270"/>
        <v>-0.53</v>
      </c>
      <c r="V334" s="39">
        <v>28050</v>
      </c>
      <c r="W334" s="28">
        <f t="shared" si="271"/>
        <v>-0.88</v>
      </c>
      <c r="X334" s="46">
        <v>28050</v>
      </c>
      <c r="Y334" s="28">
        <f t="shared" si="272"/>
        <v>0</v>
      </c>
      <c r="Z334" s="39">
        <v>28650</v>
      </c>
      <c r="AA334" s="28">
        <f t="shared" si="273"/>
        <v>2.1399999999999997</v>
      </c>
      <c r="AB334" s="39">
        <v>29050</v>
      </c>
      <c r="AC334" s="28">
        <f t="shared" si="287"/>
        <v>1.4000000000000001</v>
      </c>
      <c r="AD334" s="39">
        <v>29350</v>
      </c>
      <c r="AE334" s="28">
        <f t="shared" si="287"/>
        <v>1.03</v>
      </c>
      <c r="AF334" s="39">
        <v>31000</v>
      </c>
      <c r="AG334" s="28">
        <f t="shared" si="287"/>
        <v>5.62</v>
      </c>
      <c r="AH334" s="47">
        <v>33300</v>
      </c>
      <c r="AI334" s="28">
        <f t="shared" si="275"/>
        <v>7.42</v>
      </c>
      <c r="AJ334" s="47">
        <v>38400</v>
      </c>
      <c r="AK334" s="28">
        <f t="shared" si="276"/>
        <v>15.32</v>
      </c>
      <c r="AL334" s="47">
        <v>41850</v>
      </c>
      <c r="AM334" s="28">
        <f t="shared" si="277"/>
        <v>8.98</v>
      </c>
      <c r="AN334" s="47">
        <v>47550</v>
      </c>
      <c r="AO334" s="28">
        <f t="shared" si="278"/>
        <v>13.62</v>
      </c>
      <c r="AP334" s="47">
        <v>54800</v>
      </c>
      <c r="AQ334" s="28">
        <f t="shared" si="234"/>
        <v>15.25</v>
      </c>
      <c r="AR334" s="47">
        <v>68500</v>
      </c>
      <c r="AS334" s="28">
        <f t="shared" si="279"/>
        <v>25</v>
      </c>
      <c r="AT334" s="47">
        <v>77250</v>
      </c>
      <c r="AU334" s="28">
        <f t="shared" si="284"/>
        <v>12.770000000000001</v>
      </c>
      <c r="AV334" s="47">
        <v>82350</v>
      </c>
      <c r="AW334" s="28">
        <f t="shared" si="288"/>
        <v>6.6000000000000005</v>
      </c>
      <c r="AX334" s="47">
        <v>87050</v>
      </c>
      <c r="AY334" s="28">
        <f t="shared" si="288"/>
        <v>5.71</v>
      </c>
      <c r="AZ334" s="47">
        <v>87300</v>
      </c>
      <c r="BA334" s="28">
        <f t="shared" si="286"/>
        <v>0.28999999999999998</v>
      </c>
      <c r="BB334" s="47">
        <v>85900</v>
      </c>
      <c r="BC334" s="28">
        <f t="shared" si="280"/>
        <v>-1.6</v>
      </c>
      <c r="BD334" s="47">
        <v>83450</v>
      </c>
      <c r="BE334" s="28">
        <f t="shared" si="260"/>
        <v>-2.85</v>
      </c>
      <c r="BF334" s="47">
        <v>83200</v>
      </c>
      <c r="BG334" s="28">
        <f t="shared" si="281"/>
        <v>-0.3</v>
      </c>
      <c r="BH334" s="47">
        <v>84150</v>
      </c>
      <c r="BI334" s="28">
        <f t="shared" si="282"/>
        <v>1.1400000000000001</v>
      </c>
      <c r="BJ334" s="89">
        <v>85000</v>
      </c>
      <c r="BK334" s="28">
        <f t="shared" si="283"/>
        <v>1.01</v>
      </c>
      <c r="BL334" s="47">
        <v>87400</v>
      </c>
      <c r="BM334" s="28">
        <f t="shared" si="283"/>
        <v>2.82</v>
      </c>
      <c r="BN334" s="39"/>
      <c r="BO334" s="39"/>
      <c r="BP334" s="89"/>
      <c r="BQ334" s="28"/>
      <c r="BR334" s="28"/>
      <c r="BS334" s="28"/>
      <c r="BT334" s="28"/>
      <c r="BU334" s="28"/>
      <c r="BV334" s="48"/>
      <c r="BW334" s="42"/>
      <c r="BX334" s="45"/>
      <c r="BY334" s="49"/>
      <c r="BZ334" s="42"/>
      <c r="CA334" s="49"/>
      <c r="CB334" s="49"/>
      <c r="CC334" s="50"/>
      <c r="CD334" s="51"/>
      <c r="CE334" s="50"/>
      <c r="CF334" s="42"/>
      <c r="CP334" s="32"/>
      <c r="CQ334" s="70">
        <v>77250000</v>
      </c>
      <c r="CR334" s="53">
        <v>82350000</v>
      </c>
      <c r="DB334" s="32"/>
      <c r="DC334" s="42"/>
    </row>
    <row r="335" spans="1:107">
      <c r="A335" s="11"/>
      <c r="B335" s="41" t="s">
        <v>278</v>
      </c>
      <c r="C335" s="39">
        <v>4300</v>
      </c>
      <c r="D335" s="39">
        <v>4650</v>
      </c>
      <c r="E335" s="28">
        <f t="shared" si="262"/>
        <v>8.14</v>
      </c>
      <c r="F335" s="39">
        <v>5000</v>
      </c>
      <c r="G335" s="28">
        <f t="shared" si="263"/>
        <v>7.53</v>
      </c>
      <c r="H335" s="39">
        <v>5550</v>
      </c>
      <c r="I335" s="28">
        <f t="shared" si="264"/>
        <v>11</v>
      </c>
      <c r="J335" s="39">
        <v>6050</v>
      </c>
      <c r="K335" s="28">
        <f t="shared" si="265"/>
        <v>9.01</v>
      </c>
      <c r="L335" s="39">
        <v>6450</v>
      </c>
      <c r="M335" s="28">
        <f t="shared" si="266"/>
        <v>6.61</v>
      </c>
      <c r="N335" s="39">
        <v>7950</v>
      </c>
      <c r="O335" s="28">
        <f t="shared" si="267"/>
        <v>23.26</v>
      </c>
      <c r="P335" s="39">
        <v>8350</v>
      </c>
      <c r="Q335" s="28">
        <f t="shared" si="268"/>
        <v>5.0299999999999994</v>
      </c>
      <c r="R335" s="39">
        <v>8800</v>
      </c>
      <c r="S335" s="28">
        <f t="shared" si="269"/>
        <v>5.3900000000000006</v>
      </c>
      <c r="T335" s="39">
        <v>9000</v>
      </c>
      <c r="U335" s="28">
        <f t="shared" si="270"/>
        <v>2.27</v>
      </c>
      <c r="V335" s="39">
        <v>9500</v>
      </c>
      <c r="W335" s="28">
        <f t="shared" si="271"/>
        <v>5.56</v>
      </c>
      <c r="X335" s="46">
        <v>9100</v>
      </c>
      <c r="Y335" s="28">
        <f t="shared" si="272"/>
        <v>-4.21</v>
      </c>
      <c r="Z335" s="39">
        <v>9750</v>
      </c>
      <c r="AA335" s="28">
        <f t="shared" si="273"/>
        <v>7.1400000000000006</v>
      </c>
      <c r="AB335" s="39">
        <v>10050</v>
      </c>
      <c r="AC335" s="28">
        <f t="shared" ref="AC335:AG338" si="289">ROUND((AB335-Z335)/Z335,4)*100</f>
        <v>3.08</v>
      </c>
      <c r="AD335" s="39">
        <v>10850</v>
      </c>
      <c r="AE335" s="28">
        <f t="shared" si="289"/>
        <v>7.9600000000000009</v>
      </c>
      <c r="AF335" s="39">
        <v>11400</v>
      </c>
      <c r="AG335" s="28">
        <f t="shared" si="289"/>
        <v>5.07</v>
      </c>
      <c r="AH335" s="47">
        <v>11900</v>
      </c>
      <c r="AI335" s="28">
        <f t="shared" si="275"/>
        <v>4.3900000000000006</v>
      </c>
      <c r="AJ335" s="47">
        <v>12050</v>
      </c>
      <c r="AK335" s="28">
        <f t="shared" si="276"/>
        <v>1.26</v>
      </c>
      <c r="AL335" s="47">
        <v>12600</v>
      </c>
      <c r="AM335" s="28">
        <f t="shared" si="277"/>
        <v>4.5600000000000005</v>
      </c>
      <c r="AN335" s="47">
        <v>12950</v>
      </c>
      <c r="AO335" s="28">
        <f t="shared" si="278"/>
        <v>2.78</v>
      </c>
      <c r="AP335" s="47">
        <v>14900</v>
      </c>
      <c r="AQ335" s="28">
        <f t="shared" ref="AQ335:AQ398" si="290">ROUND((AP335-AN335)/AN335,4)*100</f>
        <v>15.06</v>
      </c>
      <c r="AR335" s="47">
        <v>17000</v>
      </c>
      <c r="AS335" s="28">
        <f t="shared" si="279"/>
        <v>14.09</v>
      </c>
      <c r="AT335" s="47">
        <v>18700</v>
      </c>
      <c r="AU335" s="28">
        <f t="shared" si="284"/>
        <v>10</v>
      </c>
      <c r="AV335" s="47">
        <v>21850</v>
      </c>
      <c r="AW335" s="28">
        <f t="shared" si="288"/>
        <v>16.84</v>
      </c>
      <c r="AX335" s="47">
        <v>22850</v>
      </c>
      <c r="AY335" s="28">
        <f t="shared" si="288"/>
        <v>4.58</v>
      </c>
      <c r="AZ335" s="47">
        <v>24500</v>
      </c>
      <c r="BA335" s="28">
        <f t="shared" si="286"/>
        <v>7.22</v>
      </c>
      <c r="BB335" s="47">
        <v>25300</v>
      </c>
      <c r="BC335" s="28">
        <f t="shared" si="280"/>
        <v>3.27</v>
      </c>
      <c r="BD335" s="47">
        <v>27900</v>
      </c>
      <c r="BE335" s="28">
        <f t="shared" si="260"/>
        <v>10.280000000000001</v>
      </c>
      <c r="BF335" s="47">
        <v>28700</v>
      </c>
      <c r="BG335" s="28">
        <f t="shared" si="281"/>
        <v>2.87</v>
      </c>
      <c r="BH335" s="47">
        <v>28550</v>
      </c>
      <c r="BI335" s="28">
        <f t="shared" si="282"/>
        <v>-0.52</v>
      </c>
      <c r="BJ335" s="89">
        <v>28300</v>
      </c>
      <c r="BK335" s="28">
        <f t="shared" si="283"/>
        <v>-0.88</v>
      </c>
      <c r="BL335" s="47">
        <v>28200</v>
      </c>
      <c r="BM335" s="28">
        <f t="shared" si="283"/>
        <v>-0.35000000000000003</v>
      </c>
      <c r="BN335" s="39"/>
      <c r="BO335" s="39"/>
      <c r="BP335" s="89"/>
      <c r="BQ335" s="28"/>
      <c r="BR335" s="28"/>
      <c r="BS335" s="28"/>
      <c r="BT335" s="28"/>
      <c r="BU335" s="28"/>
      <c r="BV335" s="48"/>
      <c r="BW335" s="42"/>
      <c r="BX335" s="45"/>
      <c r="BY335" s="49"/>
      <c r="BZ335" s="42"/>
      <c r="CA335" s="49"/>
      <c r="CB335" s="49"/>
      <c r="CC335" s="50"/>
      <c r="CD335" s="51"/>
      <c r="CE335" s="50"/>
      <c r="CF335" s="42"/>
      <c r="CP335" s="32"/>
      <c r="CQ335" s="70">
        <v>18700000</v>
      </c>
      <c r="CR335" s="53">
        <v>21850000</v>
      </c>
      <c r="DB335" s="32"/>
      <c r="DC335" s="42"/>
    </row>
    <row r="336" spans="1:107">
      <c r="A336" s="11"/>
      <c r="B336" s="41" t="s">
        <v>279</v>
      </c>
      <c r="C336" s="39">
        <v>35800</v>
      </c>
      <c r="D336" s="39">
        <v>37900</v>
      </c>
      <c r="E336" s="28">
        <f t="shared" si="262"/>
        <v>5.87</v>
      </c>
      <c r="F336" s="39">
        <v>40650</v>
      </c>
      <c r="G336" s="28">
        <f t="shared" si="263"/>
        <v>7.26</v>
      </c>
      <c r="H336" s="39">
        <v>52350</v>
      </c>
      <c r="I336" s="28">
        <f t="shared" si="264"/>
        <v>28.78</v>
      </c>
      <c r="J336" s="39">
        <v>66300</v>
      </c>
      <c r="K336" s="28">
        <f t="shared" si="265"/>
        <v>26.650000000000002</v>
      </c>
      <c r="L336" s="39">
        <v>82600</v>
      </c>
      <c r="M336" s="28">
        <f t="shared" si="266"/>
        <v>24.59</v>
      </c>
      <c r="N336" s="39">
        <v>86550</v>
      </c>
      <c r="O336" s="28">
        <f t="shared" si="267"/>
        <v>4.78</v>
      </c>
      <c r="P336" s="39">
        <v>86900</v>
      </c>
      <c r="Q336" s="28">
        <f t="shared" si="268"/>
        <v>0.4</v>
      </c>
      <c r="R336" s="39">
        <v>90800</v>
      </c>
      <c r="S336" s="28">
        <f t="shared" si="269"/>
        <v>4.49</v>
      </c>
      <c r="T336" s="39">
        <v>91550</v>
      </c>
      <c r="U336" s="28">
        <f t="shared" si="270"/>
        <v>0.83</v>
      </c>
      <c r="V336" s="39">
        <v>92050</v>
      </c>
      <c r="W336" s="28">
        <f t="shared" si="271"/>
        <v>0.54999999999999993</v>
      </c>
      <c r="X336" s="46">
        <v>94300</v>
      </c>
      <c r="Y336" s="28">
        <f t="shared" si="272"/>
        <v>2.44</v>
      </c>
      <c r="Z336" s="39">
        <v>97600</v>
      </c>
      <c r="AA336" s="28">
        <f t="shared" si="273"/>
        <v>3.5000000000000004</v>
      </c>
      <c r="AB336" s="39">
        <v>100200</v>
      </c>
      <c r="AC336" s="28">
        <f t="shared" si="289"/>
        <v>2.6599999999999997</v>
      </c>
      <c r="AD336" s="39">
        <v>101050</v>
      </c>
      <c r="AE336" s="28">
        <f t="shared" si="289"/>
        <v>0.85000000000000009</v>
      </c>
      <c r="AF336" s="39">
        <v>114400</v>
      </c>
      <c r="AG336" s="28">
        <f t="shared" si="289"/>
        <v>13.209999999999999</v>
      </c>
      <c r="AH336" s="47">
        <v>118450</v>
      </c>
      <c r="AI336" s="28">
        <f t="shared" si="275"/>
        <v>3.54</v>
      </c>
      <c r="AJ336" s="47">
        <v>130800</v>
      </c>
      <c r="AK336" s="28">
        <f t="shared" si="276"/>
        <v>10.43</v>
      </c>
      <c r="AL336" s="47">
        <v>135750</v>
      </c>
      <c r="AM336" s="28">
        <f t="shared" si="277"/>
        <v>3.7800000000000002</v>
      </c>
      <c r="AN336" s="47">
        <v>149000</v>
      </c>
      <c r="AO336" s="28">
        <f t="shared" si="278"/>
        <v>9.76</v>
      </c>
      <c r="AP336" s="47">
        <v>173300</v>
      </c>
      <c r="AQ336" s="28">
        <f t="shared" si="290"/>
        <v>16.309999999999999</v>
      </c>
      <c r="AR336" s="47">
        <v>212750</v>
      </c>
      <c r="AS336" s="28">
        <f t="shared" si="279"/>
        <v>22.759999999999998</v>
      </c>
      <c r="AT336" s="47">
        <v>239500</v>
      </c>
      <c r="AU336" s="28">
        <f t="shared" si="284"/>
        <v>12.57</v>
      </c>
      <c r="AV336" s="47">
        <v>262050</v>
      </c>
      <c r="AW336" s="28">
        <f t="shared" si="288"/>
        <v>9.42</v>
      </c>
      <c r="AX336" s="47">
        <v>263050</v>
      </c>
      <c r="AY336" s="28">
        <f t="shared" si="288"/>
        <v>0.38</v>
      </c>
      <c r="AZ336" s="47">
        <v>262850</v>
      </c>
      <c r="BA336" s="28">
        <f t="shared" si="286"/>
        <v>-0.08</v>
      </c>
      <c r="BB336" s="47">
        <v>248650</v>
      </c>
      <c r="BC336" s="28">
        <f t="shared" si="280"/>
        <v>-5.4</v>
      </c>
      <c r="BD336" s="47">
        <v>243500</v>
      </c>
      <c r="BE336" s="28">
        <f t="shared" si="260"/>
        <v>-2.0699999999999998</v>
      </c>
      <c r="BF336" s="47">
        <v>239800</v>
      </c>
      <c r="BG336" s="28">
        <f t="shared" si="281"/>
        <v>-1.52</v>
      </c>
      <c r="BH336" s="47">
        <v>230600</v>
      </c>
      <c r="BI336" s="28">
        <f t="shared" si="282"/>
        <v>-3.84</v>
      </c>
      <c r="BJ336" s="89">
        <v>231600</v>
      </c>
      <c r="BK336" s="28">
        <f t="shared" si="283"/>
        <v>0.43</v>
      </c>
      <c r="BL336" s="47">
        <v>232200</v>
      </c>
      <c r="BM336" s="28">
        <f t="shared" si="283"/>
        <v>0.26</v>
      </c>
      <c r="BN336" s="39"/>
      <c r="BO336" s="39"/>
      <c r="BP336" s="89"/>
      <c r="BQ336" s="28"/>
      <c r="BR336" s="28"/>
      <c r="BS336" s="28"/>
      <c r="BT336" s="28"/>
      <c r="BU336" s="28"/>
      <c r="BV336" s="48"/>
      <c r="BW336" s="42"/>
      <c r="BX336" s="45"/>
      <c r="BY336" s="49"/>
      <c r="BZ336" s="42"/>
      <c r="CA336" s="49"/>
      <c r="CB336" s="49"/>
      <c r="CC336" s="50"/>
      <c r="CD336" s="51"/>
      <c r="CE336" s="50"/>
      <c r="CF336" s="42"/>
      <c r="CP336" s="32"/>
      <c r="CQ336" s="70">
        <v>239500000</v>
      </c>
      <c r="CR336" s="53">
        <v>262050000</v>
      </c>
      <c r="DB336" s="32"/>
      <c r="DC336" s="42"/>
    </row>
    <row r="337" spans="1:107">
      <c r="A337" s="11"/>
      <c r="B337" s="41" t="s">
        <v>280</v>
      </c>
      <c r="C337" s="39">
        <v>15750</v>
      </c>
      <c r="D337" s="39">
        <v>17650</v>
      </c>
      <c r="E337" s="28">
        <f t="shared" si="262"/>
        <v>12.06</v>
      </c>
      <c r="F337" s="39">
        <v>20050</v>
      </c>
      <c r="G337" s="28">
        <f t="shared" si="263"/>
        <v>13.600000000000001</v>
      </c>
      <c r="H337" s="39">
        <v>23500</v>
      </c>
      <c r="I337" s="28">
        <f t="shared" si="264"/>
        <v>17.21</v>
      </c>
      <c r="J337" s="39">
        <v>28350</v>
      </c>
      <c r="K337" s="28">
        <f t="shared" si="265"/>
        <v>20.64</v>
      </c>
      <c r="L337" s="39">
        <v>36200</v>
      </c>
      <c r="M337" s="28">
        <f t="shared" si="266"/>
        <v>27.689999999999998</v>
      </c>
      <c r="N337" s="39">
        <v>40950</v>
      </c>
      <c r="O337" s="28">
        <f t="shared" si="267"/>
        <v>13.120000000000001</v>
      </c>
      <c r="P337" s="39">
        <v>43450</v>
      </c>
      <c r="Q337" s="28">
        <f t="shared" si="268"/>
        <v>6.11</v>
      </c>
      <c r="R337" s="39">
        <v>42800</v>
      </c>
      <c r="S337" s="28">
        <f t="shared" si="269"/>
        <v>-1.5</v>
      </c>
      <c r="T337" s="39">
        <v>43850</v>
      </c>
      <c r="U337" s="28">
        <f t="shared" si="270"/>
        <v>2.4500000000000002</v>
      </c>
      <c r="V337" s="39">
        <v>46500</v>
      </c>
      <c r="W337" s="28">
        <f t="shared" si="271"/>
        <v>6.04</v>
      </c>
      <c r="X337" s="46">
        <v>49200</v>
      </c>
      <c r="Y337" s="28">
        <f t="shared" si="272"/>
        <v>5.81</v>
      </c>
      <c r="Z337" s="39">
        <v>50850</v>
      </c>
      <c r="AA337" s="28">
        <f t="shared" si="273"/>
        <v>3.35</v>
      </c>
      <c r="AB337" s="39">
        <v>50200</v>
      </c>
      <c r="AC337" s="28">
        <f t="shared" si="289"/>
        <v>-1.28</v>
      </c>
      <c r="AD337" s="39">
        <v>51450</v>
      </c>
      <c r="AE337" s="28">
        <f t="shared" si="289"/>
        <v>2.4899999999999998</v>
      </c>
      <c r="AF337" s="39">
        <v>54750</v>
      </c>
      <c r="AG337" s="28">
        <f t="shared" si="289"/>
        <v>6.41</v>
      </c>
      <c r="AH337" s="47">
        <v>58550</v>
      </c>
      <c r="AI337" s="28">
        <f t="shared" si="275"/>
        <v>6.94</v>
      </c>
      <c r="AJ337" s="47">
        <v>70250</v>
      </c>
      <c r="AK337" s="28">
        <f t="shared" si="276"/>
        <v>19.98</v>
      </c>
      <c r="AL337" s="47">
        <v>73200</v>
      </c>
      <c r="AM337" s="28">
        <f t="shared" si="277"/>
        <v>4.2</v>
      </c>
      <c r="AN337" s="47">
        <v>76100</v>
      </c>
      <c r="AO337" s="28">
        <f t="shared" si="278"/>
        <v>3.9600000000000004</v>
      </c>
      <c r="AP337" s="47">
        <v>84500</v>
      </c>
      <c r="AQ337" s="28">
        <f t="shared" si="290"/>
        <v>11.04</v>
      </c>
      <c r="AR337" s="47">
        <v>93500</v>
      </c>
      <c r="AS337" s="28">
        <f t="shared" si="279"/>
        <v>10.65</v>
      </c>
      <c r="AT337" s="47">
        <v>102600</v>
      </c>
      <c r="AU337" s="28">
        <f t="shared" si="284"/>
        <v>9.73</v>
      </c>
      <c r="AV337" s="47">
        <v>107400</v>
      </c>
      <c r="AW337" s="28">
        <f>ROUND((AV337-AT337)/AT337,4)*100</f>
        <v>4.68</v>
      </c>
      <c r="AX337" s="47">
        <v>106400</v>
      </c>
      <c r="AY337" s="28">
        <f>ROUND((AX337-AV337)/AV337,4)*100</f>
        <v>-0.92999999999999994</v>
      </c>
      <c r="AZ337" s="47">
        <v>100450</v>
      </c>
      <c r="BA337" s="28">
        <f t="shared" si="286"/>
        <v>-5.59</v>
      </c>
      <c r="BB337" s="47">
        <v>95900</v>
      </c>
      <c r="BC337" s="28">
        <f t="shared" si="280"/>
        <v>-4.53</v>
      </c>
      <c r="BD337" s="47">
        <v>94350</v>
      </c>
      <c r="BE337" s="28">
        <f t="shared" si="260"/>
        <v>-1.6199999999999999</v>
      </c>
      <c r="BF337" s="47">
        <v>94100</v>
      </c>
      <c r="BG337" s="28">
        <f t="shared" si="281"/>
        <v>-0.26</v>
      </c>
      <c r="BH337" s="47">
        <v>95750</v>
      </c>
      <c r="BI337" s="28">
        <f t="shared" si="282"/>
        <v>1.7500000000000002</v>
      </c>
      <c r="BJ337" s="89">
        <v>99300</v>
      </c>
      <c r="BK337" s="28">
        <f t="shared" si="283"/>
        <v>3.71</v>
      </c>
      <c r="BL337" s="47">
        <v>99800</v>
      </c>
      <c r="BM337" s="28">
        <f t="shared" si="283"/>
        <v>0.5</v>
      </c>
      <c r="BN337" s="39"/>
      <c r="BO337" s="39"/>
      <c r="BP337" s="89"/>
      <c r="BQ337" s="28"/>
      <c r="BR337" s="28"/>
      <c r="BS337" s="28"/>
      <c r="BT337" s="28"/>
      <c r="BU337" s="28"/>
      <c r="BV337" s="48"/>
      <c r="BW337" s="42"/>
      <c r="BX337" s="45"/>
      <c r="BY337" s="49"/>
      <c r="BZ337" s="42"/>
      <c r="CA337" s="49"/>
      <c r="CB337" s="49"/>
      <c r="CC337" s="50"/>
      <c r="CD337" s="51"/>
      <c r="CE337" s="50"/>
      <c r="CF337" s="42"/>
      <c r="CP337" s="32"/>
      <c r="CQ337" s="70">
        <v>102600000</v>
      </c>
      <c r="CR337" s="53">
        <v>107400000</v>
      </c>
      <c r="DB337" s="32"/>
      <c r="DC337" s="42"/>
    </row>
    <row r="338" spans="1:107">
      <c r="A338" s="11"/>
      <c r="B338" s="41" t="s">
        <v>281</v>
      </c>
      <c r="C338" s="39">
        <v>23600</v>
      </c>
      <c r="D338" s="39">
        <v>25000</v>
      </c>
      <c r="E338" s="28">
        <f t="shared" si="262"/>
        <v>5.93</v>
      </c>
      <c r="F338" s="39">
        <v>28750</v>
      </c>
      <c r="G338" s="28">
        <f t="shared" si="263"/>
        <v>15</v>
      </c>
      <c r="H338" s="39">
        <v>34350</v>
      </c>
      <c r="I338" s="28">
        <f t="shared" si="264"/>
        <v>19.48</v>
      </c>
      <c r="J338" s="39">
        <v>45050</v>
      </c>
      <c r="K338" s="28">
        <f t="shared" si="265"/>
        <v>31.15</v>
      </c>
      <c r="L338" s="39">
        <v>45850</v>
      </c>
      <c r="M338" s="28">
        <f t="shared" si="266"/>
        <v>1.78</v>
      </c>
      <c r="N338" s="39">
        <v>51500</v>
      </c>
      <c r="O338" s="28">
        <f t="shared" si="267"/>
        <v>12.32</v>
      </c>
      <c r="P338" s="39">
        <v>55400</v>
      </c>
      <c r="Q338" s="28">
        <f t="shared" si="268"/>
        <v>7.57</v>
      </c>
      <c r="R338" s="39">
        <v>53150</v>
      </c>
      <c r="S338" s="28">
        <f t="shared" si="269"/>
        <v>-4.0599999999999996</v>
      </c>
      <c r="T338" s="39">
        <v>52300</v>
      </c>
      <c r="U338" s="28">
        <f t="shared" si="270"/>
        <v>-1.6</v>
      </c>
      <c r="V338" s="39">
        <v>54800</v>
      </c>
      <c r="W338" s="28">
        <f t="shared" si="271"/>
        <v>4.78</v>
      </c>
      <c r="X338" s="46">
        <v>58800</v>
      </c>
      <c r="Y338" s="28">
        <f t="shared" si="272"/>
        <v>7.3</v>
      </c>
      <c r="Z338" s="39">
        <v>61250</v>
      </c>
      <c r="AA338" s="28">
        <f t="shared" si="273"/>
        <v>4.17</v>
      </c>
      <c r="AB338" s="39">
        <v>63550</v>
      </c>
      <c r="AC338" s="28">
        <f t="shared" si="289"/>
        <v>3.7600000000000002</v>
      </c>
      <c r="AD338" s="39">
        <v>65000</v>
      </c>
      <c r="AE338" s="28">
        <f t="shared" si="289"/>
        <v>2.2800000000000002</v>
      </c>
      <c r="AF338" s="39">
        <v>67550</v>
      </c>
      <c r="AG338" s="28">
        <f t="shared" si="289"/>
        <v>3.92</v>
      </c>
      <c r="AH338" s="47">
        <v>71100</v>
      </c>
      <c r="AI338" s="28">
        <f t="shared" si="275"/>
        <v>5.26</v>
      </c>
      <c r="AJ338" s="47">
        <v>78250</v>
      </c>
      <c r="AK338" s="28">
        <f t="shared" si="276"/>
        <v>10.059999999999999</v>
      </c>
      <c r="AL338" s="47">
        <v>85000</v>
      </c>
      <c r="AM338" s="28">
        <f t="shared" si="277"/>
        <v>8.6300000000000008</v>
      </c>
      <c r="AN338" s="47">
        <v>101350</v>
      </c>
      <c r="AO338" s="28">
        <f t="shared" si="278"/>
        <v>19.239999999999998</v>
      </c>
      <c r="AP338" s="47">
        <v>117700</v>
      </c>
      <c r="AQ338" s="28">
        <f t="shared" si="290"/>
        <v>16.13</v>
      </c>
      <c r="AR338" s="47">
        <v>141050</v>
      </c>
      <c r="AS338" s="28">
        <f t="shared" si="279"/>
        <v>19.84</v>
      </c>
      <c r="AT338" s="47">
        <v>161400</v>
      </c>
      <c r="AU338" s="28">
        <f t="shared" si="284"/>
        <v>14.430000000000001</v>
      </c>
      <c r="AV338" s="47">
        <v>170950</v>
      </c>
      <c r="AW338" s="28">
        <f>ROUND((AV338-AT338)/AT338,4)*100</f>
        <v>5.92</v>
      </c>
      <c r="AX338" s="47">
        <v>175000</v>
      </c>
      <c r="AY338" s="28">
        <f>ROUND((AX338-AV338)/AV338,4)*100</f>
        <v>2.37</v>
      </c>
      <c r="AZ338" s="47">
        <v>170850</v>
      </c>
      <c r="BA338" s="28">
        <f t="shared" si="286"/>
        <v>-2.37</v>
      </c>
      <c r="BB338" s="47">
        <v>166400</v>
      </c>
      <c r="BC338" s="28">
        <f t="shared" si="280"/>
        <v>-2.6</v>
      </c>
      <c r="BD338" s="47">
        <v>164950</v>
      </c>
      <c r="BE338" s="28">
        <f t="shared" si="260"/>
        <v>-0.86999999999999988</v>
      </c>
      <c r="BF338" s="47">
        <v>199400</v>
      </c>
      <c r="BG338" s="28">
        <f t="shared" si="281"/>
        <v>20.89</v>
      </c>
      <c r="BH338" s="47">
        <v>197800</v>
      </c>
      <c r="BI338" s="28">
        <f t="shared" si="282"/>
        <v>-0.8</v>
      </c>
      <c r="BJ338" s="89">
        <v>200400</v>
      </c>
      <c r="BK338" s="28">
        <f t="shared" si="283"/>
        <v>1.31</v>
      </c>
      <c r="BL338" s="47">
        <v>205650</v>
      </c>
      <c r="BM338" s="28">
        <f t="shared" si="283"/>
        <v>2.62</v>
      </c>
      <c r="BN338" s="39"/>
      <c r="BO338" s="39"/>
      <c r="BP338" s="89"/>
      <c r="BQ338" s="28"/>
      <c r="BR338" s="28"/>
      <c r="BS338" s="28"/>
      <c r="BT338" s="28"/>
      <c r="BU338" s="28"/>
      <c r="BV338" s="48"/>
      <c r="BW338" s="42"/>
      <c r="BX338" s="45"/>
      <c r="BY338" s="49"/>
      <c r="BZ338" s="42"/>
      <c r="CA338" s="49"/>
      <c r="CB338" s="49"/>
      <c r="CC338" s="50"/>
      <c r="CD338" s="51"/>
      <c r="CE338" s="50"/>
      <c r="CF338" s="42"/>
      <c r="CP338" s="32"/>
      <c r="CQ338" s="70">
        <v>161400000</v>
      </c>
      <c r="CR338" s="53">
        <v>170950000</v>
      </c>
      <c r="DB338" s="32"/>
      <c r="DC338" s="42"/>
    </row>
    <row r="339" spans="1:107">
      <c r="A339" s="11"/>
      <c r="B339" s="33"/>
      <c r="C339" s="29"/>
      <c r="D339" s="29"/>
      <c r="E339" s="29"/>
      <c r="F339" s="29"/>
      <c r="G339" s="28"/>
      <c r="H339" s="29"/>
      <c r="I339" s="28"/>
      <c r="J339" s="29"/>
      <c r="K339" s="28"/>
      <c r="L339" s="29"/>
      <c r="M339" s="28"/>
      <c r="N339" s="29"/>
      <c r="O339" s="28"/>
      <c r="P339" s="39"/>
      <c r="Q339" s="28"/>
      <c r="R339" s="39"/>
      <c r="S339" s="28"/>
      <c r="T339" s="39"/>
      <c r="U339" s="28"/>
      <c r="V339" s="39"/>
      <c r="W339" s="28"/>
      <c r="X339" s="39"/>
      <c r="Z339" s="39"/>
      <c r="AB339" s="39"/>
      <c r="AD339" s="39"/>
      <c r="AF339" s="39"/>
      <c r="AH339" s="47"/>
      <c r="AJ339" s="47"/>
      <c r="AL339" s="47"/>
      <c r="AN339" s="47"/>
      <c r="AP339" s="47"/>
      <c r="AR339" s="47"/>
      <c r="AT339" s="47"/>
      <c r="AV339" s="47"/>
      <c r="AX339" s="47"/>
      <c r="AZ339" s="47"/>
      <c r="BB339" s="47"/>
      <c r="BD339" s="47"/>
      <c r="BF339" s="47"/>
      <c r="BH339" s="47"/>
      <c r="BJ339" s="89"/>
      <c r="BL339" s="47"/>
      <c r="BN339" s="39"/>
      <c r="BO339" s="39"/>
      <c r="BP339" s="89"/>
      <c r="BQ339" s="28"/>
      <c r="BR339" s="28"/>
      <c r="BS339" s="28"/>
      <c r="BT339" s="28"/>
      <c r="BU339" s="28"/>
      <c r="BV339" s="48"/>
      <c r="BW339" s="42"/>
      <c r="BX339" s="45"/>
      <c r="BY339" s="49"/>
      <c r="BZ339" s="42"/>
      <c r="CA339" s="49"/>
      <c r="CB339" s="49"/>
      <c r="CC339" s="55"/>
      <c r="CD339" s="42"/>
      <c r="CE339" s="56"/>
      <c r="CF339" s="42"/>
      <c r="CP339" s="32"/>
      <c r="CQ339" s="31"/>
      <c r="CR339" s="53"/>
      <c r="DB339" s="32"/>
      <c r="DC339" s="42"/>
    </row>
    <row r="340" spans="1:107">
      <c r="A340" s="11"/>
      <c r="B340" s="41" t="s">
        <v>247</v>
      </c>
      <c r="C340" s="39">
        <f>SUM(C303:C338)</f>
        <v>1296300</v>
      </c>
      <c r="D340" s="39">
        <f>SUM(D303:D338)</f>
        <v>1399800</v>
      </c>
      <c r="E340" s="28">
        <f>ROUND((D340-C340)/C340,4)*100</f>
        <v>7.9799999999999995</v>
      </c>
      <c r="F340" s="39">
        <f>SUM(F303:F338)</f>
        <v>1534650</v>
      </c>
      <c r="G340" s="28">
        <f>ROUND((F340-D340)/D340,4)*100</f>
        <v>9.629999999999999</v>
      </c>
      <c r="H340" s="39">
        <f>SUM(H303:H338)</f>
        <v>1796550</v>
      </c>
      <c r="I340" s="28">
        <f>ROUND((H340-F340)/F340,4)*100</f>
        <v>17.07</v>
      </c>
      <c r="J340" s="39">
        <f>SUM(J303:J338)</f>
        <v>2251700</v>
      </c>
      <c r="K340" s="28">
        <f>ROUND((J340-H340)/H340,4)*100</f>
        <v>25.330000000000002</v>
      </c>
      <c r="L340" s="39">
        <f>SUM(L303:L338)</f>
        <v>2701650</v>
      </c>
      <c r="M340" s="28">
        <f>ROUND((L340-J340)/J340,4)*100</f>
        <v>19.98</v>
      </c>
      <c r="N340" s="39">
        <f>SUM(N303:N338)</f>
        <v>2932300</v>
      </c>
      <c r="O340" s="28">
        <f>ROUND((N340-L340)/L340,4)*100</f>
        <v>8.5400000000000009</v>
      </c>
      <c r="P340" s="39">
        <f>SUM(P303:P338)</f>
        <v>3016138.85</v>
      </c>
      <c r="Q340" s="28">
        <f>ROUND((P340-N340)/N340,4)*100</f>
        <v>2.86</v>
      </c>
      <c r="R340" s="39">
        <f>SUM(R303:R338)</f>
        <v>2983050</v>
      </c>
      <c r="S340" s="28">
        <f>ROUND((R340-P340)/P340,4)*100</f>
        <v>-1.0999999999999999</v>
      </c>
      <c r="T340" s="39">
        <f>SUM(T303:T338)</f>
        <v>2992350</v>
      </c>
      <c r="U340" s="28">
        <f>ROUND((T340-R340)/R340,4)*100</f>
        <v>0.31</v>
      </c>
      <c r="V340" s="39">
        <f>SUM(V303:V338)</f>
        <v>3037650</v>
      </c>
      <c r="W340" s="28">
        <f>ROUND((V340-T340)/T340,4)*100</f>
        <v>1.51</v>
      </c>
      <c r="X340" s="39">
        <f>SUM(X303:X338)</f>
        <v>3071000</v>
      </c>
      <c r="Y340" s="28">
        <f>ROUND((X340-V340)/V340,4)*100</f>
        <v>1.0999999999999999</v>
      </c>
      <c r="Z340" s="39">
        <f>SUM(Z303:Z338)</f>
        <v>3136850</v>
      </c>
      <c r="AA340" s="28">
        <f>ROUND((Z340-X340)/X340,4)*100</f>
        <v>2.1399999999999997</v>
      </c>
      <c r="AB340" s="39">
        <f>SUM(AB303:AB338)</f>
        <v>3230600</v>
      </c>
      <c r="AC340" s="28">
        <f>ROUND((AB340-Z340)/Z340,4)*100</f>
        <v>2.9899999999999998</v>
      </c>
      <c r="AD340" s="39">
        <f>SUM(AD303:AD338)</f>
        <v>3326450</v>
      </c>
      <c r="AE340" s="28">
        <f>ROUND((AD340-AB340)/AB340,4)*100</f>
        <v>2.97</v>
      </c>
      <c r="AF340" s="39">
        <f>SUM(AF303:AF338)</f>
        <v>3468350</v>
      </c>
      <c r="AG340" s="28">
        <f>ROUND((AF340-AD340)/AD340,4)*100</f>
        <v>4.2700000000000005</v>
      </c>
      <c r="AH340" s="39">
        <f>SUM(AH303:AH338)</f>
        <v>3581000</v>
      </c>
      <c r="AI340" s="28">
        <f>ROUND((AH340-AF340)/AF340,4)*100</f>
        <v>3.25</v>
      </c>
      <c r="AJ340" s="39">
        <v>3843100</v>
      </c>
      <c r="AK340" s="28">
        <f>ROUND((AJ340-AH340)/AH340,4)*100</f>
        <v>7.32</v>
      </c>
      <c r="AL340" s="47">
        <v>4135150</v>
      </c>
      <c r="AM340" s="28">
        <f>ROUND((AL340-AJ340)/AJ340,4)*100</f>
        <v>7.6</v>
      </c>
      <c r="AN340" s="47">
        <v>4605900</v>
      </c>
      <c r="AO340" s="28">
        <f>ROUND((AN340-AL340)/AL340,4)*100</f>
        <v>11.379999999999999</v>
      </c>
      <c r="AP340" s="47">
        <v>5140650</v>
      </c>
      <c r="AQ340" s="28">
        <f t="shared" si="290"/>
        <v>11.61</v>
      </c>
      <c r="AR340" s="47">
        <v>5713000</v>
      </c>
      <c r="AS340" s="28">
        <f>ROUND((AR340-AP340)/AP340,4)*100</f>
        <v>11.129999999999999</v>
      </c>
      <c r="AT340" s="47">
        <v>6358650</v>
      </c>
      <c r="AU340" s="28">
        <f t="shared" si="284"/>
        <v>11.3</v>
      </c>
      <c r="AV340" s="47">
        <v>6805400</v>
      </c>
      <c r="AW340" s="28">
        <f>ROUND((AV340-AT340)/AT340,4)*100</f>
        <v>7.03</v>
      </c>
      <c r="AX340" s="47">
        <f>SUM(AX303:AX338)</f>
        <v>6976550</v>
      </c>
      <c r="AY340" s="28">
        <f>ROUND((AX340-AV340)/AV340,4)*100</f>
        <v>2.5100000000000002</v>
      </c>
      <c r="AZ340" s="47">
        <f>SUM(AZ303:AZ338)</f>
        <v>6772200</v>
      </c>
      <c r="BA340" s="28">
        <f>ROUND((AZ340-AX340)/AX340,4)*100</f>
        <v>-2.93</v>
      </c>
      <c r="BB340" s="47">
        <f>SUM(BB303:BB338)</f>
        <v>6640850</v>
      </c>
      <c r="BC340" s="28">
        <f>ROUND((BB340-AZ340)/AZ340,4)*100</f>
        <v>-1.94</v>
      </c>
      <c r="BD340" s="47">
        <f>SUM(BD303:BD338)</f>
        <v>6530200</v>
      </c>
      <c r="BE340" s="28">
        <f t="shared" si="260"/>
        <v>-1.67</v>
      </c>
      <c r="BF340" s="47">
        <f>SUM(BF303:BF338)</f>
        <v>6582950</v>
      </c>
      <c r="BG340" s="28">
        <f>ROUND((BF340-BD340)/BD340,4)*100</f>
        <v>0.80999999999999994</v>
      </c>
      <c r="BH340" s="47">
        <f>SUM(BH303:BH338)</f>
        <v>6556600</v>
      </c>
      <c r="BI340" s="28">
        <f>ROUND((BH340-BF340)/BF340,4)*100</f>
        <v>-0.4</v>
      </c>
      <c r="BJ340" s="47">
        <f>SUM(BJ303:BJ338)</f>
        <v>6657000</v>
      </c>
      <c r="BK340" s="28">
        <f>ROUND((BJ340-BH340)/BH340,4)*100</f>
        <v>1.53</v>
      </c>
      <c r="BL340" s="47">
        <f>SUM(BL303:BL338)</f>
        <v>6729800</v>
      </c>
      <c r="BM340" s="28">
        <f>ROUND((BL340-BJ340)/BJ340,4)*100</f>
        <v>1.0900000000000001</v>
      </c>
      <c r="BN340" s="39"/>
      <c r="BO340" s="39"/>
      <c r="BP340" s="89"/>
      <c r="BQ340" s="28"/>
      <c r="BR340" s="28"/>
      <c r="BS340" s="28"/>
      <c r="BT340" s="28"/>
      <c r="BU340" s="28"/>
      <c r="BV340" s="48"/>
      <c r="BW340" s="42"/>
      <c r="BX340" s="45"/>
      <c r="BY340" s="49"/>
      <c r="BZ340" s="42"/>
      <c r="CA340" s="49"/>
      <c r="CB340" s="49"/>
      <c r="CC340" s="42"/>
      <c r="CD340" s="42"/>
      <c r="CE340" s="42"/>
      <c r="CF340" s="42"/>
      <c r="CP340" s="32"/>
      <c r="CQ340" s="52">
        <f>SUM(CQ303:CQ338)</f>
        <v>6358650000</v>
      </c>
      <c r="CR340" s="53">
        <f>SUM(CR303:CR338)</f>
        <v>6805400000</v>
      </c>
      <c r="DB340" s="32"/>
      <c r="DC340" s="42"/>
    </row>
    <row r="341" spans="1:107">
      <c r="A341" s="11"/>
      <c r="B341" s="33"/>
      <c r="C341" s="29"/>
      <c r="D341" s="29"/>
      <c r="E341" s="29"/>
      <c r="F341" s="29"/>
      <c r="G341" s="28"/>
      <c r="H341" s="29"/>
      <c r="I341" s="28"/>
      <c r="J341" s="29"/>
      <c r="K341" s="28"/>
      <c r="L341" s="29"/>
      <c r="M341" s="28"/>
      <c r="N341" s="29"/>
      <c r="O341" s="28"/>
      <c r="P341" s="29"/>
      <c r="Q341" s="29"/>
      <c r="R341" s="39"/>
      <c r="S341" s="29"/>
      <c r="T341" s="39"/>
      <c r="U341" s="29"/>
      <c r="V341" s="39"/>
      <c r="W341" s="29"/>
      <c r="X341" s="39"/>
      <c r="Z341" s="39"/>
      <c r="AB341" s="39"/>
      <c r="AD341" s="39"/>
      <c r="AF341" s="39"/>
      <c r="AH341" s="47"/>
      <c r="AJ341" s="47"/>
      <c r="AL341" s="47"/>
      <c r="AN341" s="47"/>
      <c r="AP341" s="47"/>
      <c r="AR341" s="47"/>
      <c r="AT341" s="47"/>
      <c r="AV341" s="47"/>
      <c r="AX341" s="47"/>
      <c r="AZ341" s="47"/>
      <c r="BB341" s="47"/>
      <c r="BD341" s="47"/>
      <c r="BF341" s="47"/>
      <c r="BH341" s="47"/>
      <c r="BJ341" s="89"/>
      <c r="BL341" s="47"/>
      <c r="BN341" s="39"/>
      <c r="BO341" s="39"/>
      <c r="BP341" s="89"/>
      <c r="BQ341" s="28"/>
      <c r="BR341" s="28"/>
      <c r="BS341" s="28"/>
      <c r="BT341" s="28"/>
      <c r="BU341" s="28"/>
      <c r="BV341" s="48"/>
      <c r="BW341" s="42"/>
      <c r="BX341" s="45"/>
      <c r="BY341" s="49"/>
      <c r="BZ341" s="42"/>
      <c r="CA341" s="49"/>
      <c r="CB341" s="49"/>
      <c r="CC341" s="42"/>
      <c r="CD341" s="42"/>
      <c r="CE341" s="42"/>
      <c r="CF341" s="42"/>
      <c r="CP341" s="32"/>
      <c r="CQ341" s="31"/>
      <c r="CR341" s="53"/>
      <c r="DB341" s="32"/>
      <c r="DC341" s="42"/>
    </row>
    <row r="342" spans="1:107">
      <c r="A342" s="11"/>
      <c r="B342" s="33"/>
      <c r="C342" s="39"/>
      <c r="D342" s="39"/>
      <c r="E342" s="29"/>
      <c r="F342" s="29"/>
      <c r="G342" s="28"/>
      <c r="H342" s="29"/>
      <c r="I342" s="28"/>
      <c r="J342" s="29"/>
      <c r="K342" s="28"/>
      <c r="L342" s="29"/>
      <c r="M342" s="28"/>
      <c r="N342" s="29"/>
      <c r="O342" s="28"/>
      <c r="P342" s="29"/>
      <c r="Q342" s="29"/>
      <c r="R342" s="39"/>
      <c r="S342" s="29"/>
      <c r="T342" s="39"/>
      <c r="U342" s="29"/>
      <c r="V342" s="39"/>
      <c r="W342" s="29"/>
      <c r="X342" s="39"/>
      <c r="Z342" s="39"/>
      <c r="AB342" s="39"/>
      <c r="AD342" s="39"/>
      <c r="AF342" s="39"/>
      <c r="AH342" s="47"/>
      <c r="AJ342" s="47"/>
      <c r="AL342" s="47"/>
      <c r="AN342" s="47"/>
      <c r="AP342" s="47"/>
      <c r="AR342" s="47"/>
      <c r="AT342" s="47"/>
      <c r="AV342" s="47"/>
      <c r="AX342" s="47"/>
      <c r="AZ342" s="47"/>
      <c r="BB342" s="47"/>
      <c r="BD342" s="47"/>
      <c r="BF342" s="47"/>
      <c r="BH342" s="47"/>
      <c r="BJ342" s="89"/>
      <c r="BL342" s="47"/>
      <c r="BN342" s="39"/>
      <c r="BO342" s="39"/>
      <c r="BP342" s="92"/>
      <c r="BQ342" s="28"/>
      <c r="BR342" s="28"/>
      <c r="BS342" s="28"/>
      <c r="BT342" s="28"/>
      <c r="BU342" s="28"/>
      <c r="BV342" s="48"/>
      <c r="BW342" s="42"/>
      <c r="BX342" s="45"/>
      <c r="BY342" s="62"/>
      <c r="BZ342" s="62"/>
      <c r="CA342" s="63"/>
      <c r="CB342" s="62"/>
      <c r="CC342" s="62"/>
      <c r="CD342" s="62"/>
      <c r="CE342" s="62"/>
      <c r="CF342" s="62"/>
      <c r="CP342" s="32"/>
      <c r="CQ342" s="31"/>
      <c r="CR342" s="57">
        <f>COUNTA(CR303:CR338)</f>
        <v>36</v>
      </c>
      <c r="DB342" s="32"/>
      <c r="DC342" s="42"/>
    </row>
    <row r="343" spans="1:107">
      <c r="A343" s="11"/>
      <c r="B343" s="41" t="s">
        <v>282</v>
      </c>
      <c r="C343" s="39"/>
      <c r="D343" s="39"/>
      <c r="E343" s="29"/>
      <c r="F343" s="29"/>
      <c r="G343" s="28"/>
      <c r="H343" s="29"/>
      <c r="I343" s="28"/>
      <c r="J343" s="29"/>
      <c r="K343" s="28"/>
      <c r="L343" s="29"/>
      <c r="M343" s="28"/>
      <c r="N343" s="29"/>
      <c r="O343" s="28"/>
      <c r="P343" s="29"/>
      <c r="Q343" s="29"/>
      <c r="R343" s="39"/>
      <c r="S343" s="29"/>
      <c r="T343" s="39"/>
      <c r="U343" s="29"/>
      <c r="V343" s="39"/>
      <c r="W343" s="29"/>
      <c r="X343" s="39"/>
      <c r="Z343" s="39"/>
      <c r="AB343" s="39"/>
      <c r="AD343" s="39"/>
      <c r="AF343" s="39"/>
      <c r="AH343" s="47"/>
      <c r="AJ343" s="47"/>
      <c r="AL343" s="47"/>
      <c r="AN343" s="47"/>
      <c r="AP343" s="47"/>
      <c r="AR343" s="47"/>
      <c r="AT343" s="47"/>
      <c r="AV343" s="47"/>
      <c r="AX343" s="47"/>
      <c r="AZ343" s="47"/>
      <c r="BB343" s="47"/>
      <c r="BD343" s="47"/>
      <c r="BF343" s="47"/>
      <c r="BH343" s="47"/>
      <c r="BJ343" s="89"/>
      <c r="BL343" s="47"/>
      <c r="BN343" s="46"/>
      <c r="BO343" s="46"/>
      <c r="BP343" s="89"/>
      <c r="BQ343" s="28"/>
      <c r="BR343" s="28"/>
      <c r="BS343" s="28"/>
      <c r="BT343" s="28"/>
      <c r="BU343" s="28"/>
      <c r="BV343" s="48"/>
      <c r="BW343" s="42"/>
      <c r="BX343" s="45"/>
      <c r="BY343" s="49"/>
      <c r="BZ343" s="42"/>
      <c r="CA343" s="49"/>
      <c r="CB343" s="49"/>
      <c r="CC343" s="55"/>
      <c r="CD343" s="42"/>
      <c r="CE343" s="56"/>
      <c r="CF343" s="42"/>
      <c r="CP343" s="32"/>
      <c r="CQ343" s="31"/>
      <c r="CR343" s="53"/>
      <c r="DB343" s="32"/>
      <c r="DC343" s="42"/>
    </row>
    <row r="344" spans="1:107">
      <c r="A344" s="11"/>
      <c r="B344" s="33"/>
      <c r="C344" s="39"/>
      <c r="D344" s="39"/>
      <c r="E344" s="29"/>
      <c r="F344" s="39"/>
      <c r="G344" s="28"/>
      <c r="H344" s="39"/>
      <c r="I344" s="28"/>
      <c r="J344" s="39"/>
      <c r="K344" s="28"/>
      <c r="L344" s="39"/>
      <c r="M344" s="28"/>
      <c r="N344" s="29"/>
      <c r="O344" s="28"/>
      <c r="P344" s="29"/>
      <c r="Q344" s="29"/>
      <c r="R344" s="39"/>
      <c r="S344" s="29"/>
      <c r="T344" s="39"/>
      <c r="U344" s="29"/>
      <c r="V344" s="39"/>
      <c r="W344" s="29"/>
      <c r="X344" s="39"/>
      <c r="Z344" s="39"/>
      <c r="AB344" s="39"/>
      <c r="AD344" s="39"/>
      <c r="AF344" s="39"/>
      <c r="AH344" s="47"/>
      <c r="AJ344" s="47"/>
      <c r="AL344" s="47"/>
      <c r="AN344" s="47"/>
      <c r="AP344" s="47"/>
      <c r="AR344" s="47"/>
      <c r="AT344" s="47"/>
      <c r="AV344" s="47"/>
      <c r="AX344" s="47"/>
      <c r="AZ344" s="47"/>
      <c r="BB344" s="47"/>
      <c r="BD344" s="47"/>
      <c r="BF344" s="47"/>
      <c r="BH344" s="47"/>
      <c r="BJ344" s="89"/>
      <c r="BL344" s="47"/>
      <c r="BN344" s="39"/>
      <c r="BO344" s="39"/>
      <c r="BP344" s="89"/>
      <c r="BQ344" s="28"/>
      <c r="BR344" s="28"/>
      <c r="BS344" s="28"/>
      <c r="BT344" s="28"/>
      <c r="BU344" s="28"/>
      <c r="BV344" s="48"/>
      <c r="BW344" s="42"/>
      <c r="BX344" s="45"/>
      <c r="BY344" s="49"/>
      <c r="BZ344" s="42"/>
      <c r="CA344" s="49"/>
      <c r="CB344" s="49"/>
      <c r="CC344" s="55"/>
      <c r="CD344" s="42"/>
      <c r="CE344" s="56"/>
      <c r="CF344" s="42"/>
      <c r="CP344" s="32"/>
      <c r="CQ344" s="31"/>
      <c r="CR344" s="53"/>
      <c r="DB344" s="32"/>
      <c r="DC344" s="42"/>
    </row>
    <row r="345" spans="1:107">
      <c r="A345" s="11"/>
      <c r="B345" s="33"/>
      <c r="C345" s="39"/>
      <c r="D345" s="39"/>
      <c r="E345" s="29"/>
      <c r="F345" s="39"/>
      <c r="G345" s="28"/>
      <c r="H345" s="39"/>
      <c r="I345" s="28"/>
      <c r="J345" s="39"/>
      <c r="K345" s="28"/>
      <c r="L345" s="39"/>
      <c r="M345" s="28"/>
      <c r="N345" s="39"/>
      <c r="O345" s="28"/>
      <c r="P345" s="29"/>
      <c r="Q345" s="29"/>
      <c r="R345" s="39"/>
      <c r="S345" s="29"/>
      <c r="T345" s="39"/>
      <c r="U345" s="29"/>
      <c r="V345" s="39"/>
      <c r="W345" s="29"/>
      <c r="X345" s="39"/>
      <c r="Z345" s="39"/>
      <c r="AB345" s="39"/>
      <c r="AD345" s="39"/>
      <c r="AF345" s="39"/>
      <c r="AH345" s="47"/>
      <c r="AJ345" s="47"/>
      <c r="AL345" s="47"/>
      <c r="AN345" s="47"/>
      <c r="AP345" s="47"/>
      <c r="AR345" s="47"/>
      <c r="AT345" s="47"/>
      <c r="AV345" s="47"/>
      <c r="AX345" s="47"/>
      <c r="AZ345" s="47"/>
      <c r="BB345" s="47"/>
      <c r="BD345" s="47"/>
      <c r="BF345" s="47"/>
      <c r="BH345" s="47"/>
      <c r="BJ345" s="89"/>
      <c r="BL345" s="47"/>
      <c r="BN345" s="39"/>
      <c r="BO345" s="39"/>
      <c r="BP345" s="89"/>
      <c r="BQ345" s="28"/>
      <c r="BR345" s="28"/>
      <c r="BS345" s="28"/>
      <c r="BT345" s="28"/>
      <c r="BU345" s="28"/>
      <c r="BV345" s="48"/>
      <c r="BW345" s="42"/>
      <c r="BX345" s="45"/>
      <c r="BY345" s="49"/>
      <c r="BZ345" s="42"/>
      <c r="CA345" s="49"/>
      <c r="CB345" s="49"/>
      <c r="CC345" s="55"/>
      <c r="CD345" s="42"/>
      <c r="CE345" s="56"/>
      <c r="CF345" s="42"/>
      <c r="CP345" s="32"/>
      <c r="CQ345" s="31"/>
      <c r="CR345" s="53"/>
      <c r="DB345" s="32"/>
      <c r="DC345" s="42"/>
    </row>
    <row r="346" spans="1:107">
      <c r="A346" s="11"/>
      <c r="B346" s="41" t="s">
        <v>283</v>
      </c>
      <c r="C346" s="39">
        <v>6400</v>
      </c>
      <c r="D346" s="39">
        <v>6700</v>
      </c>
      <c r="E346" s="28">
        <f t="shared" ref="E346:E404" si="291">ROUND((D346-C346)/C346,4)*100</f>
        <v>4.6899999999999995</v>
      </c>
      <c r="F346" s="39">
        <v>7250</v>
      </c>
      <c r="G346" s="28">
        <f t="shared" ref="G346:G404" si="292">ROUND((F346-D346)/D346,4)*100</f>
        <v>8.2100000000000009</v>
      </c>
      <c r="H346" s="39">
        <v>8550</v>
      </c>
      <c r="I346" s="28">
        <f t="shared" ref="I346:I404" si="293">ROUND((H346-F346)/F346,4)*100</f>
        <v>17.93</v>
      </c>
      <c r="J346" s="39">
        <v>9850</v>
      </c>
      <c r="K346" s="28">
        <f t="shared" ref="K346:K404" si="294">ROUND((J346-H346)/H346,4)*100</f>
        <v>15.2</v>
      </c>
      <c r="L346" s="39">
        <v>12250</v>
      </c>
      <c r="M346" s="28">
        <f t="shared" ref="M346:M404" si="295">ROUND((L346-J346)/J346,4)*100</f>
        <v>24.37</v>
      </c>
      <c r="N346" s="39">
        <v>15850</v>
      </c>
      <c r="O346" s="28">
        <f t="shared" ref="O346:O405" si="296">ROUND((N346-L346)/L346,4)*100</f>
        <v>29.39</v>
      </c>
      <c r="P346" s="39">
        <v>17250</v>
      </c>
      <c r="Q346" s="28">
        <f t="shared" ref="Q346:Q405" si="297">ROUND((P346-N346)/N346,4)*100</f>
        <v>8.83</v>
      </c>
      <c r="R346" s="39">
        <v>19300</v>
      </c>
      <c r="S346" s="28">
        <f t="shared" ref="S346:S405" si="298">ROUND((R346-P346)/P346,4)*100</f>
        <v>11.88</v>
      </c>
      <c r="T346" s="39">
        <v>19050</v>
      </c>
      <c r="U346" s="28">
        <f t="shared" ref="U346:U405" si="299">ROUND((T346-R346)/R346,4)*100</f>
        <v>-1.3</v>
      </c>
      <c r="V346" s="39">
        <v>19500</v>
      </c>
      <c r="W346" s="28">
        <f t="shared" ref="W346:W405" si="300">ROUND((V346-T346)/T346,4)*100</f>
        <v>2.36</v>
      </c>
      <c r="X346" s="46">
        <v>19950</v>
      </c>
      <c r="Y346" s="28">
        <f t="shared" ref="Y346:Y405" si="301">ROUND((X346-V346)/V346,4)*100</f>
        <v>2.31</v>
      </c>
      <c r="Z346" s="39">
        <v>20250</v>
      </c>
      <c r="AA346" s="28">
        <f t="shared" ref="AA346:AA405" si="302">ROUND((Z346-X346)/X346,4)*100</f>
        <v>1.5</v>
      </c>
      <c r="AB346" s="39">
        <v>20250</v>
      </c>
      <c r="AC346" s="28">
        <f t="shared" ref="AC346:AC379" si="303">ROUND((AB346-Z346)/Z346,4)*100</f>
        <v>0</v>
      </c>
      <c r="AD346" s="39">
        <v>20450</v>
      </c>
      <c r="AE346" s="28">
        <f t="shared" ref="AE346:AE377" si="304">ROUND((AD346-AB346)/AB346,4)*100</f>
        <v>0.9900000000000001</v>
      </c>
      <c r="AF346" s="39">
        <v>21600</v>
      </c>
      <c r="AG346" s="28">
        <f t="shared" ref="AG346:AG377" si="305">ROUND((AF346-AD346)/AD346,4)*100</f>
        <v>5.62</v>
      </c>
      <c r="AH346" s="47">
        <v>23650</v>
      </c>
      <c r="AI346" s="28">
        <f>ROUND((AH346-AF346)/AF346,4)*100</f>
        <v>9.49</v>
      </c>
      <c r="AJ346" s="47">
        <v>24750</v>
      </c>
      <c r="AK346" s="28">
        <f>ROUND((AJ346-AH346)/AH346,4)*100</f>
        <v>4.6500000000000004</v>
      </c>
      <c r="AL346" s="47">
        <v>27700</v>
      </c>
      <c r="AM346" s="28">
        <f>ROUND((AL346-AJ346)/AJ346,4)*100</f>
        <v>11.92</v>
      </c>
      <c r="AN346" s="47">
        <v>28800</v>
      </c>
      <c r="AO346" s="28">
        <f>ROUND((AN346-AL346)/AL346,4)*100</f>
        <v>3.9699999999999998</v>
      </c>
      <c r="AP346" s="47">
        <v>32100</v>
      </c>
      <c r="AQ346" s="28">
        <f t="shared" si="290"/>
        <v>11.459999999999999</v>
      </c>
      <c r="AR346" s="47">
        <v>31800</v>
      </c>
      <c r="AS346" s="28">
        <f t="shared" ref="AS346:AS405" si="306">ROUND((AR346-AP346)/AP346,4)*100</f>
        <v>-0.92999999999999994</v>
      </c>
      <c r="AT346" s="47">
        <v>35750</v>
      </c>
      <c r="AU346" s="28">
        <f t="shared" si="284"/>
        <v>12.42</v>
      </c>
      <c r="AV346" s="47">
        <v>38000</v>
      </c>
      <c r="AW346" s="28">
        <f t="shared" ref="AW346:AW352" si="307">ROUND((AV346-AT346)/AT346,4)*100</f>
        <v>6.29</v>
      </c>
      <c r="AX346" s="47">
        <v>40500</v>
      </c>
      <c r="AY346" s="28">
        <f t="shared" ref="AY346:AY352" si="308">ROUND((AX346-AV346)/AV346,4)*100</f>
        <v>6.58</v>
      </c>
      <c r="AZ346" s="47">
        <v>40250</v>
      </c>
      <c r="BA346" s="28">
        <f t="shared" ref="BA346:BA404" si="309">ROUND((AZ346-AX346)/AX346,4)*100</f>
        <v>-0.62</v>
      </c>
      <c r="BB346" s="47">
        <v>40700</v>
      </c>
      <c r="BC346" s="28">
        <f t="shared" ref="BC346:BC377" si="310">ROUND((BB346-AZ346)/AZ346,4)*100</f>
        <v>1.1199999999999999</v>
      </c>
      <c r="BD346" s="47">
        <v>40350</v>
      </c>
      <c r="BE346" s="28">
        <f t="shared" si="260"/>
        <v>-0.86</v>
      </c>
      <c r="BF346" s="47">
        <v>40650</v>
      </c>
      <c r="BG346" s="28">
        <f t="shared" ref="BG346:BG377" si="311">ROUND((BF346-BD346)/BD346,4)*100</f>
        <v>0.74</v>
      </c>
      <c r="BH346" s="47">
        <v>40400</v>
      </c>
      <c r="BI346" s="28">
        <f t="shared" ref="BI346:BI405" si="312">ROUND((BH346-BF346)/BF346,4)*100</f>
        <v>-0.62</v>
      </c>
      <c r="BJ346" s="89">
        <v>40850</v>
      </c>
      <c r="BK346" s="28">
        <f>ROUND((BJ346-BH346)/BH346,4)*100</f>
        <v>1.1100000000000001</v>
      </c>
      <c r="BL346" s="47">
        <v>41900</v>
      </c>
      <c r="BM346" s="28">
        <f>ROUND((BL346-BJ346)/BJ346,4)*100</f>
        <v>2.5700000000000003</v>
      </c>
      <c r="BN346" s="39"/>
      <c r="BO346" s="39"/>
      <c r="BP346" s="89"/>
      <c r="BQ346" s="28"/>
      <c r="BR346" s="28"/>
      <c r="BS346" s="28"/>
      <c r="BT346" s="28"/>
      <c r="BU346" s="28"/>
      <c r="BV346" s="48"/>
      <c r="BW346" s="42"/>
      <c r="BX346" s="45"/>
      <c r="BY346" s="49"/>
      <c r="BZ346" s="42"/>
      <c r="CA346" s="49"/>
      <c r="CB346" s="49"/>
      <c r="CC346" s="50"/>
      <c r="CD346" s="51"/>
      <c r="CE346" s="50"/>
      <c r="CF346" s="42"/>
      <c r="CP346" s="32"/>
      <c r="CQ346" s="70">
        <v>35750000</v>
      </c>
      <c r="CR346" s="53">
        <v>38000000</v>
      </c>
      <c r="DB346" s="32"/>
      <c r="DC346" s="42"/>
    </row>
    <row r="347" spans="1:107">
      <c r="A347" s="11"/>
      <c r="B347" s="41" t="s">
        <v>284</v>
      </c>
      <c r="C347" s="39">
        <v>666750</v>
      </c>
      <c r="D347" s="39">
        <v>734800</v>
      </c>
      <c r="E347" s="28">
        <f t="shared" si="291"/>
        <v>10.209999999999999</v>
      </c>
      <c r="F347" s="39">
        <v>795800</v>
      </c>
      <c r="G347" s="28">
        <f t="shared" si="292"/>
        <v>8.3000000000000007</v>
      </c>
      <c r="H347" s="39">
        <v>904800</v>
      </c>
      <c r="I347" s="28">
        <f t="shared" si="293"/>
        <v>13.700000000000001</v>
      </c>
      <c r="J347" s="39">
        <v>1119950</v>
      </c>
      <c r="K347" s="28">
        <f t="shared" si="294"/>
        <v>23.78</v>
      </c>
      <c r="L347" s="39">
        <v>1341450</v>
      </c>
      <c r="M347" s="28">
        <f t="shared" si="295"/>
        <v>19.78</v>
      </c>
      <c r="N347" s="39">
        <v>1365050</v>
      </c>
      <c r="O347" s="28">
        <f t="shared" si="296"/>
        <v>1.76</v>
      </c>
      <c r="P347" s="39">
        <v>1397050</v>
      </c>
      <c r="Q347" s="28">
        <f t="shared" si="297"/>
        <v>2.34</v>
      </c>
      <c r="R347" s="39">
        <v>1318750</v>
      </c>
      <c r="S347" s="28">
        <f t="shared" si="298"/>
        <v>-5.6000000000000005</v>
      </c>
      <c r="T347" s="39">
        <v>1304750</v>
      </c>
      <c r="U347" s="28">
        <f t="shared" si="299"/>
        <v>-1.06</v>
      </c>
      <c r="V347" s="39">
        <v>1330900</v>
      </c>
      <c r="W347" s="28">
        <f t="shared" si="300"/>
        <v>2</v>
      </c>
      <c r="X347" s="46">
        <v>1343550</v>
      </c>
      <c r="Y347" s="28">
        <f t="shared" si="301"/>
        <v>0.95</v>
      </c>
      <c r="Z347" s="39">
        <v>1392350</v>
      </c>
      <c r="AA347" s="28">
        <f t="shared" si="302"/>
        <v>3.63</v>
      </c>
      <c r="AB347" s="39">
        <v>1417950</v>
      </c>
      <c r="AC347" s="28">
        <f t="shared" si="303"/>
        <v>1.8399999999999999</v>
      </c>
      <c r="AD347" s="39">
        <v>1433450</v>
      </c>
      <c r="AE347" s="28">
        <f t="shared" si="304"/>
        <v>1.0900000000000001</v>
      </c>
      <c r="AF347" s="39">
        <v>1504200</v>
      </c>
      <c r="AG347" s="28">
        <f t="shared" si="305"/>
        <v>4.9399999999999995</v>
      </c>
      <c r="AH347" s="47">
        <v>1606250</v>
      </c>
      <c r="AI347" s="28">
        <f>ROUND((AH347-AF347)/AF347,4)*100</f>
        <v>6.78</v>
      </c>
      <c r="AJ347" s="47">
        <v>1609250</v>
      </c>
      <c r="AK347" s="28">
        <f>ROUND((AJ347-AH347)/AH347,4)*100</f>
        <v>0.19</v>
      </c>
      <c r="AL347" s="47">
        <v>1741600</v>
      </c>
      <c r="AM347" s="28">
        <f>ROUND((AL347-AJ347)/AJ347,4)*100</f>
        <v>8.2199999999999989</v>
      </c>
      <c r="AN347" s="47">
        <v>1861350</v>
      </c>
      <c r="AO347" s="28">
        <f>ROUND((AN347-AL347)/AL347,4)*100</f>
        <v>6.88</v>
      </c>
      <c r="AP347" s="47">
        <v>2063300</v>
      </c>
      <c r="AQ347" s="28">
        <f t="shared" si="290"/>
        <v>10.85</v>
      </c>
      <c r="AR347" s="47">
        <v>2213950</v>
      </c>
      <c r="AS347" s="28">
        <f t="shared" si="306"/>
        <v>7.3</v>
      </c>
      <c r="AT347" s="47">
        <v>2358250</v>
      </c>
      <c r="AU347" s="28">
        <f t="shared" si="284"/>
        <v>6.52</v>
      </c>
      <c r="AV347" s="47">
        <v>2377800</v>
      </c>
      <c r="AW347" s="28">
        <f t="shared" si="307"/>
        <v>0.83</v>
      </c>
      <c r="AX347" s="47">
        <v>2436000</v>
      </c>
      <c r="AY347" s="28">
        <f t="shared" si="308"/>
        <v>2.4500000000000002</v>
      </c>
      <c r="AZ347" s="47">
        <v>2466650</v>
      </c>
      <c r="BA347" s="28">
        <f t="shared" si="309"/>
        <v>1.26</v>
      </c>
      <c r="BB347" s="47">
        <v>2456450</v>
      </c>
      <c r="BC347" s="28">
        <f t="shared" si="310"/>
        <v>-0.41000000000000003</v>
      </c>
      <c r="BD347" s="47">
        <v>2462000</v>
      </c>
      <c r="BE347" s="28">
        <f t="shared" si="260"/>
        <v>0.22999999999999998</v>
      </c>
      <c r="BF347" s="47">
        <v>2464250</v>
      </c>
      <c r="BG347" s="28">
        <f t="shared" si="311"/>
        <v>0.09</v>
      </c>
      <c r="BH347" s="47">
        <v>2481850</v>
      </c>
      <c r="BI347" s="28">
        <f t="shared" si="312"/>
        <v>0.71000000000000008</v>
      </c>
      <c r="BJ347" s="89">
        <v>2543700</v>
      </c>
      <c r="BK347" s="28">
        <f t="shared" ref="BK347:BM407" si="313">ROUND((BJ347-BH347)/BH347,4)*100</f>
        <v>2.4899999999999998</v>
      </c>
      <c r="BL347" s="47">
        <v>2553900</v>
      </c>
      <c r="BM347" s="28">
        <f t="shared" si="313"/>
        <v>0.4</v>
      </c>
      <c r="BN347" s="39"/>
      <c r="BO347" s="39"/>
      <c r="BP347" s="89"/>
      <c r="BQ347" s="28"/>
      <c r="BR347" s="28"/>
      <c r="BS347" s="28"/>
      <c r="BT347" s="28"/>
      <c r="BU347" s="28"/>
      <c r="BV347" s="48"/>
      <c r="BW347" s="42"/>
      <c r="BX347" s="45"/>
      <c r="BY347" s="49"/>
      <c r="BZ347" s="42"/>
      <c r="CA347" s="49"/>
      <c r="CB347" s="49"/>
      <c r="CC347" s="50"/>
      <c r="CD347" s="51"/>
      <c r="CE347" s="50"/>
      <c r="CF347" s="42"/>
      <c r="CP347" s="32"/>
      <c r="CQ347" s="70">
        <v>2358250000</v>
      </c>
      <c r="CR347" s="53">
        <v>2377800000</v>
      </c>
      <c r="DB347" s="32"/>
      <c r="DC347" s="42"/>
    </row>
    <row r="348" spans="1:107">
      <c r="A348" s="11"/>
      <c r="B348" s="41" t="s">
        <v>285</v>
      </c>
      <c r="C348" s="39">
        <v>12700</v>
      </c>
      <c r="D348" s="39">
        <v>12900</v>
      </c>
      <c r="E348" s="28">
        <f t="shared" si="291"/>
        <v>1.5699999999999998</v>
      </c>
      <c r="F348" s="39">
        <v>13800</v>
      </c>
      <c r="G348" s="28">
        <f t="shared" si="292"/>
        <v>6.98</v>
      </c>
      <c r="H348" s="39">
        <v>14550</v>
      </c>
      <c r="I348" s="28">
        <f t="shared" si="293"/>
        <v>5.43</v>
      </c>
      <c r="J348" s="39">
        <v>16400</v>
      </c>
      <c r="K348" s="28">
        <f t="shared" si="294"/>
        <v>12.709999999999999</v>
      </c>
      <c r="L348" s="39">
        <v>17700</v>
      </c>
      <c r="M348" s="28">
        <f t="shared" si="295"/>
        <v>7.93</v>
      </c>
      <c r="N348" s="39">
        <v>22450</v>
      </c>
      <c r="O348" s="28">
        <f t="shared" si="296"/>
        <v>26.840000000000003</v>
      </c>
      <c r="P348" s="39">
        <v>25950</v>
      </c>
      <c r="Q348" s="28">
        <f t="shared" si="297"/>
        <v>15.590000000000002</v>
      </c>
      <c r="R348" s="39">
        <v>27550</v>
      </c>
      <c r="S348" s="28">
        <f t="shared" si="298"/>
        <v>6.17</v>
      </c>
      <c r="T348" s="39">
        <v>27050</v>
      </c>
      <c r="U348" s="28">
        <f t="shared" si="299"/>
        <v>-1.81</v>
      </c>
      <c r="V348" s="39">
        <v>27950</v>
      </c>
      <c r="W348" s="28">
        <f t="shared" si="300"/>
        <v>3.3300000000000005</v>
      </c>
      <c r="X348" s="46">
        <v>29700</v>
      </c>
      <c r="Y348" s="28">
        <f t="shared" si="301"/>
        <v>6.2600000000000007</v>
      </c>
      <c r="Z348" s="39">
        <v>30550</v>
      </c>
      <c r="AA348" s="28">
        <f t="shared" si="302"/>
        <v>2.86</v>
      </c>
      <c r="AB348" s="39">
        <v>31550</v>
      </c>
      <c r="AC348" s="28">
        <f t="shared" si="303"/>
        <v>3.27</v>
      </c>
      <c r="AD348" s="39">
        <v>32600</v>
      </c>
      <c r="AE348" s="28">
        <f t="shared" si="304"/>
        <v>3.3300000000000005</v>
      </c>
      <c r="AF348" s="39">
        <v>33800</v>
      </c>
      <c r="AG348" s="28">
        <f t="shared" si="305"/>
        <v>3.6799999999999997</v>
      </c>
      <c r="AH348" s="47">
        <v>35150</v>
      </c>
      <c r="AI348" s="28">
        <f>ROUND((AH348-AF348)/AF348,4)*100</f>
        <v>3.9899999999999998</v>
      </c>
      <c r="AJ348" s="47">
        <v>38400</v>
      </c>
      <c r="AK348" s="28">
        <f>ROUND((AJ348-AH348)/AH348,4)*100</f>
        <v>9.25</v>
      </c>
      <c r="AL348" s="47">
        <v>40250</v>
      </c>
      <c r="AM348" s="28">
        <f>ROUND((AL348-AJ348)/AJ348,4)*100</f>
        <v>4.82</v>
      </c>
      <c r="AN348" s="47">
        <v>43900</v>
      </c>
      <c r="AO348" s="28">
        <f>ROUND((AN348-AL348)/AL348,4)*100</f>
        <v>9.07</v>
      </c>
      <c r="AP348" s="47">
        <v>45950</v>
      </c>
      <c r="AQ348" s="28">
        <f t="shared" si="290"/>
        <v>4.67</v>
      </c>
      <c r="AR348" s="47">
        <v>48350</v>
      </c>
      <c r="AS348" s="28">
        <f t="shared" si="306"/>
        <v>5.2200000000000006</v>
      </c>
      <c r="AT348" s="47">
        <v>54000</v>
      </c>
      <c r="AU348" s="28">
        <f t="shared" si="284"/>
        <v>11.690000000000001</v>
      </c>
      <c r="AV348" s="47">
        <v>58950</v>
      </c>
      <c r="AW348" s="28">
        <f t="shared" si="307"/>
        <v>9.17</v>
      </c>
      <c r="AX348" s="47">
        <v>60700</v>
      </c>
      <c r="AY348" s="28">
        <f t="shared" si="308"/>
        <v>2.97</v>
      </c>
      <c r="AZ348" s="47">
        <v>60900</v>
      </c>
      <c r="BA348" s="28">
        <f t="shared" si="309"/>
        <v>0.33</v>
      </c>
      <c r="BB348" s="47">
        <v>60750</v>
      </c>
      <c r="BC348" s="28">
        <f t="shared" si="310"/>
        <v>-0.25</v>
      </c>
      <c r="BD348" s="47">
        <v>58250</v>
      </c>
      <c r="BE348" s="28">
        <f t="shared" si="260"/>
        <v>-4.12</v>
      </c>
      <c r="BF348" s="47">
        <v>59450</v>
      </c>
      <c r="BG348" s="28">
        <f t="shared" si="311"/>
        <v>2.06</v>
      </c>
      <c r="BH348" s="47">
        <v>63100</v>
      </c>
      <c r="BI348" s="28">
        <f t="shared" si="312"/>
        <v>6.1400000000000006</v>
      </c>
      <c r="BJ348" s="89">
        <v>65100</v>
      </c>
      <c r="BK348" s="28">
        <f t="shared" si="313"/>
        <v>3.17</v>
      </c>
      <c r="BL348" s="47">
        <v>64800</v>
      </c>
      <c r="BM348" s="28">
        <f t="shared" si="313"/>
        <v>-0.45999999999999996</v>
      </c>
      <c r="BN348" s="39"/>
      <c r="BO348" s="39"/>
      <c r="BP348" s="89"/>
      <c r="BQ348" s="28"/>
      <c r="BR348" s="28"/>
      <c r="BS348" s="28"/>
      <c r="BT348" s="28"/>
      <c r="BU348" s="28"/>
      <c r="BV348" s="48"/>
      <c r="BW348" s="42"/>
      <c r="BX348" s="45"/>
      <c r="BY348" s="49"/>
      <c r="BZ348" s="42"/>
      <c r="CA348" s="49"/>
      <c r="CB348" s="49"/>
      <c r="CC348" s="50"/>
      <c r="CD348" s="51"/>
      <c r="CE348" s="50"/>
      <c r="CF348" s="42"/>
      <c r="CP348" s="32"/>
      <c r="CQ348" s="70">
        <v>54000000</v>
      </c>
      <c r="CR348" s="53">
        <v>58950000</v>
      </c>
      <c r="DB348" s="32"/>
      <c r="DC348" s="42"/>
    </row>
    <row r="349" spans="1:107">
      <c r="A349" s="11"/>
      <c r="B349" s="41" t="s">
        <v>286</v>
      </c>
      <c r="C349" s="39">
        <v>17500</v>
      </c>
      <c r="D349" s="39">
        <v>17750</v>
      </c>
      <c r="E349" s="28">
        <f t="shared" si="291"/>
        <v>1.43</v>
      </c>
      <c r="F349" s="39">
        <v>18300</v>
      </c>
      <c r="G349" s="28">
        <f t="shared" si="292"/>
        <v>3.1</v>
      </c>
      <c r="H349" s="39">
        <v>20200</v>
      </c>
      <c r="I349" s="28">
        <f t="shared" si="293"/>
        <v>10.38</v>
      </c>
      <c r="J349" s="39">
        <v>22900</v>
      </c>
      <c r="K349" s="28">
        <f t="shared" si="294"/>
        <v>13.370000000000001</v>
      </c>
      <c r="L349" s="39">
        <v>25100</v>
      </c>
      <c r="M349" s="28">
        <f t="shared" si="295"/>
        <v>9.6100000000000012</v>
      </c>
      <c r="N349" s="39">
        <v>30300</v>
      </c>
      <c r="O349" s="28">
        <f t="shared" si="296"/>
        <v>20.72</v>
      </c>
      <c r="P349" s="39">
        <v>33500</v>
      </c>
      <c r="Q349" s="28">
        <f t="shared" si="297"/>
        <v>10.56</v>
      </c>
      <c r="R349" s="39">
        <v>33950</v>
      </c>
      <c r="S349" s="28">
        <f t="shared" si="298"/>
        <v>1.34</v>
      </c>
      <c r="T349" s="39">
        <v>35600</v>
      </c>
      <c r="U349" s="28">
        <f t="shared" si="299"/>
        <v>4.8599999999999994</v>
      </c>
      <c r="V349" s="39">
        <v>35650</v>
      </c>
      <c r="W349" s="28">
        <f t="shared" si="300"/>
        <v>0.13999999999999999</v>
      </c>
      <c r="X349" s="46">
        <v>35000</v>
      </c>
      <c r="Y349" s="28">
        <f t="shared" si="301"/>
        <v>-1.82</v>
      </c>
      <c r="Z349" s="39">
        <v>37250</v>
      </c>
      <c r="AA349" s="28">
        <f t="shared" si="302"/>
        <v>6.43</v>
      </c>
      <c r="AB349" s="39">
        <v>39450</v>
      </c>
      <c r="AC349" s="28">
        <f t="shared" si="303"/>
        <v>5.91</v>
      </c>
      <c r="AD349" s="39">
        <v>41500</v>
      </c>
      <c r="AE349" s="28">
        <f t="shared" si="304"/>
        <v>5.2</v>
      </c>
      <c r="AF349" s="39">
        <v>41950</v>
      </c>
      <c r="AG349" s="28">
        <f t="shared" si="305"/>
        <v>1.08</v>
      </c>
      <c r="AH349" s="47">
        <v>49550</v>
      </c>
      <c r="AI349" s="28">
        <f>ROUND((AH349-AF349)/AF349,4)*100</f>
        <v>18.12</v>
      </c>
      <c r="AJ349" s="47">
        <v>54650</v>
      </c>
      <c r="AK349" s="28">
        <f>ROUND((AJ349-AH349)/AH349,4)*100</f>
        <v>10.290000000000001</v>
      </c>
      <c r="AL349" s="47">
        <v>59850</v>
      </c>
      <c r="AM349" s="28">
        <f>ROUND((AL349-AJ349)/AJ349,4)*100</f>
        <v>9.5200000000000014</v>
      </c>
      <c r="AN349" s="47">
        <v>63300</v>
      </c>
      <c r="AO349" s="28">
        <f>ROUND((AN349-AL349)/AL349,4)*100</f>
        <v>5.76</v>
      </c>
      <c r="AP349" s="47">
        <v>70050</v>
      </c>
      <c r="AQ349" s="28">
        <f t="shared" si="290"/>
        <v>10.66</v>
      </c>
      <c r="AR349" s="47">
        <v>70500</v>
      </c>
      <c r="AS349" s="28">
        <f t="shared" si="306"/>
        <v>0.64</v>
      </c>
      <c r="AT349" s="47">
        <v>85250</v>
      </c>
      <c r="AU349" s="28">
        <f t="shared" si="284"/>
        <v>20.919999999999998</v>
      </c>
      <c r="AV349" s="47">
        <v>96700</v>
      </c>
      <c r="AW349" s="28">
        <f t="shared" si="307"/>
        <v>13.43</v>
      </c>
      <c r="AX349" s="47">
        <v>114650</v>
      </c>
      <c r="AY349" s="28">
        <f t="shared" si="308"/>
        <v>18.559999999999999</v>
      </c>
      <c r="AZ349" s="47">
        <v>111400</v>
      </c>
      <c r="BA349" s="28">
        <f t="shared" si="309"/>
        <v>-2.83</v>
      </c>
      <c r="BB349" s="47">
        <v>109450</v>
      </c>
      <c r="BC349" s="28">
        <f t="shared" si="310"/>
        <v>-1.7500000000000002</v>
      </c>
      <c r="BD349" s="47">
        <v>107500</v>
      </c>
      <c r="BE349" s="28">
        <f t="shared" si="260"/>
        <v>-1.78</v>
      </c>
      <c r="BF349" s="47">
        <v>109000</v>
      </c>
      <c r="BG349" s="28">
        <f t="shared" si="311"/>
        <v>1.4000000000000001</v>
      </c>
      <c r="BH349" s="47">
        <v>108500</v>
      </c>
      <c r="BI349" s="28">
        <f t="shared" si="312"/>
        <v>-0.45999999999999996</v>
      </c>
      <c r="BJ349" s="89">
        <v>110200</v>
      </c>
      <c r="BK349" s="28">
        <f t="shared" si="313"/>
        <v>1.5699999999999998</v>
      </c>
      <c r="BL349" s="47">
        <v>111700</v>
      </c>
      <c r="BM349" s="28">
        <f t="shared" si="313"/>
        <v>1.3599999999999999</v>
      </c>
      <c r="BN349" s="39"/>
      <c r="BO349" s="39"/>
      <c r="BP349" s="89"/>
      <c r="BQ349" s="28"/>
      <c r="BR349" s="28"/>
      <c r="BS349" s="28"/>
      <c r="BT349" s="28"/>
      <c r="BU349" s="28"/>
      <c r="BV349" s="48"/>
      <c r="BW349" s="42"/>
      <c r="BX349" s="45"/>
      <c r="BY349" s="49"/>
      <c r="BZ349" s="42"/>
      <c r="CA349" s="49"/>
      <c r="CB349" s="49"/>
      <c r="CC349" s="50"/>
      <c r="CD349" s="51"/>
      <c r="CE349" s="50"/>
      <c r="CF349" s="42"/>
      <c r="CP349" s="32"/>
      <c r="CQ349" s="70">
        <v>85250000</v>
      </c>
      <c r="CR349" s="53">
        <v>96700000</v>
      </c>
      <c r="DB349" s="32"/>
      <c r="DC349" s="42"/>
    </row>
    <row r="350" spans="1:107">
      <c r="A350" s="11"/>
      <c r="B350" s="41" t="s">
        <v>287</v>
      </c>
      <c r="C350" s="39">
        <v>185650</v>
      </c>
      <c r="D350" s="39">
        <v>194000</v>
      </c>
      <c r="E350" s="28">
        <f t="shared" si="291"/>
        <v>4.5</v>
      </c>
      <c r="F350" s="39">
        <v>207900</v>
      </c>
      <c r="G350" s="28">
        <f t="shared" si="292"/>
        <v>7.16</v>
      </c>
      <c r="H350" s="39">
        <v>240500</v>
      </c>
      <c r="I350" s="28">
        <f t="shared" si="293"/>
        <v>15.68</v>
      </c>
      <c r="J350" s="39">
        <v>283450</v>
      </c>
      <c r="K350" s="28">
        <f t="shared" si="294"/>
        <v>17.86</v>
      </c>
      <c r="L350" s="39">
        <v>344750</v>
      </c>
      <c r="M350" s="28">
        <f t="shared" si="295"/>
        <v>21.63</v>
      </c>
      <c r="N350" s="39">
        <v>376950</v>
      </c>
      <c r="O350" s="28">
        <f t="shared" si="296"/>
        <v>9.34</v>
      </c>
      <c r="P350" s="39">
        <v>353350</v>
      </c>
      <c r="Q350" s="28">
        <f t="shared" si="297"/>
        <v>-6.2600000000000007</v>
      </c>
      <c r="R350" s="39">
        <v>369050</v>
      </c>
      <c r="S350" s="28">
        <f t="shared" si="298"/>
        <v>4.4400000000000004</v>
      </c>
      <c r="T350" s="39">
        <v>366550</v>
      </c>
      <c r="U350" s="28">
        <f t="shared" si="299"/>
        <v>-0.67999999999999994</v>
      </c>
      <c r="V350" s="39">
        <v>371100</v>
      </c>
      <c r="W350" s="28">
        <f t="shared" si="300"/>
        <v>1.24</v>
      </c>
      <c r="X350" s="46">
        <v>378850</v>
      </c>
      <c r="Y350" s="28">
        <f t="shared" si="301"/>
        <v>2.09</v>
      </c>
      <c r="Z350" s="39">
        <v>380050</v>
      </c>
      <c r="AA350" s="28">
        <f t="shared" si="302"/>
        <v>0.32</v>
      </c>
      <c r="AB350" s="39">
        <v>396150</v>
      </c>
      <c r="AC350" s="28">
        <f t="shared" si="303"/>
        <v>4.24</v>
      </c>
      <c r="AD350" s="39">
        <v>407850</v>
      </c>
      <c r="AE350" s="28">
        <f t="shared" si="304"/>
        <v>2.9499999999999997</v>
      </c>
      <c r="AF350" s="39">
        <v>422250</v>
      </c>
      <c r="AG350" s="28">
        <f t="shared" si="305"/>
        <v>3.53</v>
      </c>
      <c r="AH350" s="47">
        <v>477950</v>
      </c>
      <c r="AI350" s="28">
        <f t="shared" ref="AI350:AM365" si="314">ROUND((AH350-AF350)/AF350,4)*100</f>
        <v>13.19</v>
      </c>
      <c r="AJ350" s="47">
        <v>498600</v>
      </c>
      <c r="AK350" s="28">
        <f t="shared" si="314"/>
        <v>4.32</v>
      </c>
      <c r="AL350" s="47">
        <v>501600</v>
      </c>
      <c r="AM350" s="28">
        <f t="shared" si="314"/>
        <v>0.6</v>
      </c>
      <c r="AN350" s="47">
        <v>551650</v>
      </c>
      <c r="AO350" s="28">
        <f t="shared" ref="AO350:AO405" si="315">ROUND((AN350-AL350)/AL350,4)*100</f>
        <v>9.98</v>
      </c>
      <c r="AP350" s="47">
        <v>623450</v>
      </c>
      <c r="AQ350" s="28">
        <f t="shared" si="290"/>
        <v>13.020000000000001</v>
      </c>
      <c r="AR350" s="47">
        <v>677700</v>
      </c>
      <c r="AS350" s="28">
        <f t="shared" si="306"/>
        <v>8.6999999999999993</v>
      </c>
      <c r="AT350" s="47">
        <v>738950</v>
      </c>
      <c r="AU350" s="28">
        <f t="shared" si="284"/>
        <v>9.0399999999999991</v>
      </c>
      <c r="AV350" s="47">
        <v>746850</v>
      </c>
      <c r="AW350" s="28">
        <f t="shared" si="307"/>
        <v>1.0699999999999998</v>
      </c>
      <c r="AX350" s="47">
        <v>746500</v>
      </c>
      <c r="AY350" s="28">
        <f t="shared" si="308"/>
        <v>-0.05</v>
      </c>
      <c r="AZ350" s="47">
        <v>737900</v>
      </c>
      <c r="BA350" s="28">
        <f t="shared" si="309"/>
        <v>-1.1499999999999999</v>
      </c>
      <c r="BB350" s="47">
        <v>732150</v>
      </c>
      <c r="BC350" s="28">
        <f t="shared" si="310"/>
        <v>-0.77999999999999992</v>
      </c>
      <c r="BD350" s="47">
        <v>716000</v>
      </c>
      <c r="BE350" s="28">
        <f t="shared" si="260"/>
        <v>-2.21</v>
      </c>
      <c r="BF350" s="47">
        <v>715750</v>
      </c>
      <c r="BG350" s="28">
        <f t="shared" si="311"/>
        <v>-0.03</v>
      </c>
      <c r="BH350" s="47">
        <v>707400</v>
      </c>
      <c r="BI350" s="28">
        <f t="shared" si="312"/>
        <v>-1.17</v>
      </c>
      <c r="BJ350" s="89">
        <v>721350</v>
      </c>
      <c r="BK350" s="28">
        <f t="shared" si="313"/>
        <v>1.97</v>
      </c>
      <c r="BL350" s="47">
        <v>718900</v>
      </c>
      <c r="BM350" s="28">
        <f t="shared" si="313"/>
        <v>-0.33999999999999997</v>
      </c>
      <c r="BN350" s="39"/>
      <c r="BO350" s="39"/>
      <c r="BP350" s="89"/>
      <c r="BQ350" s="28"/>
      <c r="BR350" s="28"/>
      <c r="BS350" s="28"/>
      <c r="BT350" s="28"/>
      <c r="BU350" s="28"/>
      <c r="BV350" s="48"/>
      <c r="BW350" s="42"/>
      <c r="BX350" s="45"/>
      <c r="BY350" s="49"/>
      <c r="BZ350" s="42"/>
      <c r="CA350" s="49"/>
      <c r="CB350" s="49"/>
      <c r="CC350" s="50"/>
      <c r="CD350" s="51"/>
      <c r="CE350" s="50"/>
      <c r="CF350" s="42"/>
      <c r="CP350" s="32"/>
      <c r="CQ350" s="70">
        <v>738950000</v>
      </c>
      <c r="CR350" s="53">
        <v>746850000</v>
      </c>
      <c r="DB350" s="32"/>
      <c r="DC350" s="42"/>
    </row>
    <row r="351" spans="1:107">
      <c r="A351" s="11"/>
      <c r="B351" s="41" t="s">
        <v>288</v>
      </c>
      <c r="C351" s="39">
        <v>6850</v>
      </c>
      <c r="D351" s="39">
        <v>6850</v>
      </c>
      <c r="E351" s="28">
        <f t="shared" si="291"/>
        <v>0</v>
      </c>
      <c r="F351" s="39">
        <v>7300</v>
      </c>
      <c r="G351" s="28">
        <f t="shared" si="292"/>
        <v>6.5699999999999994</v>
      </c>
      <c r="H351" s="39">
        <v>7550</v>
      </c>
      <c r="I351" s="28">
        <f t="shared" si="293"/>
        <v>3.42</v>
      </c>
      <c r="J351" s="39">
        <v>8650</v>
      </c>
      <c r="K351" s="28">
        <f t="shared" si="294"/>
        <v>14.57</v>
      </c>
      <c r="L351" s="39">
        <v>10650</v>
      </c>
      <c r="M351" s="28">
        <f t="shared" si="295"/>
        <v>23.119999999999997</v>
      </c>
      <c r="N351" s="39">
        <v>12300</v>
      </c>
      <c r="O351" s="28">
        <f t="shared" si="296"/>
        <v>15.49</v>
      </c>
      <c r="P351" s="39">
        <v>14450</v>
      </c>
      <c r="Q351" s="28">
        <f t="shared" si="297"/>
        <v>17.48</v>
      </c>
      <c r="R351" s="39">
        <v>15150</v>
      </c>
      <c r="S351" s="28">
        <f t="shared" si="298"/>
        <v>4.84</v>
      </c>
      <c r="T351" s="39">
        <v>15650</v>
      </c>
      <c r="U351" s="28">
        <f t="shared" si="299"/>
        <v>3.3000000000000003</v>
      </c>
      <c r="V351" s="39">
        <v>15250</v>
      </c>
      <c r="W351" s="28">
        <f t="shared" si="300"/>
        <v>-2.56</v>
      </c>
      <c r="X351" s="46">
        <v>16150</v>
      </c>
      <c r="Y351" s="28">
        <f t="shared" si="301"/>
        <v>5.8999999999999995</v>
      </c>
      <c r="Z351" s="39">
        <v>16300</v>
      </c>
      <c r="AA351" s="28">
        <f t="shared" si="302"/>
        <v>0.92999999999999994</v>
      </c>
      <c r="AB351" s="39">
        <v>16300</v>
      </c>
      <c r="AC351" s="28">
        <f t="shared" si="303"/>
        <v>0</v>
      </c>
      <c r="AD351" s="39">
        <v>16500</v>
      </c>
      <c r="AE351" s="28">
        <f t="shared" si="304"/>
        <v>1.23</v>
      </c>
      <c r="AF351" s="39">
        <v>17700</v>
      </c>
      <c r="AG351" s="28">
        <f t="shared" si="305"/>
        <v>7.2700000000000005</v>
      </c>
      <c r="AH351" s="47">
        <v>18700</v>
      </c>
      <c r="AI351" s="28">
        <f t="shared" si="314"/>
        <v>5.65</v>
      </c>
      <c r="AJ351" s="47">
        <v>20350</v>
      </c>
      <c r="AK351" s="28">
        <f t="shared" si="314"/>
        <v>8.82</v>
      </c>
      <c r="AL351" s="47">
        <v>22200</v>
      </c>
      <c r="AM351" s="28">
        <f t="shared" si="314"/>
        <v>9.09</v>
      </c>
      <c r="AN351" s="47">
        <v>22450</v>
      </c>
      <c r="AO351" s="28">
        <f t="shared" si="315"/>
        <v>1.1299999999999999</v>
      </c>
      <c r="AP351" s="47">
        <v>23600</v>
      </c>
      <c r="AQ351" s="28">
        <f t="shared" si="290"/>
        <v>5.12</v>
      </c>
      <c r="AR351" s="47">
        <v>26200</v>
      </c>
      <c r="AS351" s="28">
        <f t="shared" si="306"/>
        <v>11.020000000000001</v>
      </c>
      <c r="AT351" s="47">
        <v>27950</v>
      </c>
      <c r="AU351" s="28">
        <f t="shared" si="284"/>
        <v>6.68</v>
      </c>
      <c r="AV351" s="47">
        <v>30150</v>
      </c>
      <c r="AW351" s="28">
        <f t="shared" si="307"/>
        <v>7.870000000000001</v>
      </c>
      <c r="AX351" s="47">
        <v>34350</v>
      </c>
      <c r="AY351" s="28">
        <f t="shared" si="308"/>
        <v>13.930000000000001</v>
      </c>
      <c r="AZ351" s="47">
        <v>34150</v>
      </c>
      <c r="BA351" s="28">
        <f t="shared" si="309"/>
        <v>-0.57999999999999996</v>
      </c>
      <c r="BB351" s="47">
        <v>34450</v>
      </c>
      <c r="BC351" s="28">
        <f t="shared" si="310"/>
        <v>0.88</v>
      </c>
      <c r="BD351" s="47">
        <v>34300</v>
      </c>
      <c r="BE351" s="28">
        <f t="shared" ref="BE351:BE414" si="316">ROUND((BD351-BB351)/BB351,4)*100</f>
        <v>-0.44</v>
      </c>
      <c r="BF351" s="47">
        <v>34300</v>
      </c>
      <c r="BG351" s="28">
        <f t="shared" si="311"/>
        <v>0</v>
      </c>
      <c r="BH351" s="47">
        <v>35250</v>
      </c>
      <c r="BI351" s="28">
        <f t="shared" si="312"/>
        <v>2.77</v>
      </c>
      <c r="BJ351" s="89">
        <v>37100</v>
      </c>
      <c r="BK351" s="28">
        <f t="shared" si="313"/>
        <v>5.25</v>
      </c>
      <c r="BL351" s="47">
        <v>37300</v>
      </c>
      <c r="BM351" s="28">
        <f t="shared" si="313"/>
        <v>0.54</v>
      </c>
      <c r="BN351" s="39"/>
      <c r="BO351" s="39"/>
      <c r="BP351" s="89"/>
      <c r="BQ351" s="28"/>
      <c r="BR351" s="28"/>
      <c r="BS351" s="28"/>
      <c r="BT351" s="28"/>
      <c r="BU351" s="28"/>
      <c r="BV351" s="48"/>
      <c r="BW351" s="42"/>
      <c r="BX351" s="45"/>
      <c r="BY351" s="49"/>
      <c r="BZ351" s="42"/>
      <c r="CA351" s="49"/>
      <c r="CB351" s="49"/>
      <c r="CC351" s="50"/>
      <c r="CD351" s="51"/>
      <c r="CE351" s="50"/>
      <c r="CF351" s="42"/>
      <c r="CP351" s="32"/>
      <c r="CQ351" s="70">
        <v>27950000</v>
      </c>
      <c r="CR351" s="53">
        <v>30150000</v>
      </c>
      <c r="DB351" s="32"/>
      <c r="DC351" s="42"/>
    </row>
    <row r="352" spans="1:107">
      <c r="A352" s="11"/>
      <c r="B352" s="41" t="s">
        <v>289</v>
      </c>
      <c r="C352" s="39">
        <v>22200</v>
      </c>
      <c r="D352" s="39">
        <v>22750</v>
      </c>
      <c r="E352" s="28">
        <f t="shared" si="291"/>
        <v>2.48</v>
      </c>
      <c r="F352" s="39">
        <v>25250</v>
      </c>
      <c r="G352" s="28">
        <f t="shared" si="292"/>
        <v>10.99</v>
      </c>
      <c r="H352" s="39">
        <v>29200</v>
      </c>
      <c r="I352" s="28">
        <f t="shared" si="293"/>
        <v>15.64</v>
      </c>
      <c r="J352" s="39">
        <v>33200</v>
      </c>
      <c r="K352" s="28">
        <f t="shared" si="294"/>
        <v>13.700000000000001</v>
      </c>
      <c r="L352" s="39">
        <v>47100</v>
      </c>
      <c r="M352" s="28">
        <f t="shared" si="295"/>
        <v>41.870000000000005</v>
      </c>
      <c r="N352" s="39">
        <v>52900</v>
      </c>
      <c r="O352" s="28">
        <f t="shared" si="296"/>
        <v>12.31</v>
      </c>
      <c r="P352" s="39">
        <v>55900</v>
      </c>
      <c r="Q352" s="28">
        <f t="shared" si="297"/>
        <v>5.67</v>
      </c>
      <c r="R352" s="39">
        <v>61200</v>
      </c>
      <c r="S352" s="28">
        <f t="shared" si="298"/>
        <v>9.48</v>
      </c>
      <c r="T352" s="39">
        <v>59750</v>
      </c>
      <c r="U352" s="28">
        <f t="shared" si="299"/>
        <v>-2.37</v>
      </c>
      <c r="V352" s="39">
        <v>64150</v>
      </c>
      <c r="W352" s="28">
        <f t="shared" si="300"/>
        <v>7.3599999999999994</v>
      </c>
      <c r="X352" s="46">
        <v>66300</v>
      </c>
      <c r="Y352" s="28">
        <f t="shared" si="301"/>
        <v>3.35</v>
      </c>
      <c r="Z352" s="39">
        <v>71000</v>
      </c>
      <c r="AA352" s="28">
        <f t="shared" si="302"/>
        <v>7.0900000000000007</v>
      </c>
      <c r="AB352" s="39">
        <v>70950</v>
      </c>
      <c r="AC352" s="28">
        <f t="shared" si="303"/>
        <v>-6.9999999999999993E-2</v>
      </c>
      <c r="AD352" s="39">
        <v>71100</v>
      </c>
      <c r="AE352" s="28">
        <f t="shared" si="304"/>
        <v>0.21</v>
      </c>
      <c r="AF352" s="39">
        <v>76650</v>
      </c>
      <c r="AG352" s="28">
        <f t="shared" si="305"/>
        <v>7.8100000000000005</v>
      </c>
      <c r="AH352" s="47">
        <v>80200</v>
      </c>
      <c r="AI352" s="28">
        <f t="shared" si="314"/>
        <v>4.63</v>
      </c>
      <c r="AJ352" s="47">
        <v>86150</v>
      </c>
      <c r="AK352" s="28">
        <f t="shared" si="314"/>
        <v>7.42</v>
      </c>
      <c r="AL352" s="47">
        <v>94650</v>
      </c>
      <c r="AM352" s="28">
        <f t="shared" si="314"/>
        <v>9.8699999999999992</v>
      </c>
      <c r="AN352" s="47">
        <v>101050</v>
      </c>
      <c r="AO352" s="28">
        <f t="shared" si="315"/>
        <v>6.76</v>
      </c>
      <c r="AP352" s="47">
        <v>117300</v>
      </c>
      <c r="AQ352" s="28">
        <f t="shared" si="290"/>
        <v>16.079999999999998</v>
      </c>
      <c r="AR352" s="47">
        <v>131550</v>
      </c>
      <c r="AS352" s="28">
        <f t="shared" si="306"/>
        <v>12.15</v>
      </c>
      <c r="AT352" s="47">
        <v>150350</v>
      </c>
      <c r="AU352" s="28">
        <f t="shared" si="284"/>
        <v>14.29</v>
      </c>
      <c r="AV352" s="47">
        <v>157850</v>
      </c>
      <c r="AW352" s="28">
        <f t="shared" si="307"/>
        <v>4.99</v>
      </c>
      <c r="AX352" s="47">
        <v>164850</v>
      </c>
      <c r="AY352" s="28">
        <f t="shared" si="308"/>
        <v>4.43</v>
      </c>
      <c r="AZ352" s="47">
        <v>162450</v>
      </c>
      <c r="BA352" s="28">
        <f t="shared" si="309"/>
        <v>-1.46</v>
      </c>
      <c r="BB352" s="47">
        <v>162350</v>
      </c>
      <c r="BC352" s="28">
        <f t="shared" si="310"/>
        <v>-0.06</v>
      </c>
      <c r="BD352" s="47">
        <v>161600</v>
      </c>
      <c r="BE352" s="28">
        <f t="shared" si="316"/>
        <v>-0.45999999999999996</v>
      </c>
      <c r="BF352" s="47">
        <v>160850</v>
      </c>
      <c r="BG352" s="28">
        <f t="shared" si="311"/>
        <v>-0.45999999999999996</v>
      </c>
      <c r="BH352" s="47">
        <v>165050</v>
      </c>
      <c r="BI352" s="28">
        <f t="shared" si="312"/>
        <v>2.6100000000000003</v>
      </c>
      <c r="BJ352" s="89">
        <v>168800</v>
      </c>
      <c r="BK352" s="28">
        <f t="shared" si="313"/>
        <v>2.27</v>
      </c>
      <c r="BL352" s="47">
        <v>175500</v>
      </c>
      <c r="BM352" s="28">
        <f t="shared" si="313"/>
        <v>3.9699999999999998</v>
      </c>
      <c r="BN352" s="39"/>
      <c r="BO352" s="39"/>
      <c r="BP352" s="89"/>
      <c r="BQ352" s="28"/>
      <c r="BR352" s="28"/>
      <c r="BS352" s="28"/>
      <c r="BT352" s="28"/>
      <c r="BU352" s="28"/>
      <c r="BV352" s="48"/>
      <c r="BW352" s="42"/>
      <c r="BX352" s="45"/>
      <c r="BY352" s="49"/>
      <c r="BZ352" s="42"/>
      <c r="CA352" s="49"/>
      <c r="CB352" s="49"/>
      <c r="CC352" s="50"/>
      <c r="CD352" s="51"/>
      <c r="CE352" s="50"/>
      <c r="CF352" s="42"/>
      <c r="CP352" s="32"/>
      <c r="CQ352" s="70">
        <v>150350000</v>
      </c>
      <c r="CR352" s="53">
        <v>157850000</v>
      </c>
      <c r="DB352" s="32"/>
      <c r="DC352" s="42"/>
    </row>
    <row r="353" spans="1:107">
      <c r="A353" s="11"/>
      <c r="B353" s="41" t="s">
        <v>527</v>
      </c>
      <c r="C353" s="39">
        <v>3850</v>
      </c>
      <c r="D353" s="39">
        <v>3850</v>
      </c>
      <c r="E353" s="28">
        <f t="shared" si="291"/>
        <v>0</v>
      </c>
      <c r="F353" s="39">
        <v>4450</v>
      </c>
      <c r="G353" s="28">
        <f t="shared" si="292"/>
        <v>15.58</v>
      </c>
      <c r="H353" s="39">
        <v>4850</v>
      </c>
      <c r="I353" s="28">
        <f t="shared" si="293"/>
        <v>8.99</v>
      </c>
      <c r="J353" s="39">
        <v>5250</v>
      </c>
      <c r="K353" s="28">
        <f t="shared" si="294"/>
        <v>8.25</v>
      </c>
      <c r="L353" s="39">
        <v>6000</v>
      </c>
      <c r="M353" s="28">
        <f t="shared" si="295"/>
        <v>14.29</v>
      </c>
      <c r="N353" s="39">
        <v>7000</v>
      </c>
      <c r="O353" s="28">
        <f t="shared" si="296"/>
        <v>16.669999999999998</v>
      </c>
      <c r="P353" s="39">
        <v>7350</v>
      </c>
      <c r="Q353" s="28">
        <f t="shared" si="297"/>
        <v>5</v>
      </c>
      <c r="R353" s="39">
        <v>7900</v>
      </c>
      <c r="S353" s="28">
        <f t="shared" si="298"/>
        <v>7.48</v>
      </c>
      <c r="T353" s="39">
        <v>8150</v>
      </c>
      <c r="U353" s="28">
        <f t="shared" si="299"/>
        <v>3.16</v>
      </c>
      <c r="V353" s="39">
        <v>8200</v>
      </c>
      <c r="W353" s="28">
        <f t="shared" si="300"/>
        <v>0.61</v>
      </c>
      <c r="X353" s="46">
        <v>8850</v>
      </c>
      <c r="Y353" s="28">
        <f t="shared" si="301"/>
        <v>7.93</v>
      </c>
      <c r="Z353" s="39">
        <v>8950</v>
      </c>
      <c r="AA353" s="28">
        <f t="shared" si="302"/>
        <v>1.1299999999999999</v>
      </c>
      <c r="AB353" s="39">
        <v>9150</v>
      </c>
      <c r="AC353" s="28">
        <f t="shared" si="303"/>
        <v>2.23</v>
      </c>
      <c r="AD353" s="39">
        <v>9600</v>
      </c>
      <c r="AE353" s="28">
        <f t="shared" si="304"/>
        <v>4.92</v>
      </c>
      <c r="AF353" s="39">
        <v>9950</v>
      </c>
      <c r="AG353" s="28">
        <f t="shared" si="305"/>
        <v>3.65</v>
      </c>
      <c r="AH353" s="47">
        <v>10000</v>
      </c>
      <c r="AI353" s="28">
        <f t="shared" si="314"/>
        <v>0.5</v>
      </c>
      <c r="AJ353" s="47">
        <v>9600</v>
      </c>
      <c r="AK353" s="28">
        <f t="shared" si="314"/>
        <v>-4</v>
      </c>
      <c r="AL353" s="47">
        <v>10350</v>
      </c>
      <c r="AM353" s="28">
        <f t="shared" si="314"/>
        <v>7.8100000000000005</v>
      </c>
      <c r="AN353" s="47">
        <v>10800</v>
      </c>
      <c r="AO353" s="28">
        <f t="shared" si="315"/>
        <v>4.3499999999999996</v>
      </c>
      <c r="AP353" s="47">
        <v>11600</v>
      </c>
      <c r="AQ353" s="28">
        <f t="shared" si="290"/>
        <v>7.41</v>
      </c>
      <c r="AR353" s="47">
        <v>12450</v>
      </c>
      <c r="AS353" s="28">
        <f t="shared" si="306"/>
        <v>7.33</v>
      </c>
      <c r="AT353" s="47">
        <v>13850</v>
      </c>
      <c r="AU353" s="28">
        <f t="shared" si="284"/>
        <v>11.24</v>
      </c>
      <c r="AV353" s="47">
        <v>15550</v>
      </c>
      <c r="AW353" s="28">
        <f t="shared" ref="AW353:AY368" si="317">ROUND((AV353-AT353)/AT353,4)*100</f>
        <v>12.27</v>
      </c>
      <c r="AX353" s="47">
        <v>15900</v>
      </c>
      <c r="AY353" s="28">
        <f t="shared" si="317"/>
        <v>2.25</v>
      </c>
      <c r="AZ353" s="47">
        <v>23950</v>
      </c>
      <c r="BA353" s="28">
        <f t="shared" si="309"/>
        <v>50.629999999999995</v>
      </c>
      <c r="BB353" s="47">
        <v>23950</v>
      </c>
      <c r="BC353" s="28">
        <f t="shared" si="310"/>
        <v>0</v>
      </c>
      <c r="BD353" s="47">
        <v>23700</v>
      </c>
      <c r="BE353" s="28">
        <f t="shared" si="316"/>
        <v>-1.04</v>
      </c>
      <c r="BF353" s="47">
        <v>23650</v>
      </c>
      <c r="BG353" s="28">
        <f t="shared" si="311"/>
        <v>-0.21</v>
      </c>
      <c r="BH353" s="47">
        <v>23650</v>
      </c>
      <c r="BI353" s="28">
        <f t="shared" si="312"/>
        <v>0</v>
      </c>
      <c r="BJ353" s="89">
        <v>23950</v>
      </c>
      <c r="BK353" s="28">
        <f t="shared" si="313"/>
        <v>1.27</v>
      </c>
      <c r="BL353" s="47">
        <v>23950</v>
      </c>
      <c r="BM353" s="28">
        <f t="shared" si="313"/>
        <v>0</v>
      </c>
      <c r="BN353" s="39"/>
      <c r="BO353" s="39"/>
      <c r="BP353" s="89"/>
      <c r="BQ353" s="28"/>
      <c r="BR353" s="28"/>
      <c r="BS353" s="28"/>
      <c r="BT353" s="28"/>
      <c r="BU353" s="28"/>
      <c r="BV353" s="48"/>
      <c r="BW353" s="42"/>
      <c r="BX353" s="45"/>
      <c r="BY353" s="49"/>
      <c r="BZ353" s="42"/>
      <c r="CA353" s="49"/>
      <c r="CB353" s="49"/>
      <c r="CC353" s="50"/>
      <c r="CD353" s="51"/>
      <c r="CE353" s="50"/>
      <c r="CF353" s="42"/>
      <c r="CP353" s="32"/>
      <c r="CQ353" s="70">
        <v>13850000</v>
      </c>
      <c r="CR353" s="53">
        <v>15550000</v>
      </c>
      <c r="DB353" s="32"/>
      <c r="DC353" s="42"/>
    </row>
    <row r="354" spans="1:107">
      <c r="A354" s="11"/>
      <c r="B354" s="41" t="s">
        <v>290</v>
      </c>
      <c r="C354" s="39">
        <v>12050</v>
      </c>
      <c r="D354" s="39">
        <v>12800</v>
      </c>
      <c r="E354" s="28">
        <f t="shared" si="291"/>
        <v>6.22</v>
      </c>
      <c r="F354" s="39">
        <v>13900</v>
      </c>
      <c r="G354" s="28">
        <f t="shared" si="292"/>
        <v>8.59</v>
      </c>
      <c r="H354" s="39">
        <v>14900</v>
      </c>
      <c r="I354" s="28">
        <f t="shared" si="293"/>
        <v>7.19</v>
      </c>
      <c r="J354" s="39">
        <v>17600</v>
      </c>
      <c r="K354" s="28">
        <f t="shared" si="294"/>
        <v>18.12</v>
      </c>
      <c r="L354" s="39">
        <v>18850</v>
      </c>
      <c r="M354" s="28">
        <f t="shared" si="295"/>
        <v>7.1</v>
      </c>
      <c r="N354" s="39">
        <v>22200</v>
      </c>
      <c r="O354" s="28">
        <f t="shared" si="296"/>
        <v>17.77</v>
      </c>
      <c r="P354" s="39">
        <v>25550</v>
      </c>
      <c r="Q354" s="28">
        <f t="shared" si="297"/>
        <v>15.09</v>
      </c>
      <c r="R354" s="39">
        <v>27350</v>
      </c>
      <c r="S354" s="28">
        <f t="shared" si="298"/>
        <v>7.0499999999999989</v>
      </c>
      <c r="T354" s="39">
        <v>27600</v>
      </c>
      <c r="U354" s="28">
        <f t="shared" si="299"/>
        <v>0.91</v>
      </c>
      <c r="V354" s="39">
        <v>28650</v>
      </c>
      <c r="W354" s="28">
        <f t="shared" si="300"/>
        <v>3.8</v>
      </c>
      <c r="X354" s="46">
        <v>28300</v>
      </c>
      <c r="Y354" s="28">
        <f t="shared" si="301"/>
        <v>-1.22</v>
      </c>
      <c r="Z354" s="39">
        <v>28700</v>
      </c>
      <c r="AA354" s="28">
        <f t="shared" si="302"/>
        <v>1.41</v>
      </c>
      <c r="AB354" s="39">
        <v>31200</v>
      </c>
      <c r="AC354" s="28">
        <f t="shared" si="303"/>
        <v>8.7099999999999991</v>
      </c>
      <c r="AD354" s="39">
        <v>30050</v>
      </c>
      <c r="AE354" s="28">
        <f t="shared" si="304"/>
        <v>-3.6900000000000004</v>
      </c>
      <c r="AF354" s="39">
        <v>31900</v>
      </c>
      <c r="AG354" s="28">
        <f t="shared" si="305"/>
        <v>6.16</v>
      </c>
      <c r="AH354" s="47">
        <v>32850</v>
      </c>
      <c r="AI354" s="28">
        <f t="shared" si="314"/>
        <v>2.98</v>
      </c>
      <c r="AJ354" s="47">
        <v>33900</v>
      </c>
      <c r="AK354" s="28">
        <f t="shared" si="314"/>
        <v>3.2</v>
      </c>
      <c r="AL354" s="47">
        <v>37050</v>
      </c>
      <c r="AM354" s="28">
        <f t="shared" si="314"/>
        <v>9.2899999999999991</v>
      </c>
      <c r="AN354" s="47">
        <v>41550</v>
      </c>
      <c r="AO354" s="28">
        <f t="shared" si="315"/>
        <v>12.15</v>
      </c>
      <c r="AP354" s="47">
        <v>46900</v>
      </c>
      <c r="AQ354" s="28">
        <f t="shared" si="290"/>
        <v>12.879999999999999</v>
      </c>
      <c r="AR354" s="47">
        <v>55050</v>
      </c>
      <c r="AS354" s="28">
        <f t="shared" si="306"/>
        <v>17.380000000000003</v>
      </c>
      <c r="AT354" s="47">
        <v>62800</v>
      </c>
      <c r="AU354" s="28">
        <f t="shared" si="284"/>
        <v>14.08</v>
      </c>
      <c r="AV354" s="47">
        <v>65400</v>
      </c>
      <c r="AW354" s="28">
        <f t="shared" si="317"/>
        <v>4.1399999999999997</v>
      </c>
      <c r="AX354" s="47">
        <v>66400</v>
      </c>
      <c r="AY354" s="28">
        <f t="shared" si="317"/>
        <v>1.53</v>
      </c>
      <c r="AZ354" s="47">
        <v>66750</v>
      </c>
      <c r="BA354" s="28">
        <f t="shared" si="309"/>
        <v>0.53</v>
      </c>
      <c r="BB354" s="47">
        <v>66200</v>
      </c>
      <c r="BC354" s="28">
        <f t="shared" si="310"/>
        <v>-0.82000000000000006</v>
      </c>
      <c r="BD354" s="47">
        <v>66200</v>
      </c>
      <c r="BE354" s="28">
        <f t="shared" si="316"/>
        <v>0</v>
      </c>
      <c r="BF354" s="47">
        <v>66250</v>
      </c>
      <c r="BG354" s="28">
        <f t="shared" si="311"/>
        <v>0.08</v>
      </c>
      <c r="BH354" s="47">
        <v>66050</v>
      </c>
      <c r="BI354" s="28">
        <f t="shared" si="312"/>
        <v>-0.3</v>
      </c>
      <c r="BJ354" s="89">
        <v>66250</v>
      </c>
      <c r="BK354" s="28">
        <f t="shared" si="313"/>
        <v>0.3</v>
      </c>
      <c r="BL354" s="47">
        <v>67300</v>
      </c>
      <c r="BM354" s="28">
        <f t="shared" si="313"/>
        <v>1.58</v>
      </c>
      <c r="BN354" s="39"/>
      <c r="BO354" s="39"/>
      <c r="BP354" s="89"/>
      <c r="BQ354" s="28"/>
      <c r="BR354" s="28"/>
      <c r="BS354" s="28"/>
      <c r="BT354" s="28"/>
      <c r="BU354" s="28"/>
      <c r="BV354" s="48"/>
      <c r="BW354" s="42"/>
      <c r="BX354" s="45"/>
      <c r="BY354" s="49"/>
      <c r="BZ354" s="42"/>
      <c r="CA354" s="49"/>
      <c r="CB354" s="49"/>
      <c r="CC354" s="50"/>
      <c r="CD354" s="51"/>
      <c r="CE354" s="50"/>
      <c r="CF354" s="42"/>
      <c r="CP354" s="32"/>
      <c r="CQ354" s="70">
        <v>62800000</v>
      </c>
      <c r="CR354" s="53">
        <v>65400000</v>
      </c>
      <c r="DB354" s="32"/>
      <c r="DC354" s="42"/>
    </row>
    <row r="355" spans="1:107">
      <c r="A355" s="11"/>
      <c r="B355" s="41" t="s">
        <v>291</v>
      </c>
      <c r="C355" s="39">
        <v>6200</v>
      </c>
      <c r="D355" s="39">
        <v>6400</v>
      </c>
      <c r="E355" s="28">
        <f t="shared" si="291"/>
        <v>3.2300000000000004</v>
      </c>
      <c r="F355" s="39">
        <v>12750</v>
      </c>
      <c r="G355" s="28">
        <f t="shared" si="292"/>
        <v>99.22</v>
      </c>
      <c r="H355" s="39">
        <v>24050</v>
      </c>
      <c r="I355" s="28">
        <f t="shared" si="293"/>
        <v>88.63</v>
      </c>
      <c r="J355" s="39">
        <v>26350</v>
      </c>
      <c r="K355" s="28">
        <f t="shared" si="294"/>
        <v>9.56</v>
      </c>
      <c r="L355" s="39">
        <v>28800</v>
      </c>
      <c r="M355" s="28">
        <f t="shared" si="295"/>
        <v>9.3000000000000007</v>
      </c>
      <c r="N355" s="39">
        <v>46100</v>
      </c>
      <c r="O355" s="28">
        <f t="shared" si="296"/>
        <v>60.07</v>
      </c>
      <c r="P355" s="39">
        <v>50200</v>
      </c>
      <c r="Q355" s="28">
        <f t="shared" si="297"/>
        <v>8.89</v>
      </c>
      <c r="R355" s="39">
        <v>50600</v>
      </c>
      <c r="S355" s="28">
        <f t="shared" si="298"/>
        <v>0.8</v>
      </c>
      <c r="T355" s="39">
        <v>50000</v>
      </c>
      <c r="U355" s="28">
        <f t="shared" si="299"/>
        <v>-1.1900000000000002</v>
      </c>
      <c r="V355" s="39">
        <v>41950</v>
      </c>
      <c r="W355" s="28">
        <f t="shared" si="300"/>
        <v>-16.100000000000001</v>
      </c>
      <c r="X355" s="46">
        <v>43650</v>
      </c>
      <c r="Y355" s="28">
        <f t="shared" si="301"/>
        <v>4.05</v>
      </c>
      <c r="Z355" s="39">
        <v>45250</v>
      </c>
      <c r="AA355" s="28">
        <f t="shared" si="302"/>
        <v>3.6700000000000004</v>
      </c>
      <c r="AB355" s="39">
        <v>45400</v>
      </c>
      <c r="AC355" s="28">
        <f t="shared" si="303"/>
        <v>0.33</v>
      </c>
      <c r="AD355" s="39">
        <v>50950</v>
      </c>
      <c r="AE355" s="28">
        <f t="shared" si="304"/>
        <v>12.22</v>
      </c>
      <c r="AF355" s="39">
        <v>54600</v>
      </c>
      <c r="AG355" s="28">
        <f t="shared" si="305"/>
        <v>7.16</v>
      </c>
      <c r="AH355" s="47">
        <v>57600</v>
      </c>
      <c r="AI355" s="28">
        <f t="shared" si="314"/>
        <v>5.4899999999999993</v>
      </c>
      <c r="AJ355" s="47">
        <v>55800</v>
      </c>
      <c r="AK355" s="28">
        <f t="shared" si="314"/>
        <v>-3.1300000000000003</v>
      </c>
      <c r="AL355" s="47">
        <v>59200</v>
      </c>
      <c r="AM355" s="28">
        <f t="shared" si="314"/>
        <v>6.09</v>
      </c>
      <c r="AN355" s="47">
        <v>52150</v>
      </c>
      <c r="AO355" s="28">
        <f t="shared" si="315"/>
        <v>-11.91</v>
      </c>
      <c r="AP355" s="47">
        <v>55200</v>
      </c>
      <c r="AQ355" s="28">
        <f t="shared" si="290"/>
        <v>5.8500000000000005</v>
      </c>
      <c r="AR355" s="47">
        <v>56650</v>
      </c>
      <c r="AS355" s="28">
        <f t="shared" si="306"/>
        <v>2.63</v>
      </c>
      <c r="AT355" s="47">
        <v>50650</v>
      </c>
      <c r="AU355" s="28">
        <f t="shared" si="284"/>
        <v>-10.59</v>
      </c>
      <c r="AV355" s="47">
        <v>51100</v>
      </c>
      <c r="AW355" s="28">
        <f t="shared" si="317"/>
        <v>0.89</v>
      </c>
      <c r="AX355" s="47">
        <v>50650</v>
      </c>
      <c r="AY355" s="28">
        <f t="shared" si="317"/>
        <v>-0.88</v>
      </c>
      <c r="AZ355" s="47">
        <v>51350</v>
      </c>
      <c r="BA355" s="28">
        <f t="shared" si="309"/>
        <v>1.38</v>
      </c>
      <c r="BB355" s="47">
        <v>56550</v>
      </c>
      <c r="BC355" s="28">
        <f t="shared" si="310"/>
        <v>10.130000000000001</v>
      </c>
      <c r="BD355" s="47">
        <v>60200</v>
      </c>
      <c r="BE355" s="28">
        <f t="shared" si="316"/>
        <v>6.45</v>
      </c>
      <c r="BF355" s="47">
        <v>65300</v>
      </c>
      <c r="BG355" s="28">
        <f t="shared" si="311"/>
        <v>8.4699999999999989</v>
      </c>
      <c r="BH355" s="47">
        <v>65900</v>
      </c>
      <c r="BI355" s="28">
        <f t="shared" si="312"/>
        <v>0.91999999999999993</v>
      </c>
      <c r="BJ355" s="89">
        <v>67550</v>
      </c>
      <c r="BK355" s="28">
        <f t="shared" si="313"/>
        <v>2.5</v>
      </c>
      <c r="BL355" s="47">
        <v>80000</v>
      </c>
      <c r="BM355" s="28">
        <f t="shared" si="313"/>
        <v>18.43</v>
      </c>
      <c r="BN355" s="39"/>
      <c r="BO355" s="39"/>
      <c r="BP355" s="89"/>
      <c r="BQ355" s="28"/>
      <c r="BR355" s="28"/>
      <c r="BS355" s="28"/>
      <c r="BT355" s="28"/>
      <c r="BU355" s="28"/>
      <c r="BV355" s="48"/>
      <c r="BW355" s="42"/>
      <c r="BX355" s="45"/>
      <c r="BY355" s="49"/>
      <c r="BZ355" s="42"/>
      <c r="CA355" s="49"/>
      <c r="CB355" s="49"/>
      <c r="CC355" s="50"/>
      <c r="CD355" s="51"/>
      <c r="CE355" s="50"/>
      <c r="CF355" s="42"/>
      <c r="CP355" s="32"/>
      <c r="CQ355" s="70">
        <v>50650000</v>
      </c>
      <c r="CR355" s="53">
        <v>51100000</v>
      </c>
      <c r="DB355" s="32"/>
      <c r="DC355" s="42"/>
    </row>
    <row r="356" spans="1:107">
      <c r="A356" s="11"/>
      <c r="B356" s="41" t="s">
        <v>292</v>
      </c>
      <c r="C356" s="39">
        <v>11750</v>
      </c>
      <c r="D356" s="39">
        <v>12650</v>
      </c>
      <c r="E356" s="28">
        <f t="shared" si="291"/>
        <v>7.66</v>
      </c>
      <c r="F356" s="39">
        <v>13150</v>
      </c>
      <c r="G356" s="28">
        <f t="shared" si="292"/>
        <v>3.95</v>
      </c>
      <c r="H356" s="39">
        <v>15300</v>
      </c>
      <c r="I356" s="28">
        <f t="shared" si="293"/>
        <v>16.350000000000001</v>
      </c>
      <c r="J356" s="39">
        <v>18250</v>
      </c>
      <c r="K356" s="28">
        <f t="shared" si="294"/>
        <v>19.28</v>
      </c>
      <c r="L356" s="39">
        <v>21950</v>
      </c>
      <c r="M356" s="28">
        <f t="shared" si="295"/>
        <v>20.27</v>
      </c>
      <c r="N356" s="39">
        <v>25300</v>
      </c>
      <c r="O356" s="28">
        <f t="shared" si="296"/>
        <v>15.260000000000002</v>
      </c>
      <c r="P356" s="39">
        <v>25600</v>
      </c>
      <c r="Q356" s="28">
        <f t="shared" si="297"/>
        <v>1.1900000000000002</v>
      </c>
      <c r="R356" s="39">
        <v>28550</v>
      </c>
      <c r="S356" s="28">
        <f t="shared" si="298"/>
        <v>11.52</v>
      </c>
      <c r="T356" s="39">
        <v>30550</v>
      </c>
      <c r="U356" s="28">
        <f t="shared" si="299"/>
        <v>7.01</v>
      </c>
      <c r="V356" s="39">
        <v>30250</v>
      </c>
      <c r="W356" s="28">
        <f t="shared" si="300"/>
        <v>-0.98</v>
      </c>
      <c r="X356" s="46">
        <v>30500</v>
      </c>
      <c r="Y356" s="28">
        <f t="shared" si="301"/>
        <v>0.83</v>
      </c>
      <c r="Z356" s="39">
        <v>32600</v>
      </c>
      <c r="AA356" s="28">
        <f t="shared" si="302"/>
        <v>6.8900000000000006</v>
      </c>
      <c r="AB356" s="39">
        <v>33300</v>
      </c>
      <c r="AC356" s="28">
        <f t="shared" si="303"/>
        <v>2.15</v>
      </c>
      <c r="AD356" s="39">
        <v>34650</v>
      </c>
      <c r="AE356" s="28">
        <f t="shared" si="304"/>
        <v>4.05</v>
      </c>
      <c r="AF356" s="39">
        <v>37150</v>
      </c>
      <c r="AG356" s="28">
        <f t="shared" si="305"/>
        <v>7.22</v>
      </c>
      <c r="AH356" s="47">
        <v>38100</v>
      </c>
      <c r="AI356" s="28">
        <f t="shared" si="314"/>
        <v>2.56</v>
      </c>
      <c r="AJ356" s="47">
        <v>39400</v>
      </c>
      <c r="AK356" s="28">
        <f t="shared" si="314"/>
        <v>3.4099999999999997</v>
      </c>
      <c r="AL356" s="47">
        <v>39600</v>
      </c>
      <c r="AM356" s="28">
        <f t="shared" si="314"/>
        <v>0.51</v>
      </c>
      <c r="AN356" s="47">
        <v>44900</v>
      </c>
      <c r="AO356" s="28">
        <f t="shared" si="315"/>
        <v>13.38</v>
      </c>
      <c r="AP356" s="47">
        <v>52200</v>
      </c>
      <c r="AQ356" s="28">
        <f t="shared" si="290"/>
        <v>16.259999999999998</v>
      </c>
      <c r="AR356" s="47">
        <v>54900</v>
      </c>
      <c r="AS356" s="28">
        <f t="shared" si="306"/>
        <v>5.17</v>
      </c>
      <c r="AT356" s="47">
        <v>64950</v>
      </c>
      <c r="AU356" s="28">
        <f t="shared" si="284"/>
        <v>18.310000000000002</v>
      </c>
      <c r="AV356" s="47">
        <v>72200</v>
      </c>
      <c r="AW356" s="28">
        <f t="shared" si="317"/>
        <v>11.16</v>
      </c>
      <c r="AX356" s="47">
        <v>74750</v>
      </c>
      <c r="AY356" s="28">
        <f t="shared" si="317"/>
        <v>3.53</v>
      </c>
      <c r="AZ356" s="47">
        <v>74950</v>
      </c>
      <c r="BA356" s="28">
        <f t="shared" si="309"/>
        <v>0.27</v>
      </c>
      <c r="BB356" s="47">
        <v>73800</v>
      </c>
      <c r="BC356" s="28">
        <f t="shared" si="310"/>
        <v>-1.53</v>
      </c>
      <c r="BD356" s="47">
        <v>72100</v>
      </c>
      <c r="BE356" s="28">
        <f t="shared" si="316"/>
        <v>-2.2999999999999998</v>
      </c>
      <c r="BF356" s="47">
        <v>71850</v>
      </c>
      <c r="BG356" s="28">
        <f t="shared" si="311"/>
        <v>-0.35000000000000003</v>
      </c>
      <c r="BH356" s="47">
        <v>73000</v>
      </c>
      <c r="BI356" s="28">
        <f t="shared" si="312"/>
        <v>1.6</v>
      </c>
      <c r="BJ356" s="89">
        <v>73500</v>
      </c>
      <c r="BK356" s="28">
        <f t="shared" si="313"/>
        <v>0.67999999999999994</v>
      </c>
      <c r="BL356" s="47">
        <v>73950</v>
      </c>
      <c r="BM356" s="28">
        <f t="shared" si="313"/>
        <v>0.61</v>
      </c>
      <c r="BN356" s="39"/>
      <c r="BO356" s="39"/>
      <c r="BP356" s="89"/>
      <c r="BQ356" s="28"/>
      <c r="BR356" s="28"/>
      <c r="BS356" s="28"/>
      <c r="BT356" s="28"/>
      <c r="BU356" s="28"/>
      <c r="BV356" s="48"/>
      <c r="BW356" s="42"/>
      <c r="BX356" s="45"/>
      <c r="BY356" s="49"/>
      <c r="BZ356" s="42"/>
      <c r="CA356" s="49"/>
      <c r="CB356" s="49"/>
      <c r="CC356" s="50"/>
      <c r="CD356" s="51"/>
      <c r="CE356" s="50"/>
      <c r="CF356" s="42"/>
      <c r="CP356" s="32"/>
      <c r="CQ356" s="70">
        <v>64950000</v>
      </c>
      <c r="CR356" s="53">
        <v>72200000</v>
      </c>
      <c r="DB356" s="32"/>
      <c r="DC356" s="42"/>
    </row>
    <row r="357" spans="1:107">
      <c r="A357" s="11"/>
      <c r="B357" s="41" t="s">
        <v>293</v>
      </c>
      <c r="C357" s="39">
        <v>27250</v>
      </c>
      <c r="D357" s="39">
        <v>28200</v>
      </c>
      <c r="E357" s="28">
        <f t="shared" si="291"/>
        <v>3.49</v>
      </c>
      <c r="F357" s="39">
        <v>29450</v>
      </c>
      <c r="G357" s="28">
        <f t="shared" si="292"/>
        <v>4.43</v>
      </c>
      <c r="H357" s="39">
        <v>34350</v>
      </c>
      <c r="I357" s="28">
        <f t="shared" si="293"/>
        <v>16.64</v>
      </c>
      <c r="J357" s="39">
        <v>39000</v>
      </c>
      <c r="K357" s="28">
        <f t="shared" si="294"/>
        <v>13.54</v>
      </c>
      <c r="L357" s="39">
        <v>44950</v>
      </c>
      <c r="M357" s="28">
        <f t="shared" si="295"/>
        <v>15.260000000000002</v>
      </c>
      <c r="N357" s="39">
        <v>48050</v>
      </c>
      <c r="O357" s="28">
        <f t="shared" si="296"/>
        <v>6.9</v>
      </c>
      <c r="P357" s="39">
        <v>52200</v>
      </c>
      <c r="Q357" s="28">
        <f t="shared" si="297"/>
        <v>8.64</v>
      </c>
      <c r="R357" s="39">
        <v>52250</v>
      </c>
      <c r="S357" s="28">
        <f t="shared" si="298"/>
        <v>0.1</v>
      </c>
      <c r="T357" s="39">
        <v>59250</v>
      </c>
      <c r="U357" s="28">
        <f t="shared" si="299"/>
        <v>13.4</v>
      </c>
      <c r="V357" s="39">
        <v>62200</v>
      </c>
      <c r="W357" s="28">
        <f t="shared" si="300"/>
        <v>4.9799999999999995</v>
      </c>
      <c r="X357" s="46">
        <v>62650</v>
      </c>
      <c r="Y357" s="28">
        <f t="shared" si="301"/>
        <v>0.72</v>
      </c>
      <c r="Z357" s="39">
        <v>62500</v>
      </c>
      <c r="AA357" s="28">
        <f t="shared" si="302"/>
        <v>-0.24</v>
      </c>
      <c r="AB357" s="39">
        <v>55600</v>
      </c>
      <c r="AC357" s="28">
        <f t="shared" si="303"/>
        <v>-11.04</v>
      </c>
      <c r="AD357" s="39">
        <v>56050</v>
      </c>
      <c r="AE357" s="28">
        <f t="shared" si="304"/>
        <v>0.80999999999999994</v>
      </c>
      <c r="AF357" s="39">
        <v>58550</v>
      </c>
      <c r="AG357" s="28">
        <f t="shared" si="305"/>
        <v>4.46</v>
      </c>
      <c r="AH357" s="47">
        <v>59750</v>
      </c>
      <c r="AI357" s="28">
        <f t="shared" si="314"/>
        <v>2.0500000000000003</v>
      </c>
      <c r="AJ357" s="47">
        <v>63400</v>
      </c>
      <c r="AK357" s="28">
        <f t="shared" si="314"/>
        <v>6.11</v>
      </c>
      <c r="AL357" s="47">
        <v>66250</v>
      </c>
      <c r="AM357" s="28">
        <f t="shared" si="314"/>
        <v>4.5</v>
      </c>
      <c r="AN357" s="47">
        <v>78150</v>
      </c>
      <c r="AO357" s="28">
        <f t="shared" si="315"/>
        <v>17.96</v>
      </c>
      <c r="AP357" s="47">
        <v>87850</v>
      </c>
      <c r="AQ357" s="28">
        <f t="shared" si="290"/>
        <v>12.41</v>
      </c>
      <c r="AR357" s="47">
        <v>88200</v>
      </c>
      <c r="AS357" s="28">
        <f t="shared" si="306"/>
        <v>0.4</v>
      </c>
      <c r="AT357" s="47">
        <v>104250</v>
      </c>
      <c r="AU357" s="28">
        <f t="shared" si="284"/>
        <v>18.2</v>
      </c>
      <c r="AV357" s="47">
        <v>105800</v>
      </c>
      <c r="AW357" s="28">
        <f t="shared" si="317"/>
        <v>1.49</v>
      </c>
      <c r="AX357" s="47">
        <v>106550</v>
      </c>
      <c r="AY357" s="28">
        <f t="shared" si="317"/>
        <v>0.71000000000000008</v>
      </c>
      <c r="AZ357" s="47">
        <v>107850</v>
      </c>
      <c r="BA357" s="28">
        <f t="shared" si="309"/>
        <v>1.22</v>
      </c>
      <c r="BB357" s="47">
        <v>108450</v>
      </c>
      <c r="BC357" s="28">
        <f t="shared" si="310"/>
        <v>0.55999999999999994</v>
      </c>
      <c r="BD357" s="47">
        <v>106750</v>
      </c>
      <c r="BE357" s="28">
        <f t="shared" si="316"/>
        <v>-1.5699999999999998</v>
      </c>
      <c r="BF357" s="47">
        <v>107750</v>
      </c>
      <c r="BG357" s="28">
        <f t="shared" si="311"/>
        <v>0.94000000000000006</v>
      </c>
      <c r="BH357" s="47">
        <v>110450</v>
      </c>
      <c r="BI357" s="28">
        <f t="shared" si="312"/>
        <v>2.5100000000000002</v>
      </c>
      <c r="BJ357" s="89">
        <v>109100</v>
      </c>
      <c r="BK357" s="28">
        <f t="shared" si="313"/>
        <v>-1.22</v>
      </c>
      <c r="BL357" s="47">
        <v>111400</v>
      </c>
      <c r="BM357" s="28">
        <f t="shared" si="313"/>
        <v>2.11</v>
      </c>
      <c r="BN357" s="39"/>
      <c r="BO357" s="39"/>
      <c r="BP357" s="89"/>
      <c r="BQ357" s="28"/>
      <c r="BR357" s="28"/>
      <c r="BS357" s="28"/>
      <c r="BT357" s="28"/>
      <c r="BU357" s="28"/>
      <c r="BV357" s="48"/>
      <c r="BW357" s="42"/>
      <c r="BX357" s="45"/>
      <c r="BY357" s="49"/>
      <c r="BZ357" s="42"/>
      <c r="CA357" s="49"/>
      <c r="CB357" s="49"/>
      <c r="CC357" s="50"/>
      <c r="CD357" s="51"/>
      <c r="CE357" s="50"/>
      <c r="CF357" s="42"/>
      <c r="CP357" s="32"/>
      <c r="CQ357" s="70">
        <v>104250000</v>
      </c>
      <c r="CR357" s="53">
        <v>105800000</v>
      </c>
      <c r="DB357" s="32"/>
      <c r="DC357" s="42"/>
    </row>
    <row r="358" spans="1:107">
      <c r="A358" s="11"/>
      <c r="B358" s="41" t="s">
        <v>294</v>
      </c>
      <c r="C358" s="39">
        <v>23050</v>
      </c>
      <c r="D358" s="39">
        <v>23600</v>
      </c>
      <c r="E358" s="28">
        <f t="shared" si="291"/>
        <v>2.39</v>
      </c>
      <c r="F358" s="39">
        <v>26500</v>
      </c>
      <c r="G358" s="28">
        <f t="shared" si="292"/>
        <v>12.29</v>
      </c>
      <c r="H358" s="39">
        <v>31500</v>
      </c>
      <c r="I358" s="28">
        <f t="shared" si="293"/>
        <v>18.87</v>
      </c>
      <c r="J358" s="39">
        <v>35400</v>
      </c>
      <c r="K358" s="28">
        <f t="shared" si="294"/>
        <v>12.379999999999999</v>
      </c>
      <c r="L358" s="39">
        <v>44600</v>
      </c>
      <c r="M358" s="28">
        <f t="shared" si="295"/>
        <v>25.990000000000002</v>
      </c>
      <c r="N358" s="39">
        <v>51600</v>
      </c>
      <c r="O358" s="28">
        <f t="shared" si="296"/>
        <v>15.7</v>
      </c>
      <c r="P358" s="39">
        <v>53950</v>
      </c>
      <c r="Q358" s="28">
        <f t="shared" si="297"/>
        <v>4.55</v>
      </c>
      <c r="R358" s="39">
        <v>56550</v>
      </c>
      <c r="S358" s="28">
        <f t="shared" si="298"/>
        <v>4.82</v>
      </c>
      <c r="T358" s="39">
        <v>59700</v>
      </c>
      <c r="U358" s="28">
        <f t="shared" si="299"/>
        <v>5.57</v>
      </c>
      <c r="V358" s="39">
        <v>63450</v>
      </c>
      <c r="W358" s="28">
        <f t="shared" si="300"/>
        <v>6.2799999999999994</v>
      </c>
      <c r="X358" s="46">
        <v>64200</v>
      </c>
      <c r="Y358" s="28">
        <f t="shared" si="301"/>
        <v>1.18</v>
      </c>
      <c r="Z358" s="39">
        <v>66600</v>
      </c>
      <c r="AA358" s="28">
        <f t="shared" si="302"/>
        <v>3.74</v>
      </c>
      <c r="AB358" s="39">
        <v>69200</v>
      </c>
      <c r="AC358" s="28">
        <f t="shared" si="303"/>
        <v>3.9</v>
      </c>
      <c r="AD358" s="39">
        <v>70900</v>
      </c>
      <c r="AE358" s="28">
        <f t="shared" si="304"/>
        <v>2.46</v>
      </c>
      <c r="AF358" s="39">
        <v>71950</v>
      </c>
      <c r="AG358" s="28">
        <f t="shared" si="305"/>
        <v>1.48</v>
      </c>
      <c r="AH358" s="47">
        <v>77600</v>
      </c>
      <c r="AI358" s="28">
        <f t="shared" si="314"/>
        <v>7.85</v>
      </c>
      <c r="AJ358" s="47">
        <v>89550</v>
      </c>
      <c r="AK358" s="28">
        <f t="shared" si="314"/>
        <v>15.4</v>
      </c>
      <c r="AL358" s="47">
        <v>86400</v>
      </c>
      <c r="AM358" s="28">
        <f t="shared" si="314"/>
        <v>-3.52</v>
      </c>
      <c r="AN358" s="47">
        <v>96350</v>
      </c>
      <c r="AO358" s="28">
        <f t="shared" si="315"/>
        <v>11.52</v>
      </c>
      <c r="AP358" s="47">
        <v>103550</v>
      </c>
      <c r="AQ358" s="28">
        <f t="shared" si="290"/>
        <v>7.4700000000000006</v>
      </c>
      <c r="AR358" s="47">
        <v>121150</v>
      </c>
      <c r="AS358" s="28">
        <f t="shared" si="306"/>
        <v>17</v>
      </c>
      <c r="AT358" s="47">
        <v>123800</v>
      </c>
      <c r="AU358" s="28">
        <f t="shared" si="284"/>
        <v>2.19</v>
      </c>
      <c r="AV358" s="47">
        <v>137500</v>
      </c>
      <c r="AW358" s="28">
        <f t="shared" si="317"/>
        <v>11.07</v>
      </c>
      <c r="AX358" s="47">
        <v>139300</v>
      </c>
      <c r="AY358" s="28">
        <f t="shared" si="317"/>
        <v>1.31</v>
      </c>
      <c r="AZ358" s="47">
        <v>139850</v>
      </c>
      <c r="BA358" s="28">
        <f t="shared" si="309"/>
        <v>0.38999999999999996</v>
      </c>
      <c r="BB358" s="47">
        <v>141500</v>
      </c>
      <c r="BC358" s="28">
        <f t="shared" si="310"/>
        <v>1.18</v>
      </c>
      <c r="BD358" s="47">
        <v>140050</v>
      </c>
      <c r="BE358" s="28">
        <f t="shared" si="316"/>
        <v>-1.02</v>
      </c>
      <c r="BF358" s="47">
        <v>138550</v>
      </c>
      <c r="BG358" s="28">
        <f t="shared" si="311"/>
        <v>-1.0699999999999998</v>
      </c>
      <c r="BH358" s="47">
        <v>138000</v>
      </c>
      <c r="BI358" s="28">
        <f t="shared" si="312"/>
        <v>-0.4</v>
      </c>
      <c r="BJ358" s="89">
        <v>141100</v>
      </c>
      <c r="BK358" s="28">
        <f t="shared" si="313"/>
        <v>2.25</v>
      </c>
      <c r="BL358" s="47">
        <v>145150</v>
      </c>
      <c r="BM358" s="28">
        <f t="shared" si="313"/>
        <v>2.87</v>
      </c>
      <c r="BN358" s="39"/>
      <c r="BO358" s="39"/>
      <c r="BP358" s="89"/>
      <c r="BQ358" s="28"/>
      <c r="BR358" s="28"/>
      <c r="BS358" s="28"/>
      <c r="BT358" s="28"/>
      <c r="BU358" s="28"/>
      <c r="BV358" s="48"/>
      <c r="BW358" s="42"/>
      <c r="BX358" s="45"/>
      <c r="BY358" s="49"/>
      <c r="BZ358" s="42"/>
      <c r="CA358" s="49"/>
      <c r="CB358" s="49"/>
      <c r="CC358" s="50"/>
      <c r="CD358" s="51"/>
      <c r="CE358" s="50"/>
      <c r="CF358" s="42"/>
      <c r="CP358" s="32"/>
      <c r="CQ358" s="70">
        <v>123800000</v>
      </c>
      <c r="CR358" s="53">
        <v>137500000</v>
      </c>
      <c r="DB358" s="32"/>
      <c r="DC358" s="42"/>
    </row>
    <row r="359" spans="1:107">
      <c r="A359" s="11"/>
      <c r="B359" s="41" t="s">
        <v>295</v>
      </c>
      <c r="C359" s="39">
        <v>65650</v>
      </c>
      <c r="D359" s="39">
        <v>67600</v>
      </c>
      <c r="E359" s="28">
        <f t="shared" si="291"/>
        <v>2.97</v>
      </c>
      <c r="F359" s="39">
        <v>71150</v>
      </c>
      <c r="G359" s="28">
        <f t="shared" si="292"/>
        <v>5.25</v>
      </c>
      <c r="H359" s="39">
        <v>72900</v>
      </c>
      <c r="I359" s="28">
        <f t="shared" si="293"/>
        <v>2.46</v>
      </c>
      <c r="J359" s="39">
        <v>89450</v>
      </c>
      <c r="K359" s="28">
        <f t="shared" si="294"/>
        <v>22.7</v>
      </c>
      <c r="L359" s="39">
        <v>104450</v>
      </c>
      <c r="M359" s="28">
        <f t="shared" si="295"/>
        <v>16.77</v>
      </c>
      <c r="N359" s="39">
        <v>106450</v>
      </c>
      <c r="O359" s="28">
        <f t="shared" si="296"/>
        <v>1.91</v>
      </c>
      <c r="P359" s="39">
        <v>109000</v>
      </c>
      <c r="Q359" s="28">
        <f t="shared" si="297"/>
        <v>2.4</v>
      </c>
      <c r="R359" s="39">
        <v>112400</v>
      </c>
      <c r="S359" s="28">
        <f t="shared" si="298"/>
        <v>3.1199999999999997</v>
      </c>
      <c r="T359" s="39">
        <v>115800</v>
      </c>
      <c r="U359" s="28">
        <f t="shared" si="299"/>
        <v>3.02</v>
      </c>
      <c r="V359" s="39">
        <v>117100</v>
      </c>
      <c r="W359" s="28">
        <f t="shared" si="300"/>
        <v>1.1199999999999999</v>
      </c>
      <c r="X359" s="46">
        <v>120900</v>
      </c>
      <c r="Y359" s="28">
        <f t="shared" si="301"/>
        <v>3.25</v>
      </c>
      <c r="Z359" s="39">
        <v>121750</v>
      </c>
      <c r="AA359" s="28">
        <f t="shared" si="302"/>
        <v>0.70000000000000007</v>
      </c>
      <c r="AB359" s="39">
        <v>121800</v>
      </c>
      <c r="AC359" s="28">
        <f t="shared" si="303"/>
        <v>0.04</v>
      </c>
      <c r="AD359" s="39">
        <v>125200</v>
      </c>
      <c r="AE359" s="28">
        <f t="shared" si="304"/>
        <v>2.79</v>
      </c>
      <c r="AF359" s="39">
        <v>125750</v>
      </c>
      <c r="AG359" s="28">
        <f t="shared" si="305"/>
        <v>0.44</v>
      </c>
      <c r="AH359" s="47">
        <v>127600</v>
      </c>
      <c r="AI359" s="28">
        <f t="shared" si="314"/>
        <v>1.47</v>
      </c>
      <c r="AJ359" s="47">
        <v>127250</v>
      </c>
      <c r="AK359" s="28">
        <f t="shared" si="314"/>
        <v>-0.27</v>
      </c>
      <c r="AL359" s="47">
        <v>135350</v>
      </c>
      <c r="AM359" s="28">
        <f t="shared" si="314"/>
        <v>6.370000000000001</v>
      </c>
      <c r="AN359" s="47">
        <v>146650</v>
      </c>
      <c r="AO359" s="28">
        <f t="shared" si="315"/>
        <v>8.35</v>
      </c>
      <c r="AP359" s="47">
        <v>159900</v>
      </c>
      <c r="AQ359" s="28">
        <f t="shared" si="290"/>
        <v>9.0399999999999991</v>
      </c>
      <c r="AR359" s="47">
        <v>163850</v>
      </c>
      <c r="AS359" s="28">
        <f t="shared" si="306"/>
        <v>2.4699999999999998</v>
      </c>
      <c r="AT359" s="47">
        <v>191950</v>
      </c>
      <c r="AU359" s="28">
        <f t="shared" si="284"/>
        <v>17.150000000000002</v>
      </c>
      <c r="AV359" s="47">
        <v>207900</v>
      </c>
      <c r="AW359" s="28">
        <f t="shared" si="317"/>
        <v>8.3099999999999987</v>
      </c>
      <c r="AX359" s="47">
        <v>226600</v>
      </c>
      <c r="AY359" s="28">
        <f t="shared" si="317"/>
        <v>8.99</v>
      </c>
      <c r="AZ359" s="47">
        <v>221950</v>
      </c>
      <c r="BA359" s="28">
        <f t="shared" si="309"/>
        <v>-2.0500000000000003</v>
      </c>
      <c r="BB359" s="47">
        <v>222450</v>
      </c>
      <c r="BC359" s="28">
        <f t="shared" si="310"/>
        <v>0.22999999999999998</v>
      </c>
      <c r="BD359" s="47">
        <v>222550</v>
      </c>
      <c r="BE359" s="28">
        <f t="shared" si="316"/>
        <v>0.04</v>
      </c>
      <c r="BF359" s="47">
        <v>216700</v>
      </c>
      <c r="BG359" s="28">
        <f t="shared" si="311"/>
        <v>-2.63</v>
      </c>
      <c r="BH359" s="47">
        <v>216450</v>
      </c>
      <c r="BI359" s="28">
        <f t="shared" si="312"/>
        <v>-0.12</v>
      </c>
      <c r="BJ359" s="89">
        <v>220150</v>
      </c>
      <c r="BK359" s="28">
        <f t="shared" si="313"/>
        <v>1.71</v>
      </c>
      <c r="BL359" s="47">
        <v>217600</v>
      </c>
      <c r="BM359" s="28">
        <f t="shared" si="313"/>
        <v>-1.1599999999999999</v>
      </c>
      <c r="BN359" s="39"/>
      <c r="BO359" s="39"/>
      <c r="BP359" s="89"/>
      <c r="BQ359" s="28"/>
      <c r="BR359" s="28"/>
      <c r="BS359" s="28"/>
      <c r="BT359" s="28"/>
      <c r="BU359" s="28"/>
      <c r="BV359" s="48"/>
      <c r="BW359" s="42"/>
      <c r="BX359" s="45"/>
      <c r="BY359" s="49"/>
      <c r="BZ359" s="42"/>
      <c r="CA359" s="49"/>
      <c r="CB359" s="49"/>
      <c r="CC359" s="50"/>
      <c r="CD359" s="51"/>
      <c r="CE359" s="50"/>
      <c r="CF359" s="42"/>
      <c r="CP359" s="32"/>
      <c r="CQ359" s="70">
        <v>191950000</v>
      </c>
      <c r="CR359" s="53">
        <v>207900000</v>
      </c>
      <c r="DB359" s="32"/>
      <c r="DC359" s="42"/>
    </row>
    <row r="360" spans="1:107">
      <c r="A360" s="11"/>
      <c r="B360" s="41" t="s">
        <v>296</v>
      </c>
      <c r="C360" s="39">
        <v>11300</v>
      </c>
      <c r="D360" s="39">
        <v>12150</v>
      </c>
      <c r="E360" s="28">
        <f t="shared" si="291"/>
        <v>7.5200000000000005</v>
      </c>
      <c r="F360" s="39">
        <v>14150</v>
      </c>
      <c r="G360" s="28">
        <f t="shared" si="292"/>
        <v>16.46</v>
      </c>
      <c r="H360" s="39">
        <v>15850</v>
      </c>
      <c r="I360" s="28">
        <f t="shared" si="293"/>
        <v>12.01</v>
      </c>
      <c r="J360" s="39">
        <v>19050</v>
      </c>
      <c r="K360" s="28">
        <f t="shared" si="294"/>
        <v>20.190000000000001</v>
      </c>
      <c r="L360" s="39">
        <v>21800</v>
      </c>
      <c r="M360" s="28">
        <f t="shared" si="295"/>
        <v>14.44</v>
      </c>
      <c r="N360" s="39">
        <v>24350</v>
      </c>
      <c r="O360" s="28">
        <f t="shared" si="296"/>
        <v>11.700000000000001</v>
      </c>
      <c r="P360" s="39">
        <v>28400</v>
      </c>
      <c r="Q360" s="28">
        <f t="shared" si="297"/>
        <v>16.63</v>
      </c>
      <c r="R360" s="39">
        <v>29450</v>
      </c>
      <c r="S360" s="28">
        <f t="shared" si="298"/>
        <v>3.6999999999999997</v>
      </c>
      <c r="T360" s="39">
        <v>29350</v>
      </c>
      <c r="U360" s="28">
        <f t="shared" si="299"/>
        <v>-0.33999999999999997</v>
      </c>
      <c r="V360" s="39">
        <v>34550</v>
      </c>
      <c r="W360" s="28">
        <f t="shared" si="300"/>
        <v>17.72</v>
      </c>
      <c r="X360" s="46">
        <v>34300</v>
      </c>
      <c r="Y360" s="28">
        <f t="shared" si="301"/>
        <v>-0.72</v>
      </c>
      <c r="Z360" s="39">
        <v>32700</v>
      </c>
      <c r="AA360" s="28">
        <f t="shared" si="302"/>
        <v>-4.66</v>
      </c>
      <c r="AB360" s="39">
        <v>34300</v>
      </c>
      <c r="AC360" s="28">
        <f t="shared" si="303"/>
        <v>4.8899999999999997</v>
      </c>
      <c r="AD360" s="39">
        <v>35550</v>
      </c>
      <c r="AE360" s="28">
        <f t="shared" si="304"/>
        <v>3.64</v>
      </c>
      <c r="AF360" s="39">
        <v>36950</v>
      </c>
      <c r="AG360" s="28">
        <f t="shared" si="305"/>
        <v>3.94</v>
      </c>
      <c r="AH360" s="47">
        <v>41050</v>
      </c>
      <c r="AI360" s="28">
        <f t="shared" si="314"/>
        <v>11.1</v>
      </c>
      <c r="AJ360" s="47">
        <v>42650</v>
      </c>
      <c r="AK360" s="28">
        <f t="shared" si="314"/>
        <v>3.9</v>
      </c>
      <c r="AL360" s="47">
        <v>47000</v>
      </c>
      <c r="AM360" s="28">
        <f t="shared" si="314"/>
        <v>10.199999999999999</v>
      </c>
      <c r="AN360" s="47">
        <v>51450</v>
      </c>
      <c r="AO360" s="28">
        <f t="shared" si="315"/>
        <v>9.4700000000000006</v>
      </c>
      <c r="AP360" s="47">
        <v>59500</v>
      </c>
      <c r="AQ360" s="28">
        <f t="shared" si="290"/>
        <v>15.65</v>
      </c>
      <c r="AR360" s="47">
        <v>61700</v>
      </c>
      <c r="AS360" s="28">
        <f t="shared" si="306"/>
        <v>3.6999999999999997</v>
      </c>
      <c r="AT360" s="47">
        <v>71850</v>
      </c>
      <c r="AU360" s="28">
        <f t="shared" si="284"/>
        <v>16.45</v>
      </c>
      <c r="AV360" s="47">
        <v>77500</v>
      </c>
      <c r="AW360" s="28">
        <f t="shared" si="317"/>
        <v>7.86</v>
      </c>
      <c r="AX360" s="47">
        <v>78500</v>
      </c>
      <c r="AY360" s="28">
        <f t="shared" si="317"/>
        <v>1.29</v>
      </c>
      <c r="AZ360" s="47">
        <v>74500</v>
      </c>
      <c r="BA360" s="28">
        <f t="shared" si="309"/>
        <v>-5.0999999999999996</v>
      </c>
      <c r="BB360" s="47">
        <v>76100</v>
      </c>
      <c r="BC360" s="28">
        <f t="shared" si="310"/>
        <v>2.15</v>
      </c>
      <c r="BD360" s="47">
        <v>77850</v>
      </c>
      <c r="BE360" s="28">
        <f t="shared" si="316"/>
        <v>2.2999999999999998</v>
      </c>
      <c r="BF360" s="47">
        <v>74500</v>
      </c>
      <c r="BG360" s="28">
        <f t="shared" si="311"/>
        <v>-4.3</v>
      </c>
      <c r="BH360" s="47">
        <v>75300</v>
      </c>
      <c r="BI360" s="28">
        <f t="shared" si="312"/>
        <v>1.0699999999999998</v>
      </c>
      <c r="BJ360" s="89">
        <v>79200</v>
      </c>
      <c r="BK360" s="28">
        <f t="shared" si="313"/>
        <v>5.18</v>
      </c>
      <c r="BL360" s="47">
        <v>87250</v>
      </c>
      <c r="BM360" s="28">
        <f t="shared" si="313"/>
        <v>10.16</v>
      </c>
      <c r="BN360" s="39"/>
      <c r="BO360" s="39"/>
      <c r="BP360" s="89"/>
      <c r="BQ360" s="28"/>
      <c r="BR360" s="28"/>
      <c r="BS360" s="28"/>
      <c r="BT360" s="28"/>
      <c r="BU360" s="28"/>
      <c r="BV360" s="48"/>
      <c r="BW360" s="42"/>
      <c r="BX360" s="45"/>
      <c r="BY360" s="49"/>
      <c r="BZ360" s="42"/>
      <c r="CA360" s="49"/>
      <c r="CB360" s="49"/>
      <c r="CC360" s="50"/>
      <c r="CD360" s="51"/>
      <c r="CE360" s="50"/>
      <c r="CF360" s="42"/>
      <c r="CP360" s="32"/>
      <c r="CQ360" s="70">
        <v>71850000</v>
      </c>
      <c r="CR360" s="53">
        <v>77500000</v>
      </c>
      <c r="DB360" s="32"/>
      <c r="DC360" s="42"/>
    </row>
    <row r="361" spans="1:107">
      <c r="A361" s="11"/>
      <c r="B361" s="41" t="s">
        <v>528</v>
      </c>
      <c r="C361" s="39">
        <v>2350</v>
      </c>
      <c r="D361" s="39">
        <v>2250</v>
      </c>
      <c r="E361" s="28">
        <f t="shared" si="291"/>
        <v>-4.26</v>
      </c>
      <c r="F361" s="39">
        <v>2450</v>
      </c>
      <c r="G361" s="28">
        <f t="shared" si="292"/>
        <v>8.89</v>
      </c>
      <c r="H361" s="39">
        <v>2550</v>
      </c>
      <c r="I361" s="28">
        <f t="shared" si="293"/>
        <v>4.08</v>
      </c>
      <c r="J361" s="39">
        <v>2950</v>
      </c>
      <c r="K361" s="28">
        <f t="shared" si="294"/>
        <v>15.690000000000001</v>
      </c>
      <c r="L361" s="39">
        <v>3300</v>
      </c>
      <c r="M361" s="28">
        <f t="shared" si="295"/>
        <v>11.86</v>
      </c>
      <c r="N361" s="39">
        <v>3950</v>
      </c>
      <c r="O361" s="28">
        <f t="shared" si="296"/>
        <v>19.7</v>
      </c>
      <c r="P361" s="39">
        <v>3650</v>
      </c>
      <c r="Q361" s="28">
        <f t="shared" si="297"/>
        <v>-7.59</v>
      </c>
      <c r="R361" s="39">
        <v>4050</v>
      </c>
      <c r="S361" s="28">
        <f t="shared" si="298"/>
        <v>10.96</v>
      </c>
      <c r="T361" s="39">
        <v>4100</v>
      </c>
      <c r="U361" s="28">
        <f t="shared" si="299"/>
        <v>1.23</v>
      </c>
      <c r="V361" s="39">
        <v>4100</v>
      </c>
      <c r="W361" s="28">
        <f t="shared" si="300"/>
        <v>0</v>
      </c>
      <c r="X361" s="46">
        <v>4500</v>
      </c>
      <c r="Y361" s="28">
        <f t="shared" si="301"/>
        <v>9.76</v>
      </c>
      <c r="Z361" s="39">
        <v>4400</v>
      </c>
      <c r="AA361" s="28">
        <f t="shared" si="302"/>
        <v>-2.2200000000000002</v>
      </c>
      <c r="AB361" s="39">
        <v>4650</v>
      </c>
      <c r="AC361" s="28">
        <f t="shared" si="303"/>
        <v>5.6800000000000006</v>
      </c>
      <c r="AD361" s="39">
        <v>4900</v>
      </c>
      <c r="AE361" s="28">
        <f t="shared" si="304"/>
        <v>5.38</v>
      </c>
      <c r="AF361" s="39">
        <v>4500</v>
      </c>
      <c r="AG361" s="28">
        <f t="shared" si="305"/>
        <v>-8.16</v>
      </c>
      <c r="AH361" s="47">
        <v>4600</v>
      </c>
      <c r="AI361" s="28">
        <f t="shared" si="314"/>
        <v>2.2200000000000002</v>
      </c>
      <c r="AJ361" s="47">
        <v>4600</v>
      </c>
      <c r="AK361" s="28">
        <f t="shared" si="314"/>
        <v>0</v>
      </c>
      <c r="AL361" s="47">
        <v>4800</v>
      </c>
      <c r="AM361" s="28">
        <f t="shared" si="314"/>
        <v>4.3499999999999996</v>
      </c>
      <c r="AN361" s="47">
        <v>4250</v>
      </c>
      <c r="AO361" s="28">
        <f t="shared" si="315"/>
        <v>-11.459999999999999</v>
      </c>
      <c r="AP361" s="47">
        <v>4800</v>
      </c>
      <c r="AQ361" s="28">
        <f t="shared" si="290"/>
        <v>12.94</v>
      </c>
      <c r="AR361" s="47">
        <v>4800</v>
      </c>
      <c r="AS361" s="28">
        <f t="shared" si="306"/>
        <v>0</v>
      </c>
      <c r="AT361" s="47">
        <v>4650</v>
      </c>
      <c r="AU361" s="28">
        <f t="shared" si="284"/>
        <v>-3.1300000000000003</v>
      </c>
      <c r="AV361" s="47">
        <v>4650</v>
      </c>
      <c r="AW361" s="28">
        <f t="shared" si="317"/>
        <v>0</v>
      </c>
      <c r="AX361" s="47">
        <v>4600</v>
      </c>
      <c r="AY361" s="28">
        <f t="shared" si="317"/>
        <v>-1.08</v>
      </c>
      <c r="AZ361" s="47">
        <v>4450</v>
      </c>
      <c r="BA361" s="28">
        <f t="shared" si="309"/>
        <v>-3.26</v>
      </c>
      <c r="BB361" s="47">
        <v>4900</v>
      </c>
      <c r="BC361" s="28">
        <f t="shared" si="310"/>
        <v>10.11</v>
      </c>
      <c r="BD361" s="47">
        <v>4850</v>
      </c>
      <c r="BE361" s="28">
        <f t="shared" si="316"/>
        <v>-1.02</v>
      </c>
      <c r="BF361" s="47">
        <v>4850</v>
      </c>
      <c r="BG361" s="28">
        <f t="shared" si="311"/>
        <v>0</v>
      </c>
      <c r="BH361" s="47">
        <v>4950</v>
      </c>
      <c r="BI361" s="28">
        <f t="shared" si="312"/>
        <v>2.06</v>
      </c>
      <c r="BJ361" s="89">
        <v>4900</v>
      </c>
      <c r="BK361" s="28">
        <f t="shared" si="313"/>
        <v>-1.01</v>
      </c>
      <c r="BL361" s="47">
        <v>4900</v>
      </c>
      <c r="BM361" s="28">
        <f t="shared" si="313"/>
        <v>0</v>
      </c>
      <c r="BN361" s="39"/>
      <c r="BO361" s="39"/>
      <c r="BP361" s="89"/>
      <c r="BQ361" s="28"/>
      <c r="BR361" s="28"/>
      <c r="BS361" s="28"/>
      <c r="BT361" s="28"/>
      <c r="BU361" s="28"/>
      <c r="BV361" s="48"/>
      <c r="BW361" s="42"/>
      <c r="BX361" s="45"/>
      <c r="BY361" s="49"/>
      <c r="BZ361" s="42"/>
      <c r="CA361" s="49"/>
      <c r="CB361" s="49"/>
      <c r="CC361" s="50"/>
      <c r="CD361" s="51"/>
      <c r="CE361" s="50"/>
      <c r="CF361" s="42"/>
      <c r="CP361" s="32"/>
      <c r="CQ361" s="70">
        <v>4650000</v>
      </c>
      <c r="CR361" s="53">
        <v>4650000</v>
      </c>
      <c r="DB361" s="32"/>
      <c r="DC361" s="42"/>
    </row>
    <row r="362" spans="1:107">
      <c r="A362" s="11"/>
      <c r="B362" s="41" t="s">
        <v>297</v>
      </c>
      <c r="C362" s="39">
        <v>137700</v>
      </c>
      <c r="D362" s="39">
        <v>143000</v>
      </c>
      <c r="E362" s="28">
        <f t="shared" si="291"/>
        <v>3.85</v>
      </c>
      <c r="F362" s="39">
        <v>146100</v>
      </c>
      <c r="G362" s="28">
        <f t="shared" si="292"/>
        <v>2.17</v>
      </c>
      <c r="H362" s="39">
        <v>159350</v>
      </c>
      <c r="I362" s="28">
        <f t="shared" si="293"/>
        <v>9.07</v>
      </c>
      <c r="J362" s="39">
        <v>304700</v>
      </c>
      <c r="K362" s="28">
        <f t="shared" si="294"/>
        <v>91.210000000000008</v>
      </c>
      <c r="L362" s="39">
        <v>302300</v>
      </c>
      <c r="M362" s="28">
        <f t="shared" si="295"/>
        <v>-0.79</v>
      </c>
      <c r="N362" s="39">
        <v>305900</v>
      </c>
      <c r="O362" s="28">
        <f t="shared" si="296"/>
        <v>1.1900000000000002</v>
      </c>
      <c r="P362" s="39">
        <v>316600</v>
      </c>
      <c r="Q362" s="28">
        <f t="shared" si="297"/>
        <v>3.5000000000000004</v>
      </c>
      <c r="R362" s="39">
        <v>314400</v>
      </c>
      <c r="S362" s="28">
        <f t="shared" si="298"/>
        <v>-0.69</v>
      </c>
      <c r="T362" s="39">
        <v>306150</v>
      </c>
      <c r="U362" s="28">
        <f t="shared" si="299"/>
        <v>-2.62</v>
      </c>
      <c r="V362" s="39">
        <v>340350</v>
      </c>
      <c r="W362" s="28">
        <f t="shared" si="300"/>
        <v>11.17</v>
      </c>
      <c r="X362" s="46">
        <v>307500</v>
      </c>
      <c r="Y362" s="28">
        <f t="shared" si="301"/>
        <v>-9.65</v>
      </c>
      <c r="Z362" s="39">
        <v>272550</v>
      </c>
      <c r="AA362" s="28">
        <f t="shared" si="302"/>
        <v>-11.37</v>
      </c>
      <c r="AB362" s="39">
        <v>272600</v>
      </c>
      <c r="AC362" s="28">
        <f t="shared" si="303"/>
        <v>0.02</v>
      </c>
      <c r="AD362" s="39">
        <v>280400</v>
      </c>
      <c r="AE362" s="28">
        <f t="shared" si="304"/>
        <v>2.86</v>
      </c>
      <c r="AF362" s="39">
        <v>261450</v>
      </c>
      <c r="AG362" s="28">
        <f t="shared" si="305"/>
        <v>-6.76</v>
      </c>
      <c r="AH362" s="47">
        <v>254850</v>
      </c>
      <c r="AI362" s="28">
        <f t="shared" si="314"/>
        <v>-2.52</v>
      </c>
      <c r="AJ362" s="47">
        <v>247700</v>
      </c>
      <c r="AK362" s="28">
        <f t="shared" si="314"/>
        <v>-2.81</v>
      </c>
      <c r="AL362" s="47">
        <v>215100</v>
      </c>
      <c r="AM362" s="28">
        <f t="shared" si="314"/>
        <v>-13.16</v>
      </c>
      <c r="AN362" s="47">
        <v>188350</v>
      </c>
      <c r="AO362" s="28">
        <f t="shared" si="315"/>
        <v>-12.44</v>
      </c>
      <c r="AP362" s="47">
        <v>188800</v>
      </c>
      <c r="AQ362" s="28">
        <f t="shared" si="290"/>
        <v>0.24</v>
      </c>
      <c r="AR362" s="47">
        <v>192100</v>
      </c>
      <c r="AS362" s="28">
        <f t="shared" si="306"/>
        <v>1.7500000000000002</v>
      </c>
      <c r="AT362" s="47">
        <v>203600</v>
      </c>
      <c r="AU362" s="28">
        <f t="shared" si="284"/>
        <v>5.99</v>
      </c>
      <c r="AV362" s="47">
        <v>203850</v>
      </c>
      <c r="AW362" s="28">
        <f t="shared" si="317"/>
        <v>0.12</v>
      </c>
      <c r="AX362" s="47">
        <v>208050</v>
      </c>
      <c r="AY362" s="28">
        <f t="shared" si="317"/>
        <v>2.06</v>
      </c>
      <c r="AZ362" s="47">
        <v>196100</v>
      </c>
      <c r="BA362" s="28">
        <f t="shared" si="309"/>
        <v>-5.74</v>
      </c>
      <c r="BB362" s="47">
        <v>169650</v>
      </c>
      <c r="BC362" s="28">
        <f t="shared" si="310"/>
        <v>-13.489999999999998</v>
      </c>
      <c r="BD362" s="47">
        <v>101500</v>
      </c>
      <c r="BE362" s="28">
        <f t="shared" si="316"/>
        <v>-40.17</v>
      </c>
      <c r="BF362" s="47">
        <v>99150</v>
      </c>
      <c r="BG362" s="28">
        <f t="shared" si="311"/>
        <v>-2.3199999999999998</v>
      </c>
      <c r="BH362" s="47">
        <v>92800</v>
      </c>
      <c r="BI362" s="28">
        <f t="shared" si="312"/>
        <v>-6.4</v>
      </c>
      <c r="BJ362" s="89">
        <v>75850</v>
      </c>
      <c r="BK362" s="28">
        <f t="shared" si="313"/>
        <v>-18.27</v>
      </c>
      <c r="BL362" s="47">
        <v>66800</v>
      </c>
      <c r="BM362" s="28">
        <f t="shared" si="313"/>
        <v>-11.93</v>
      </c>
      <c r="BN362" s="39"/>
      <c r="BO362" s="39"/>
      <c r="BP362" s="89"/>
      <c r="BQ362" s="28"/>
      <c r="BR362" s="28"/>
      <c r="BS362" s="28"/>
      <c r="BT362" s="28"/>
      <c r="BU362" s="28"/>
      <c r="BV362" s="48"/>
      <c r="BW362" s="42"/>
      <c r="BX362" s="45"/>
      <c r="BY362" s="49"/>
      <c r="BZ362" s="42"/>
      <c r="CA362" s="49"/>
      <c r="CB362" s="49"/>
      <c r="CC362" s="50"/>
      <c r="CD362" s="51"/>
      <c r="CE362" s="50"/>
      <c r="CF362" s="42"/>
      <c r="CP362" s="32"/>
      <c r="CQ362" s="70">
        <v>203600000</v>
      </c>
      <c r="CR362" s="53">
        <v>203850000</v>
      </c>
      <c r="DB362" s="32"/>
      <c r="DC362" s="42"/>
    </row>
    <row r="363" spans="1:107">
      <c r="A363" s="11"/>
      <c r="B363" s="41" t="s">
        <v>298</v>
      </c>
      <c r="C363" s="39">
        <v>29250</v>
      </c>
      <c r="D363" s="39">
        <v>29850</v>
      </c>
      <c r="E363" s="28">
        <f t="shared" si="291"/>
        <v>2.0500000000000003</v>
      </c>
      <c r="F363" s="39">
        <v>33250</v>
      </c>
      <c r="G363" s="28">
        <f t="shared" si="292"/>
        <v>11.39</v>
      </c>
      <c r="H363" s="39">
        <v>36000</v>
      </c>
      <c r="I363" s="28">
        <f t="shared" si="293"/>
        <v>8.27</v>
      </c>
      <c r="J363" s="39">
        <v>42550</v>
      </c>
      <c r="K363" s="28">
        <f t="shared" si="294"/>
        <v>18.190000000000001</v>
      </c>
      <c r="L363" s="39">
        <v>52500</v>
      </c>
      <c r="M363" s="28">
        <f t="shared" si="295"/>
        <v>23.380000000000003</v>
      </c>
      <c r="N363" s="39">
        <v>55100</v>
      </c>
      <c r="O363" s="28">
        <f t="shared" si="296"/>
        <v>4.95</v>
      </c>
      <c r="P363" s="39">
        <v>59550</v>
      </c>
      <c r="Q363" s="28">
        <f t="shared" si="297"/>
        <v>8.08</v>
      </c>
      <c r="R363" s="39">
        <v>63000</v>
      </c>
      <c r="S363" s="28">
        <f t="shared" si="298"/>
        <v>5.79</v>
      </c>
      <c r="T363" s="39">
        <v>58250</v>
      </c>
      <c r="U363" s="28">
        <f t="shared" si="299"/>
        <v>-7.5399999999999991</v>
      </c>
      <c r="V363" s="39">
        <v>63450</v>
      </c>
      <c r="W363" s="28">
        <f t="shared" si="300"/>
        <v>8.93</v>
      </c>
      <c r="X363" s="46">
        <v>64900</v>
      </c>
      <c r="Y363" s="28">
        <f t="shared" si="301"/>
        <v>2.29</v>
      </c>
      <c r="Z363" s="39">
        <v>65000</v>
      </c>
      <c r="AA363" s="28">
        <f t="shared" si="302"/>
        <v>0.15</v>
      </c>
      <c r="AB363" s="39">
        <v>66800</v>
      </c>
      <c r="AC363" s="28">
        <f t="shared" si="303"/>
        <v>2.77</v>
      </c>
      <c r="AD363" s="39">
        <v>69600</v>
      </c>
      <c r="AE363" s="28">
        <f t="shared" si="304"/>
        <v>4.1900000000000004</v>
      </c>
      <c r="AF363" s="39">
        <v>72050</v>
      </c>
      <c r="AG363" s="28">
        <f t="shared" si="305"/>
        <v>3.52</v>
      </c>
      <c r="AH363" s="47">
        <v>84850</v>
      </c>
      <c r="AI363" s="28">
        <f t="shared" si="314"/>
        <v>17.77</v>
      </c>
      <c r="AJ363" s="47">
        <v>85750</v>
      </c>
      <c r="AK363" s="28">
        <f t="shared" si="314"/>
        <v>1.06</v>
      </c>
      <c r="AL363" s="47">
        <v>94300</v>
      </c>
      <c r="AM363" s="28">
        <f t="shared" si="314"/>
        <v>9.9699999999999989</v>
      </c>
      <c r="AN363" s="47">
        <v>102900</v>
      </c>
      <c r="AO363" s="28">
        <f t="shared" si="315"/>
        <v>9.120000000000001</v>
      </c>
      <c r="AP363" s="47">
        <v>114150</v>
      </c>
      <c r="AQ363" s="28">
        <f t="shared" si="290"/>
        <v>10.93</v>
      </c>
      <c r="AR363" s="47">
        <v>115600</v>
      </c>
      <c r="AS363" s="28">
        <f t="shared" si="306"/>
        <v>1.27</v>
      </c>
      <c r="AT363" s="47">
        <v>140550</v>
      </c>
      <c r="AU363" s="28">
        <f t="shared" si="284"/>
        <v>21.58</v>
      </c>
      <c r="AV363" s="47">
        <v>157250</v>
      </c>
      <c r="AW363" s="28">
        <f t="shared" si="317"/>
        <v>11.88</v>
      </c>
      <c r="AX363" s="47">
        <v>160200</v>
      </c>
      <c r="AY363" s="28">
        <f t="shared" si="317"/>
        <v>1.8800000000000001</v>
      </c>
      <c r="AZ363" s="47">
        <v>161200</v>
      </c>
      <c r="BA363" s="28">
        <f t="shared" si="309"/>
        <v>0.62</v>
      </c>
      <c r="BB363" s="47">
        <v>163050</v>
      </c>
      <c r="BC363" s="28">
        <f t="shared" si="310"/>
        <v>1.1499999999999999</v>
      </c>
      <c r="BD363" s="47">
        <v>164100</v>
      </c>
      <c r="BE363" s="28">
        <f t="shared" si="316"/>
        <v>0.64</v>
      </c>
      <c r="BF363" s="47">
        <v>170100</v>
      </c>
      <c r="BG363" s="28">
        <f t="shared" si="311"/>
        <v>3.66</v>
      </c>
      <c r="BH363" s="47">
        <v>163100</v>
      </c>
      <c r="BI363" s="28">
        <f t="shared" si="312"/>
        <v>-4.12</v>
      </c>
      <c r="BJ363" s="89">
        <v>165050</v>
      </c>
      <c r="BK363" s="28">
        <f t="shared" si="313"/>
        <v>1.2</v>
      </c>
      <c r="BL363" s="47">
        <v>170550</v>
      </c>
      <c r="BM363" s="28">
        <f t="shared" si="313"/>
        <v>3.3300000000000005</v>
      </c>
      <c r="BN363" s="39"/>
      <c r="BO363" s="39"/>
      <c r="BP363" s="89"/>
      <c r="BQ363" s="28"/>
      <c r="BR363" s="28"/>
      <c r="BS363" s="28"/>
      <c r="BT363" s="28"/>
      <c r="BU363" s="28"/>
      <c r="BV363" s="48"/>
      <c r="BW363" s="42"/>
      <c r="BX363" s="45"/>
      <c r="BY363" s="49"/>
      <c r="BZ363" s="42"/>
      <c r="CA363" s="49"/>
      <c r="CB363" s="49"/>
      <c r="CC363" s="69"/>
      <c r="CD363" s="49"/>
      <c r="CE363" s="69"/>
      <c r="CF363" s="42"/>
      <c r="CP363" s="32"/>
      <c r="CQ363" s="70">
        <v>140550000</v>
      </c>
      <c r="CR363" s="53">
        <v>157250000</v>
      </c>
      <c r="DB363" s="32"/>
      <c r="DC363" s="42"/>
    </row>
    <row r="364" spans="1:107">
      <c r="A364" s="11"/>
      <c r="B364" s="41" t="s">
        <v>299</v>
      </c>
      <c r="C364" s="39">
        <v>2900</v>
      </c>
      <c r="D364" s="39">
        <v>2850</v>
      </c>
      <c r="E364" s="28">
        <f t="shared" si="291"/>
        <v>-1.72</v>
      </c>
      <c r="F364" s="39">
        <v>3050</v>
      </c>
      <c r="G364" s="28">
        <f t="shared" si="292"/>
        <v>7.02</v>
      </c>
      <c r="H364" s="39">
        <v>3200</v>
      </c>
      <c r="I364" s="28">
        <f t="shared" si="293"/>
        <v>4.92</v>
      </c>
      <c r="J364" s="39">
        <v>3850</v>
      </c>
      <c r="K364" s="28">
        <f t="shared" si="294"/>
        <v>20.309999999999999</v>
      </c>
      <c r="L364" s="39">
        <v>4050</v>
      </c>
      <c r="M364" s="28">
        <f t="shared" si="295"/>
        <v>5.19</v>
      </c>
      <c r="N364" s="39">
        <v>4500</v>
      </c>
      <c r="O364" s="28">
        <f t="shared" si="296"/>
        <v>11.110000000000001</v>
      </c>
      <c r="P364" s="39">
        <v>4600</v>
      </c>
      <c r="Q364" s="28">
        <f t="shared" si="297"/>
        <v>2.2200000000000002</v>
      </c>
      <c r="R364" s="39">
        <v>4700</v>
      </c>
      <c r="S364" s="28">
        <f t="shared" si="298"/>
        <v>2.17</v>
      </c>
      <c r="T364" s="39">
        <v>4850</v>
      </c>
      <c r="U364" s="28">
        <f t="shared" si="299"/>
        <v>3.19</v>
      </c>
      <c r="V364" s="39">
        <v>5100</v>
      </c>
      <c r="W364" s="28">
        <f t="shared" si="300"/>
        <v>5.1499999999999995</v>
      </c>
      <c r="X364" s="46">
        <v>5400</v>
      </c>
      <c r="Y364" s="28">
        <f t="shared" si="301"/>
        <v>5.88</v>
      </c>
      <c r="Z364" s="39">
        <v>5600</v>
      </c>
      <c r="AA364" s="28">
        <f t="shared" si="302"/>
        <v>3.6999999999999997</v>
      </c>
      <c r="AB364" s="39">
        <v>5700</v>
      </c>
      <c r="AC364" s="28">
        <f t="shared" si="303"/>
        <v>1.79</v>
      </c>
      <c r="AD364" s="39">
        <v>5850</v>
      </c>
      <c r="AE364" s="28">
        <f t="shared" si="304"/>
        <v>2.63</v>
      </c>
      <c r="AF364" s="39">
        <v>6200</v>
      </c>
      <c r="AG364" s="28">
        <f t="shared" si="305"/>
        <v>5.9799999999999995</v>
      </c>
      <c r="AH364" s="47">
        <v>6300</v>
      </c>
      <c r="AI364" s="28">
        <f t="shared" si="314"/>
        <v>1.6099999999999999</v>
      </c>
      <c r="AJ364" s="47">
        <v>6300</v>
      </c>
      <c r="AK364" s="28">
        <f t="shared" si="314"/>
        <v>0</v>
      </c>
      <c r="AL364" s="47">
        <v>6300</v>
      </c>
      <c r="AM364" s="28">
        <f t="shared" si="314"/>
        <v>0</v>
      </c>
      <c r="AN364" s="47">
        <v>7100</v>
      </c>
      <c r="AO364" s="28">
        <f t="shared" si="315"/>
        <v>12.7</v>
      </c>
      <c r="AP364" s="47">
        <v>7900</v>
      </c>
      <c r="AQ364" s="28">
        <f t="shared" si="290"/>
        <v>11.27</v>
      </c>
      <c r="AR364" s="47">
        <v>7550</v>
      </c>
      <c r="AS364" s="28">
        <f t="shared" si="306"/>
        <v>-4.43</v>
      </c>
      <c r="AT364" s="47">
        <v>7700</v>
      </c>
      <c r="AU364" s="28">
        <f t="shared" si="284"/>
        <v>1.9900000000000002</v>
      </c>
      <c r="AV364" s="47">
        <v>8300</v>
      </c>
      <c r="AW364" s="28">
        <f t="shared" si="317"/>
        <v>7.79</v>
      </c>
      <c r="AX364" s="47">
        <v>7850</v>
      </c>
      <c r="AY364" s="28">
        <f t="shared" si="317"/>
        <v>-5.42</v>
      </c>
      <c r="AZ364" s="47">
        <v>8350</v>
      </c>
      <c r="BA364" s="28">
        <f t="shared" si="309"/>
        <v>6.370000000000001</v>
      </c>
      <c r="BB364" s="47">
        <v>8550</v>
      </c>
      <c r="BC364" s="28">
        <f t="shared" si="310"/>
        <v>2.4</v>
      </c>
      <c r="BD364" s="47">
        <v>8550</v>
      </c>
      <c r="BE364" s="28">
        <f t="shared" si="316"/>
        <v>0</v>
      </c>
      <c r="BF364" s="47">
        <v>8500</v>
      </c>
      <c r="BG364" s="28">
        <f t="shared" si="311"/>
        <v>-0.57999999999999996</v>
      </c>
      <c r="BH364" s="47">
        <v>8750</v>
      </c>
      <c r="BI364" s="28">
        <f t="shared" si="312"/>
        <v>2.94</v>
      </c>
      <c r="BJ364" s="89">
        <v>8750</v>
      </c>
      <c r="BK364" s="28">
        <f t="shared" si="313"/>
        <v>0</v>
      </c>
      <c r="BL364" s="47">
        <v>8800</v>
      </c>
      <c r="BM364" s="28">
        <f t="shared" si="313"/>
        <v>0.57000000000000006</v>
      </c>
      <c r="BN364" s="39"/>
      <c r="BO364" s="39"/>
      <c r="BP364" s="89"/>
      <c r="BQ364" s="28"/>
      <c r="BR364" s="28"/>
      <c r="BS364" s="28"/>
      <c r="BT364" s="28"/>
      <c r="BU364" s="28"/>
      <c r="BV364" s="48"/>
      <c r="BW364" s="42"/>
      <c r="BX364" s="45"/>
      <c r="BY364" s="49"/>
      <c r="BZ364" s="42"/>
      <c r="CA364" s="49"/>
      <c r="CB364" s="49"/>
      <c r="CC364" s="50"/>
      <c r="CD364" s="51"/>
      <c r="CE364" s="50"/>
      <c r="CF364" s="42"/>
      <c r="CP364" s="32"/>
      <c r="CQ364" s="70">
        <v>7700000</v>
      </c>
      <c r="CR364" s="53">
        <v>8300000</v>
      </c>
      <c r="DB364" s="32"/>
      <c r="DC364" s="42"/>
    </row>
    <row r="365" spans="1:107">
      <c r="A365" s="11"/>
      <c r="B365" s="41" t="s">
        <v>300</v>
      </c>
      <c r="C365" s="39">
        <v>24850</v>
      </c>
      <c r="D365" s="39">
        <v>26350</v>
      </c>
      <c r="E365" s="28">
        <f t="shared" si="291"/>
        <v>6.04</v>
      </c>
      <c r="F365" s="39">
        <v>39000</v>
      </c>
      <c r="G365" s="28">
        <f t="shared" si="292"/>
        <v>48.010000000000005</v>
      </c>
      <c r="H365" s="39">
        <v>76450</v>
      </c>
      <c r="I365" s="28">
        <f t="shared" si="293"/>
        <v>96.03</v>
      </c>
      <c r="J365" s="39">
        <v>103800</v>
      </c>
      <c r="K365" s="28">
        <f t="shared" si="294"/>
        <v>35.78</v>
      </c>
      <c r="L365" s="39">
        <v>119950</v>
      </c>
      <c r="M365" s="28">
        <f t="shared" si="295"/>
        <v>15.559999999999999</v>
      </c>
      <c r="N365" s="39">
        <v>132900</v>
      </c>
      <c r="O365" s="28">
        <f t="shared" si="296"/>
        <v>10.8</v>
      </c>
      <c r="P365" s="39">
        <v>129550</v>
      </c>
      <c r="Q365" s="28">
        <f t="shared" si="297"/>
        <v>-2.52</v>
      </c>
      <c r="R365" s="39">
        <v>127950</v>
      </c>
      <c r="S365" s="28">
        <f t="shared" si="298"/>
        <v>-1.24</v>
      </c>
      <c r="T365" s="39">
        <v>129350</v>
      </c>
      <c r="U365" s="28">
        <f t="shared" si="299"/>
        <v>1.0900000000000001</v>
      </c>
      <c r="V365" s="39">
        <v>131100</v>
      </c>
      <c r="W365" s="28">
        <f t="shared" si="300"/>
        <v>1.35</v>
      </c>
      <c r="X365" s="46">
        <v>122450</v>
      </c>
      <c r="Y365" s="28">
        <f t="shared" si="301"/>
        <v>-6.6000000000000005</v>
      </c>
      <c r="Z365" s="39">
        <v>92850</v>
      </c>
      <c r="AA365" s="28">
        <f t="shared" si="302"/>
        <v>-24.169999999999998</v>
      </c>
      <c r="AB365" s="39">
        <v>97800</v>
      </c>
      <c r="AC365" s="28">
        <f t="shared" si="303"/>
        <v>5.33</v>
      </c>
      <c r="AD365" s="39">
        <v>98250</v>
      </c>
      <c r="AE365" s="28">
        <f t="shared" si="304"/>
        <v>0.45999999999999996</v>
      </c>
      <c r="AF365" s="39">
        <v>99550</v>
      </c>
      <c r="AG365" s="28">
        <f t="shared" si="305"/>
        <v>1.32</v>
      </c>
      <c r="AH365" s="47">
        <v>103350</v>
      </c>
      <c r="AI365" s="28">
        <f t="shared" si="314"/>
        <v>3.82</v>
      </c>
      <c r="AJ365" s="47">
        <v>103950</v>
      </c>
      <c r="AK365" s="28">
        <f t="shared" si="314"/>
        <v>0.57999999999999996</v>
      </c>
      <c r="AL365" s="47">
        <v>108150</v>
      </c>
      <c r="AM365" s="28">
        <f t="shared" si="314"/>
        <v>4.04</v>
      </c>
      <c r="AN365" s="47">
        <v>118700</v>
      </c>
      <c r="AO365" s="28">
        <f t="shared" si="315"/>
        <v>9.75</v>
      </c>
      <c r="AP365" s="47">
        <v>130300</v>
      </c>
      <c r="AQ365" s="28">
        <f t="shared" si="290"/>
        <v>9.77</v>
      </c>
      <c r="AR365" s="47">
        <v>143600</v>
      </c>
      <c r="AS365" s="28">
        <f t="shared" si="306"/>
        <v>10.209999999999999</v>
      </c>
      <c r="AT365" s="47">
        <v>146500</v>
      </c>
      <c r="AU365" s="28">
        <f t="shared" si="284"/>
        <v>2.02</v>
      </c>
      <c r="AV365" s="47">
        <v>150250</v>
      </c>
      <c r="AW365" s="28">
        <f t="shared" si="317"/>
        <v>2.56</v>
      </c>
      <c r="AX365" s="47">
        <v>151950</v>
      </c>
      <c r="AY365" s="28">
        <f t="shared" si="317"/>
        <v>1.1299999999999999</v>
      </c>
      <c r="AZ365" s="47">
        <v>151750</v>
      </c>
      <c r="BA365" s="28">
        <f t="shared" si="309"/>
        <v>-0.13</v>
      </c>
      <c r="BB365" s="47">
        <v>147600</v>
      </c>
      <c r="BC365" s="28">
        <f t="shared" si="310"/>
        <v>-2.73</v>
      </c>
      <c r="BD365" s="47">
        <v>146350</v>
      </c>
      <c r="BE365" s="28">
        <f t="shared" si="316"/>
        <v>-0.85000000000000009</v>
      </c>
      <c r="BF365" s="47">
        <v>143900</v>
      </c>
      <c r="BG365" s="28">
        <f t="shared" si="311"/>
        <v>-1.67</v>
      </c>
      <c r="BH365" s="47">
        <v>147750</v>
      </c>
      <c r="BI365" s="28">
        <f t="shared" si="312"/>
        <v>2.68</v>
      </c>
      <c r="BJ365" s="89">
        <v>152800</v>
      </c>
      <c r="BK365" s="28">
        <f t="shared" si="313"/>
        <v>3.42</v>
      </c>
      <c r="BL365" s="47">
        <v>152300</v>
      </c>
      <c r="BM365" s="28">
        <f t="shared" si="313"/>
        <v>-0.33</v>
      </c>
      <c r="BN365" s="39"/>
      <c r="BO365" s="39"/>
      <c r="BP365" s="89"/>
      <c r="BQ365" s="28"/>
      <c r="BR365" s="28"/>
      <c r="BS365" s="28"/>
      <c r="BT365" s="28"/>
      <c r="BU365" s="28"/>
      <c r="BV365" s="48"/>
      <c r="BW365" s="42"/>
      <c r="BX365" s="45"/>
      <c r="BY365" s="49"/>
      <c r="BZ365" s="42"/>
      <c r="CA365" s="49"/>
      <c r="CB365" s="49"/>
      <c r="CC365" s="50"/>
      <c r="CD365" s="51"/>
      <c r="CE365" s="50"/>
      <c r="CF365" s="42"/>
      <c r="CP365" s="32"/>
      <c r="CQ365" s="70">
        <v>146500000</v>
      </c>
      <c r="CR365" s="53">
        <v>150250000</v>
      </c>
      <c r="DB365" s="32"/>
      <c r="DC365" s="42"/>
    </row>
    <row r="366" spans="1:107">
      <c r="A366" s="11"/>
      <c r="B366" s="41" t="s">
        <v>301</v>
      </c>
      <c r="C366" s="39">
        <v>10100</v>
      </c>
      <c r="D366" s="39">
        <v>10350</v>
      </c>
      <c r="E366" s="28">
        <f t="shared" si="291"/>
        <v>2.48</v>
      </c>
      <c r="F366" s="39">
        <v>11500</v>
      </c>
      <c r="G366" s="28">
        <f t="shared" si="292"/>
        <v>11.110000000000001</v>
      </c>
      <c r="H366" s="39">
        <v>12500</v>
      </c>
      <c r="I366" s="28">
        <f t="shared" si="293"/>
        <v>8.6999999999999993</v>
      </c>
      <c r="J366" s="39">
        <v>16900</v>
      </c>
      <c r="K366" s="28">
        <f t="shared" si="294"/>
        <v>35.199999999999996</v>
      </c>
      <c r="L366" s="39">
        <v>18650</v>
      </c>
      <c r="M366" s="28">
        <f t="shared" si="295"/>
        <v>10.36</v>
      </c>
      <c r="N366" s="39">
        <v>21500</v>
      </c>
      <c r="O366" s="28">
        <f t="shared" si="296"/>
        <v>15.28</v>
      </c>
      <c r="P366" s="39">
        <v>24000</v>
      </c>
      <c r="Q366" s="28">
        <f t="shared" si="297"/>
        <v>11.63</v>
      </c>
      <c r="R366" s="39">
        <v>23500</v>
      </c>
      <c r="S366" s="28">
        <f t="shared" si="298"/>
        <v>-2.08</v>
      </c>
      <c r="T366" s="39">
        <v>25050</v>
      </c>
      <c r="U366" s="28">
        <f t="shared" si="299"/>
        <v>6.6000000000000005</v>
      </c>
      <c r="V366" s="39">
        <v>27100</v>
      </c>
      <c r="W366" s="28">
        <f t="shared" si="300"/>
        <v>8.18</v>
      </c>
      <c r="X366" s="46">
        <v>26900</v>
      </c>
      <c r="Y366" s="28">
        <f t="shared" si="301"/>
        <v>-0.74</v>
      </c>
      <c r="Z366" s="39">
        <v>27850</v>
      </c>
      <c r="AA366" s="28">
        <f t="shared" si="302"/>
        <v>3.53</v>
      </c>
      <c r="AB366" s="39">
        <v>28400</v>
      </c>
      <c r="AC366" s="28">
        <f t="shared" si="303"/>
        <v>1.97</v>
      </c>
      <c r="AD366" s="39">
        <v>29100</v>
      </c>
      <c r="AE366" s="28">
        <f t="shared" si="304"/>
        <v>2.46</v>
      </c>
      <c r="AF366" s="39">
        <v>33650</v>
      </c>
      <c r="AG366" s="28">
        <f t="shared" si="305"/>
        <v>15.64</v>
      </c>
      <c r="AH366" s="47">
        <v>35050</v>
      </c>
      <c r="AI366" s="28">
        <f t="shared" ref="AI366:AM381" si="318">ROUND((AH366-AF366)/AF366,4)*100</f>
        <v>4.16</v>
      </c>
      <c r="AJ366" s="47">
        <v>35750</v>
      </c>
      <c r="AK366" s="28">
        <f t="shared" si="318"/>
        <v>2</v>
      </c>
      <c r="AL366" s="47">
        <v>36600</v>
      </c>
      <c r="AM366" s="28">
        <f t="shared" si="318"/>
        <v>2.3800000000000003</v>
      </c>
      <c r="AN366" s="47">
        <v>38500</v>
      </c>
      <c r="AO366" s="28">
        <f t="shared" si="315"/>
        <v>5.19</v>
      </c>
      <c r="AP366" s="47">
        <v>43050</v>
      </c>
      <c r="AQ366" s="28">
        <f t="shared" si="290"/>
        <v>11.82</v>
      </c>
      <c r="AR366" s="47">
        <v>50800</v>
      </c>
      <c r="AS366" s="28">
        <f t="shared" si="306"/>
        <v>18</v>
      </c>
      <c r="AT366" s="47">
        <v>55900</v>
      </c>
      <c r="AU366" s="28">
        <f t="shared" si="284"/>
        <v>10.040000000000001</v>
      </c>
      <c r="AV366" s="47">
        <v>64550</v>
      </c>
      <c r="AW366" s="28">
        <f t="shared" si="317"/>
        <v>15.47</v>
      </c>
      <c r="AX366" s="47">
        <v>69300</v>
      </c>
      <c r="AY366" s="28">
        <f t="shared" si="317"/>
        <v>7.3599999999999994</v>
      </c>
      <c r="AZ366" s="47">
        <v>68700</v>
      </c>
      <c r="BA366" s="28">
        <f t="shared" si="309"/>
        <v>-0.86999999999999988</v>
      </c>
      <c r="BB366" s="47">
        <v>65050</v>
      </c>
      <c r="BC366" s="28">
        <f t="shared" si="310"/>
        <v>-5.3100000000000005</v>
      </c>
      <c r="BD366" s="47">
        <v>68150</v>
      </c>
      <c r="BE366" s="28">
        <f t="shared" si="316"/>
        <v>4.7699999999999996</v>
      </c>
      <c r="BF366" s="47">
        <v>67050</v>
      </c>
      <c r="BG366" s="28">
        <f t="shared" si="311"/>
        <v>-1.6099999999999999</v>
      </c>
      <c r="BH366" s="47">
        <v>67500</v>
      </c>
      <c r="BI366" s="28">
        <f t="shared" si="312"/>
        <v>0.67</v>
      </c>
      <c r="BJ366" s="89">
        <v>69850</v>
      </c>
      <c r="BK366" s="28">
        <f t="shared" si="313"/>
        <v>3.4799999999999995</v>
      </c>
      <c r="BL366" s="47">
        <v>70550</v>
      </c>
      <c r="BM366" s="28">
        <f t="shared" si="313"/>
        <v>1</v>
      </c>
      <c r="BN366" s="39"/>
      <c r="BO366" s="39"/>
      <c r="BP366" s="89"/>
      <c r="BQ366" s="28"/>
      <c r="BR366" s="28"/>
      <c r="BS366" s="28"/>
      <c r="BT366" s="28"/>
      <c r="BU366" s="28"/>
      <c r="BV366" s="48"/>
      <c r="BW366" s="42"/>
      <c r="BX366" s="45"/>
      <c r="BY366" s="49"/>
      <c r="BZ366" s="42"/>
      <c r="CA366" s="49"/>
      <c r="CB366" s="49"/>
      <c r="CC366" s="50"/>
      <c r="CD366" s="51"/>
      <c r="CE366" s="50"/>
      <c r="CF366" s="42"/>
      <c r="CP366" s="32"/>
      <c r="CQ366" s="70">
        <v>55900000</v>
      </c>
      <c r="CR366" s="53">
        <v>64550000</v>
      </c>
      <c r="DB366" s="32"/>
      <c r="DC366" s="42"/>
    </row>
    <row r="367" spans="1:107">
      <c r="A367" s="11"/>
      <c r="B367" s="41" t="s">
        <v>302</v>
      </c>
      <c r="C367" s="39">
        <v>10250</v>
      </c>
      <c r="D367" s="39">
        <v>10600</v>
      </c>
      <c r="E367" s="28">
        <f t="shared" si="291"/>
        <v>3.4099999999999997</v>
      </c>
      <c r="F367" s="39">
        <v>11300</v>
      </c>
      <c r="G367" s="28">
        <f t="shared" si="292"/>
        <v>6.6000000000000005</v>
      </c>
      <c r="H367" s="39">
        <v>12400</v>
      </c>
      <c r="I367" s="28">
        <f t="shared" si="293"/>
        <v>9.73</v>
      </c>
      <c r="J367" s="39">
        <v>14850</v>
      </c>
      <c r="K367" s="28">
        <f t="shared" si="294"/>
        <v>19.759999999999998</v>
      </c>
      <c r="L367" s="39">
        <v>16800</v>
      </c>
      <c r="M367" s="28">
        <f t="shared" si="295"/>
        <v>13.13</v>
      </c>
      <c r="N367" s="39">
        <v>19000</v>
      </c>
      <c r="O367" s="28">
        <f t="shared" si="296"/>
        <v>13.100000000000001</v>
      </c>
      <c r="P367" s="39">
        <v>21750</v>
      </c>
      <c r="Q367" s="28">
        <f t="shared" si="297"/>
        <v>14.469999999999999</v>
      </c>
      <c r="R367" s="39">
        <v>22150</v>
      </c>
      <c r="S367" s="28">
        <f t="shared" si="298"/>
        <v>1.8399999999999999</v>
      </c>
      <c r="T367" s="39">
        <v>24550</v>
      </c>
      <c r="U367" s="28">
        <f t="shared" si="299"/>
        <v>10.84</v>
      </c>
      <c r="V367" s="39">
        <v>26400</v>
      </c>
      <c r="W367" s="28">
        <f t="shared" si="300"/>
        <v>7.5399999999999991</v>
      </c>
      <c r="X367" s="46">
        <v>27500</v>
      </c>
      <c r="Y367" s="28">
        <f t="shared" si="301"/>
        <v>4.17</v>
      </c>
      <c r="Z367" s="39">
        <v>27900</v>
      </c>
      <c r="AA367" s="28">
        <f t="shared" si="302"/>
        <v>1.4500000000000002</v>
      </c>
      <c r="AB367" s="39">
        <v>28150</v>
      </c>
      <c r="AC367" s="28">
        <f t="shared" si="303"/>
        <v>0.89999999999999991</v>
      </c>
      <c r="AD367" s="39">
        <v>28350</v>
      </c>
      <c r="AE367" s="28">
        <f t="shared" si="304"/>
        <v>0.71000000000000008</v>
      </c>
      <c r="AF367" s="39">
        <v>31700</v>
      </c>
      <c r="AG367" s="28">
        <f t="shared" si="305"/>
        <v>11.82</v>
      </c>
      <c r="AH367" s="47">
        <v>32400</v>
      </c>
      <c r="AI367" s="28">
        <f t="shared" si="318"/>
        <v>2.21</v>
      </c>
      <c r="AJ367" s="47">
        <v>35050</v>
      </c>
      <c r="AK367" s="28">
        <f t="shared" si="318"/>
        <v>8.18</v>
      </c>
      <c r="AL367" s="47">
        <v>35100</v>
      </c>
      <c r="AM367" s="28">
        <f t="shared" si="318"/>
        <v>0.13999999999999999</v>
      </c>
      <c r="AN367" s="47">
        <v>39750</v>
      </c>
      <c r="AO367" s="28">
        <f t="shared" si="315"/>
        <v>13.25</v>
      </c>
      <c r="AP367" s="47">
        <v>42600</v>
      </c>
      <c r="AQ367" s="28">
        <f t="shared" si="290"/>
        <v>7.17</v>
      </c>
      <c r="AR367" s="47">
        <v>45450</v>
      </c>
      <c r="AS367" s="28">
        <f t="shared" si="306"/>
        <v>6.69</v>
      </c>
      <c r="AT367" s="47">
        <v>51500</v>
      </c>
      <c r="AU367" s="28">
        <f t="shared" si="284"/>
        <v>13.309999999999999</v>
      </c>
      <c r="AV367" s="47">
        <v>56200</v>
      </c>
      <c r="AW367" s="28">
        <f t="shared" si="317"/>
        <v>9.1300000000000008</v>
      </c>
      <c r="AX367" s="47">
        <v>56650</v>
      </c>
      <c r="AY367" s="28">
        <f t="shared" si="317"/>
        <v>0.8</v>
      </c>
      <c r="AZ367" s="47">
        <v>56850</v>
      </c>
      <c r="BA367" s="28">
        <f t="shared" si="309"/>
        <v>0.35000000000000003</v>
      </c>
      <c r="BB367" s="47">
        <v>56850</v>
      </c>
      <c r="BC367" s="28">
        <f t="shared" si="310"/>
        <v>0</v>
      </c>
      <c r="BD367" s="47">
        <v>56450</v>
      </c>
      <c r="BE367" s="28">
        <f t="shared" si="316"/>
        <v>-0.70000000000000007</v>
      </c>
      <c r="BF367" s="47">
        <v>59250</v>
      </c>
      <c r="BG367" s="28">
        <f t="shared" si="311"/>
        <v>4.96</v>
      </c>
      <c r="BH367" s="47">
        <v>59900</v>
      </c>
      <c r="BI367" s="28">
        <f t="shared" si="312"/>
        <v>1.0999999999999999</v>
      </c>
      <c r="BJ367" s="89">
        <v>61300</v>
      </c>
      <c r="BK367" s="28">
        <f t="shared" si="313"/>
        <v>2.34</v>
      </c>
      <c r="BL367" s="47">
        <v>62800</v>
      </c>
      <c r="BM367" s="28">
        <f t="shared" si="313"/>
        <v>2.4500000000000002</v>
      </c>
      <c r="BN367" s="39"/>
      <c r="BO367" s="39"/>
      <c r="BP367" s="89"/>
      <c r="BQ367" s="28"/>
      <c r="BR367" s="28"/>
      <c r="BS367" s="28"/>
      <c r="BT367" s="28"/>
      <c r="BU367" s="28"/>
      <c r="BV367" s="48"/>
      <c r="BW367" s="42"/>
      <c r="BX367" s="45"/>
      <c r="BY367" s="49"/>
      <c r="BZ367" s="42"/>
      <c r="CA367" s="49"/>
      <c r="CB367" s="49"/>
      <c r="CC367" s="50"/>
      <c r="CD367" s="51"/>
      <c r="CE367" s="50"/>
      <c r="CF367" s="42"/>
      <c r="CP367" s="32"/>
      <c r="CQ367" s="70">
        <v>51500000</v>
      </c>
      <c r="CR367" s="53">
        <v>56200000</v>
      </c>
      <c r="DB367" s="32"/>
      <c r="DC367" s="42"/>
    </row>
    <row r="368" spans="1:107">
      <c r="A368" s="11"/>
      <c r="B368" s="41" t="s">
        <v>303</v>
      </c>
      <c r="C368" s="39">
        <v>9000</v>
      </c>
      <c r="D368" s="39">
        <v>9100</v>
      </c>
      <c r="E368" s="28">
        <f t="shared" si="291"/>
        <v>1.1100000000000001</v>
      </c>
      <c r="F368" s="39">
        <v>10500</v>
      </c>
      <c r="G368" s="28">
        <f t="shared" si="292"/>
        <v>15.379999999999999</v>
      </c>
      <c r="H368" s="39">
        <v>11550</v>
      </c>
      <c r="I368" s="28">
        <f t="shared" si="293"/>
        <v>10</v>
      </c>
      <c r="J368" s="39">
        <v>13150</v>
      </c>
      <c r="K368" s="28">
        <f t="shared" si="294"/>
        <v>13.850000000000001</v>
      </c>
      <c r="L368" s="39">
        <v>15550</v>
      </c>
      <c r="M368" s="28">
        <f t="shared" si="295"/>
        <v>18.25</v>
      </c>
      <c r="N368" s="39">
        <v>18050</v>
      </c>
      <c r="O368" s="28">
        <f t="shared" si="296"/>
        <v>16.079999999999998</v>
      </c>
      <c r="P368" s="39">
        <v>21200</v>
      </c>
      <c r="Q368" s="28">
        <f t="shared" si="297"/>
        <v>17.45</v>
      </c>
      <c r="R368" s="39">
        <v>22000</v>
      </c>
      <c r="S368" s="28">
        <f t="shared" si="298"/>
        <v>3.7699999999999996</v>
      </c>
      <c r="T368" s="39">
        <v>22400</v>
      </c>
      <c r="U368" s="28">
        <f t="shared" si="299"/>
        <v>1.82</v>
      </c>
      <c r="V368" s="39">
        <v>23350</v>
      </c>
      <c r="W368" s="28">
        <f t="shared" si="300"/>
        <v>4.24</v>
      </c>
      <c r="X368" s="46">
        <v>24600</v>
      </c>
      <c r="Y368" s="28">
        <f t="shared" si="301"/>
        <v>5.35</v>
      </c>
      <c r="Z368" s="39">
        <v>25900</v>
      </c>
      <c r="AA368" s="28">
        <f t="shared" si="302"/>
        <v>5.28</v>
      </c>
      <c r="AB368" s="39">
        <v>26800</v>
      </c>
      <c r="AC368" s="28">
        <f t="shared" si="303"/>
        <v>3.47</v>
      </c>
      <c r="AD368" s="39">
        <v>26950</v>
      </c>
      <c r="AE368" s="28">
        <f t="shared" si="304"/>
        <v>0.55999999999999994</v>
      </c>
      <c r="AF368" s="39">
        <v>28000</v>
      </c>
      <c r="AG368" s="28">
        <f t="shared" si="305"/>
        <v>3.9</v>
      </c>
      <c r="AH368" s="47">
        <v>29000</v>
      </c>
      <c r="AI368" s="28">
        <f t="shared" si="318"/>
        <v>3.5700000000000003</v>
      </c>
      <c r="AJ368" s="47">
        <v>29000</v>
      </c>
      <c r="AK368" s="28">
        <f t="shared" si="318"/>
        <v>0</v>
      </c>
      <c r="AL368" s="47">
        <v>32400</v>
      </c>
      <c r="AM368" s="28">
        <f t="shared" si="318"/>
        <v>11.72</v>
      </c>
      <c r="AN368" s="47">
        <v>36500</v>
      </c>
      <c r="AO368" s="28">
        <f t="shared" si="315"/>
        <v>12.65</v>
      </c>
      <c r="AP368" s="47">
        <v>40450</v>
      </c>
      <c r="AQ368" s="28">
        <f t="shared" si="290"/>
        <v>10.82</v>
      </c>
      <c r="AR368" s="47">
        <v>41800</v>
      </c>
      <c r="AS368" s="28">
        <f t="shared" si="306"/>
        <v>3.34</v>
      </c>
      <c r="AT368" s="47">
        <v>49450</v>
      </c>
      <c r="AU368" s="28">
        <f t="shared" si="284"/>
        <v>18.3</v>
      </c>
      <c r="AV368" s="47">
        <v>51050</v>
      </c>
      <c r="AW368" s="28">
        <f t="shared" si="317"/>
        <v>3.2399999999999998</v>
      </c>
      <c r="AX368" s="47">
        <v>53050</v>
      </c>
      <c r="AY368" s="28">
        <f t="shared" si="317"/>
        <v>3.92</v>
      </c>
      <c r="AZ368" s="47">
        <v>55750</v>
      </c>
      <c r="BA368" s="28">
        <f t="shared" si="309"/>
        <v>5.09</v>
      </c>
      <c r="BB368" s="47">
        <v>55000</v>
      </c>
      <c r="BC368" s="28">
        <f t="shared" si="310"/>
        <v>-1.35</v>
      </c>
      <c r="BD368" s="47">
        <v>51950</v>
      </c>
      <c r="BE368" s="28">
        <f t="shared" si="316"/>
        <v>-5.55</v>
      </c>
      <c r="BF368" s="47">
        <v>50650</v>
      </c>
      <c r="BG368" s="28">
        <f t="shared" si="311"/>
        <v>-2.5</v>
      </c>
      <c r="BH368" s="47">
        <v>50750</v>
      </c>
      <c r="BI368" s="28">
        <f t="shared" si="312"/>
        <v>0.2</v>
      </c>
      <c r="BJ368" s="89">
        <v>51050</v>
      </c>
      <c r="BK368" s="28">
        <f t="shared" si="313"/>
        <v>0.59</v>
      </c>
      <c r="BL368" s="47">
        <v>50500</v>
      </c>
      <c r="BM368" s="28">
        <f t="shared" si="313"/>
        <v>-1.08</v>
      </c>
      <c r="BN368" s="39"/>
      <c r="BO368" s="39"/>
      <c r="BP368" s="89"/>
      <c r="BQ368" s="28"/>
      <c r="BR368" s="28"/>
      <c r="BS368" s="28"/>
      <c r="BT368" s="28"/>
      <c r="BU368" s="28"/>
      <c r="BV368" s="48"/>
      <c r="BW368" s="42"/>
      <c r="BX368" s="45"/>
      <c r="BY368" s="49"/>
      <c r="BZ368" s="42"/>
      <c r="CA368" s="49"/>
      <c r="CB368" s="49"/>
      <c r="CC368" s="50"/>
      <c r="CD368" s="51"/>
      <c r="CE368" s="50"/>
      <c r="CF368" s="42"/>
      <c r="CP368" s="32"/>
      <c r="CQ368" s="70">
        <v>49450000</v>
      </c>
      <c r="CR368" s="53">
        <v>51050000</v>
      </c>
      <c r="DB368" s="32"/>
      <c r="DC368" s="42"/>
    </row>
    <row r="369" spans="1:107">
      <c r="A369" s="11"/>
      <c r="B369" s="41" t="s">
        <v>304</v>
      </c>
      <c r="C369" s="39">
        <v>33450</v>
      </c>
      <c r="D369" s="39">
        <v>37700</v>
      </c>
      <c r="E369" s="28">
        <f t="shared" si="291"/>
        <v>12.709999999999999</v>
      </c>
      <c r="F369" s="39">
        <v>42100</v>
      </c>
      <c r="G369" s="28">
        <f t="shared" si="292"/>
        <v>11.67</v>
      </c>
      <c r="H369" s="39">
        <v>48550</v>
      </c>
      <c r="I369" s="28">
        <f t="shared" si="293"/>
        <v>15.32</v>
      </c>
      <c r="J369" s="39">
        <v>61450</v>
      </c>
      <c r="K369" s="28">
        <f t="shared" si="294"/>
        <v>26.57</v>
      </c>
      <c r="L369" s="39">
        <v>73050</v>
      </c>
      <c r="M369" s="28">
        <f t="shared" si="295"/>
        <v>18.88</v>
      </c>
      <c r="N369" s="39">
        <v>77600</v>
      </c>
      <c r="O369" s="28">
        <f t="shared" si="296"/>
        <v>6.23</v>
      </c>
      <c r="P369" s="39">
        <v>86100</v>
      </c>
      <c r="Q369" s="28">
        <f t="shared" si="297"/>
        <v>10.95</v>
      </c>
      <c r="R369" s="39">
        <v>89050</v>
      </c>
      <c r="S369" s="28">
        <f t="shared" si="298"/>
        <v>3.4299999999999997</v>
      </c>
      <c r="T369" s="39">
        <v>94450</v>
      </c>
      <c r="U369" s="28">
        <f t="shared" si="299"/>
        <v>6.0600000000000005</v>
      </c>
      <c r="V369" s="39">
        <v>96550</v>
      </c>
      <c r="W369" s="28">
        <f t="shared" si="300"/>
        <v>2.2200000000000002</v>
      </c>
      <c r="X369" s="46">
        <v>102600</v>
      </c>
      <c r="Y369" s="28">
        <f t="shared" si="301"/>
        <v>6.2700000000000005</v>
      </c>
      <c r="Z369" s="39">
        <v>105750</v>
      </c>
      <c r="AA369" s="28">
        <f t="shared" si="302"/>
        <v>3.0700000000000003</v>
      </c>
      <c r="AB369" s="39">
        <v>110150</v>
      </c>
      <c r="AC369" s="28">
        <f t="shared" si="303"/>
        <v>4.16</v>
      </c>
      <c r="AD369" s="39">
        <v>116700</v>
      </c>
      <c r="AE369" s="28">
        <f t="shared" si="304"/>
        <v>5.9499999999999993</v>
      </c>
      <c r="AF369" s="39">
        <v>123000</v>
      </c>
      <c r="AG369" s="28">
        <f t="shared" si="305"/>
        <v>5.4</v>
      </c>
      <c r="AH369" s="47">
        <v>129500</v>
      </c>
      <c r="AI369" s="28">
        <f t="shared" si="318"/>
        <v>5.28</v>
      </c>
      <c r="AJ369" s="47">
        <v>139050</v>
      </c>
      <c r="AK369" s="28">
        <f t="shared" si="318"/>
        <v>7.37</v>
      </c>
      <c r="AL369" s="47">
        <v>156000</v>
      </c>
      <c r="AM369" s="28">
        <f t="shared" si="318"/>
        <v>12.19</v>
      </c>
      <c r="AN369" s="47">
        <v>184250</v>
      </c>
      <c r="AO369" s="28">
        <f t="shared" si="315"/>
        <v>18.11</v>
      </c>
      <c r="AP369" s="47">
        <v>211500</v>
      </c>
      <c r="AQ369" s="28">
        <f t="shared" si="290"/>
        <v>14.790000000000001</v>
      </c>
      <c r="AR369" s="47">
        <v>246400</v>
      </c>
      <c r="AS369" s="28">
        <f t="shared" si="306"/>
        <v>16.5</v>
      </c>
      <c r="AT369" s="47">
        <v>285250</v>
      </c>
      <c r="AU369" s="28">
        <f t="shared" ref="AU369:AU431" si="319">ROUND((AT369-AR369)/AR369,4)*100</f>
        <v>15.770000000000001</v>
      </c>
      <c r="AV369" s="47">
        <v>298000</v>
      </c>
      <c r="AW369" s="28">
        <f t="shared" ref="AW369:AY384" si="320">ROUND((AV369-AT369)/AT369,4)*100</f>
        <v>4.47</v>
      </c>
      <c r="AX369" s="47">
        <v>287550</v>
      </c>
      <c r="AY369" s="28">
        <f t="shared" si="320"/>
        <v>-3.51</v>
      </c>
      <c r="AZ369" s="47">
        <v>290650</v>
      </c>
      <c r="BA369" s="28">
        <f t="shared" si="309"/>
        <v>1.08</v>
      </c>
      <c r="BB369" s="47">
        <v>291250</v>
      </c>
      <c r="BC369" s="28">
        <f t="shared" si="310"/>
        <v>0.21</v>
      </c>
      <c r="BD369" s="47">
        <v>280850</v>
      </c>
      <c r="BE369" s="28">
        <f t="shared" si="316"/>
        <v>-3.5700000000000003</v>
      </c>
      <c r="BF369" s="47">
        <v>281500</v>
      </c>
      <c r="BG369" s="28">
        <f t="shared" si="311"/>
        <v>0.22999999999999998</v>
      </c>
      <c r="BH369" s="47">
        <v>286650</v>
      </c>
      <c r="BI369" s="28">
        <f t="shared" si="312"/>
        <v>1.83</v>
      </c>
      <c r="BJ369" s="89">
        <v>292650</v>
      </c>
      <c r="BK369" s="28">
        <f t="shared" si="313"/>
        <v>2.09</v>
      </c>
      <c r="BL369" s="47">
        <v>283900</v>
      </c>
      <c r="BM369" s="28">
        <f t="shared" si="313"/>
        <v>-2.9899999999999998</v>
      </c>
      <c r="BN369" s="39"/>
      <c r="BO369" s="39"/>
      <c r="BP369" s="89"/>
      <c r="BQ369" s="28"/>
      <c r="BR369" s="28"/>
      <c r="BS369" s="28"/>
      <c r="BT369" s="28"/>
      <c r="BU369" s="28"/>
      <c r="BV369" s="48"/>
      <c r="BW369" s="42"/>
      <c r="BX369" s="45"/>
      <c r="BY369" s="49"/>
      <c r="BZ369" s="42"/>
      <c r="CA369" s="49"/>
      <c r="CB369" s="49"/>
      <c r="CC369" s="50"/>
      <c r="CD369" s="51"/>
      <c r="CE369" s="50"/>
      <c r="CF369" s="42"/>
      <c r="CP369" s="32"/>
      <c r="CQ369" s="70">
        <v>285250000</v>
      </c>
      <c r="CR369" s="53">
        <v>298000000</v>
      </c>
      <c r="DB369" s="32"/>
      <c r="DC369" s="42"/>
    </row>
    <row r="370" spans="1:107">
      <c r="A370" s="11"/>
      <c r="B370" s="41" t="s">
        <v>305</v>
      </c>
      <c r="C370" s="39">
        <v>11300</v>
      </c>
      <c r="D370" s="39">
        <v>12100</v>
      </c>
      <c r="E370" s="28">
        <f t="shared" si="291"/>
        <v>7.08</v>
      </c>
      <c r="F370" s="39">
        <v>14400</v>
      </c>
      <c r="G370" s="28">
        <f t="shared" si="292"/>
        <v>19.009999999999998</v>
      </c>
      <c r="H370" s="39">
        <v>23000</v>
      </c>
      <c r="I370" s="28">
        <f t="shared" si="293"/>
        <v>59.72</v>
      </c>
      <c r="J370" s="39">
        <v>26650</v>
      </c>
      <c r="K370" s="28">
        <f t="shared" si="294"/>
        <v>15.870000000000001</v>
      </c>
      <c r="L370" s="39">
        <v>31850</v>
      </c>
      <c r="M370" s="28">
        <f t="shared" si="295"/>
        <v>19.509999999999998</v>
      </c>
      <c r="N370" s="39">
        <v>35700</v>
      </c>
      <c r="O370" s="28">
        <f t="shared" si="296"/>
        <v>12.09</v>
      </c>
      <c r="P370" s="39">
        <v>36250</v>
      </c>
      <c r="Q370" s="28">
        <f t="shared" si="297"/>
        <v>1.54</v>
      </c>
      <c r="R370" s="39">
        <v>38550</v>
      </c>
      <c r="S370" s="28">
        <f t="shared" si="298"/>
        <v>6.34</v>
      </c>
      <c r="T370" s="39">
        <v>39200</v>
      </c>
      <c r="U370" s="28">
        <f t="shared" si="299"/>
        <v>1.69</v>
      </c>
      <c r="V370" s="39">
        <v>40950</v>
      </c>
      <c r="W370" s="28">
        <f t="shared" si="300"/>
        <v>4.46</v>
      </c>
      <c r="X370" s="46">
        <v>40850</v>
      </c>
      <c r="Y370" s="28">
        <f t="shared" si="301"/>
        <v>-0.24</v>
      </c>
      <c r="Z370" s="39">
        <v>41400</v>
      </c>
      <c r="AA370" s="28">
        <f t="shared" si="302"/>
        <v>1.35</v>
      </c>
      <c r="AB370" s="39">
        <v>42250</v>
      </c>
      <c r="AC370" s="28">
        <f t="shared" si="303"/>
        <v>2.0500000000000003</v>
      </c>
      <c r="AD370" s="39">
        <v>36500</v>
      </c>
      <c r="AE370" s="28">
        <f t="shared" si="304"/>
        <v>-13.61</v>
      </c>
      <c r="AF370" s="39">
        <v>38550</v>
      </c>
      <c r="AG370" s="28">
        <f t="shared" si="305"/>
        <v>5.62</v>
      </c>
      <c r="AH370" s="47">
        <v>40550</v>
      </c>
      <c r="AI370" s="28">
        <f t="shared" si="318"/>
        <v>5.19</v>
      </c>
      <c r="AJ370" s="47">
        <v>41650</v>
      </c>
      <c r="AK370" s="28">
        <f t="shared" si="318"/>
        <v>2.71</v>
      </c>
      <c r="AL370" s="47">
        <v>43400</v>
      </c>
      <c r="AM370" s="28">
        <f t="shared" si="318"/>
        <v>4.2</v>
      </c>
      <c r="AN370" s="47">
        <v>44600</v>
      </c>
      <c r="AO370" s="28">
        <f t="shared" si="315"/>
        <v>2.76</v>
      </c>
      <c r="AP370" s="47">
        <v>47300</v>
      </c>
      <c r="AQ370" s="28">
        <f t="shared" si="290"/>
        <v>6.05</v>
      </c>
      <c r="AR370" s="47">
        <v>47150</v>
      </c>
      <c r="AS370" s="28">
        <f t="shared" si="306"/>
        <v>-0.32</v>
      </c>
      <c r="AT370" s="47">
        <v>57500</v>
      </c>
      <c r="AU370" s="28">
        <f t="shared" si="319"/>
        <v>21.95</v>
      </c>
      <c r="AV370" s="47">
        <v>57650</v>
      </c>
      <c r="AW370" s="28">
        <f t="shared" si="320"/>
        <v>0.26</v>
      </c>
      <c r="AX370" s="47">
        <v>56900</v>
      </c>
      <c r="AY370" s="28">
        <f t="shared" si="320"/>
        <v>-1.3</v>
      </c>
      <c r="AZ370" s="47">
        <v>57150</v>
      </c>
      <c r="BA370" s="28">
        <f t="shared" si="309"/>
        <v>0.44</v>
      </c>
      <c r="BB370" s="47">
        <v>57550</v>
      </c>
      <c r="BC370" s="28">
        <f t="shared" si="310"/>
        <v>0.70000000000000007</v>
      </c>
      <c r="BD370" s="47">
        <v>53550</v>
      </c>
      <c r="BE370" s="28">
        <f t="shared" si="316"/>
        <v>-6.9500000000000011</v>
      </c>
      <c r="BF370" s="47">
        <v>54650</v>
      </c>
      <c r="BG370" s="28">
        <f t="shared" si="311"/>
        <v>2.0500000000000003</v>
      </c>
      <c r="BH370" s="47">
        <v>56800</v>
      </c>
      <c r="BI370" s="28">
        <f t="shared" si="312"/>
        <v>3.93</v>
      </c>
      <c r="BJ370" s="89">
        <v>57650</v>
      </c>
      <c r="BK370" s="28">
        <f t="shared" si="313"/>
        <v>1.5</v>
      </c>
      <c r="BL370" s="47">
        <v>57900</v>
      </c>
      <c r="BM370" s="28">
        <f t="shared" si="313"/>
        <v>0.43</v>
      </c>
      <c r="BN370" s="39"/>
      <c r="BO370" s="39"/>
      <c r="BP370" s="89"/>
      <c r="BQ370" s="28"/>
      <c r="BR370" s="28"/>
      <c r="BS370" s="28"/>
      <c r="BT370" s="28"/>
      <c r="BU370" s="28"/>
      <c r="BV370" s="48"/>
      <c r="BW370" s="42"/>
      <c r="BX370" s="45"/>
      <c r="BY370" s="49"/>
      <c r="BZ370" s="42"/>
      <c r="CA370" s="49"/>
      <c r="CB370" s="49"/>
      <c r="CC370" s="50"/>
      <c r="CD370" s="51"/>
      <c r="CE370" s="50"/>
      <c r="CF370" s="42"/>
      <c r="CP370" s="32"/>
      <c r="CQ370" s="70">
        <v>57500000</v>
      </c>
      <c r="CR370" s="53">
        <v>57650000</v>
      </c>
      <c r="DB370" s="32"/>
      <c r="DC370" s="42"/>
    </row>
    <row r="371" spans="1:107">
      <c r="A371" s="11"/>
      <c r="B371" s="41" t="s">
        <v>306</v>
      </c>
      <c r="C371" s="39">
        <v>104000</v>
      </c>
      <c r="D371" s="39">
        <v>111100</v>
      </c>
      <c r="E371" s="28">
        <f t="shared" si="291"/>
        <v>6.83</v>
      </c>
      <c r="F371" s="39">
        <v>126000</v>
      </c>
      <c r="G371" s="28">
        <f t="shared" si="292"/>
        <v>13.41</v>
      </c>
      <c r="H371" s="39">
        <v>140100</v>
      </c>
      <c r="I371" s="28">
        <f t="shared" si="293"/>
        <v>11.19</v>
      </c>
      <c r="J371" s="39">
        <v>178500</v>
      </c>
      <c r="K371" s="28">
        <f t="shared" si="294"/>
        <v>27.41</v>
      </c>
      <c r="L371" s="39">
        <v>214650</v>
      </c>
      <c r="M371" s="28">
        <f t="shared" si="295"/>
        <v>20.25</v>
      </c>
      <c r="N371" s="39">
        <v>251750</v>
      </c>
      <c r="O371" s="28">
        <f t="shared" si="296"/>
        <v>17.28</v>
      </c>
      <c r="P371" s="39">
        <v>246750</v>
      </c>
      <c r="Q371" s="28">
        <f t="shared" si="297"/>
        <v>-1.9900000000000002</v>
      </c>
      <c r="R371" s="39">
        <v>249000</v>
      </c>
      <c r="S371" s="28">
        <f t="shared" si="298"/>
        <v>0.91</v>
      </c>
      <c r="T371" s="39">
        <v>252800</v>
      </c>
      <c r="U371" s="28">
        <f t="shared" si="299"/>
        <v>1.53</v>
      </c>
      <c r="V371" s="39">
        <v>263650</v>
      </c>
      <c r="W371" s="28">
        <f t="shared" si="300"/>
        <v>4.29</v>
      </c>
      <c r="X371" s="46">
        <v>264450</v>
      </c>
      <c r="Y371" s="28">
        <f t="shared" si="301"/>
        <v>0.3</v>
      </c>
      <c r="Z371" s="39">
        <v>268200</v>
      </c>
      <c r="AA371" s="28">
        <f t="shared" si="302"/>
        <v>1.4200000000000002</v>
      </c>
      <c r="AB371" s="39">
        <v>272850</v>
      </c>
      <c r="AC371" s="28">
        <f t="shared" si="303"/>
        <v>1.73</v>
      </c>
      <c r="AD371" s="39">
        <v>276550</v>
      </c>
      <c r="AE371" s="28">
        <f t="shared" si="304"/>
        <v>1.3599999999999999</v>
      </c>
      <c r="AF371" s="39">
        <v>285100</v>
      </c>
      <c r="AG371" s="28">
        <f t="shared" si="305"/>
        <v>3.09</v>
      </c>
      <c r="AH371" s="47">
        <v>298800</v>
      </c>
      <c r="AI371" s="28">
        <f t="shared" si="318"/>
        <v>4.8099999999999996</v>
      </c>
      <c r="AJ371" s="47">
        <v>318900</v>
      </c>
      <c r="AK371" s="28">
        <f t="shared" si="318"/>
        <v>6.7299999999999995</v>
      </c>
      <c r="AL371" s="47">
        <v>345150</v>
      </c>
      <c r="AM371" s="28">
        <f t="shared" si="318"/>
        <v>8.23</v>
      </c>
      <c r="AN371" s="47">
        <v>410750</v>
      </c>
      <c r="AO371" s="28">
        <f t="shared" si="315"/>
        <v>19.009999999999998</v>
      </c>
      <c r="AP371" s="47">
        <v>488800</v>
      </c>
      <c r="AQ371" s="28">
        <f t="shared" si="290"/>
        <v>19</v>
      </c>
      <c r="AR371" s="47">
        <v>502150</v>
      </c>
      <c r="AS371" s="28">
        <f t="shared" si="306"/>
        <v>2.73</v>
      </c>
      <c r="AT371" s="47">
        <v>554650</v>
      </c>
      <c r="AU371" s="28">
        <f t="shared" si="319"/>
        <v>10.459999999999999</v>
      </c>
      <c r="AV371" s="47">
        <v>569600</v>
      </c>
      <c r="AW371" s="28">
        <f t="shared" si="320"/>
        <v>2.7</v>
      </c>
      <c r="AX371" s="47">
        <v>579550</v>
      </c>
      <c r="AY371" s="28">
        <f t="shared" si="320"/>
        <v>1.7500000000000002</v>
      </c>
      <c r="AZ371" s="47">
        <v>567800</v>
      </c>
      <c r="BA371" s="28">
        <f t="shared" si="309"/>
        <v>-2.0299999999999998</v>
      </c>
      <c r="BB371" s="47">
        <v>600850</v>
      </c>
      <c r="BC371" s="28">
        <f t="shared" si="310"/>
        <v>5.82</v>
      </c>
      <c r="BD371" s="47">
        <v>596200</v>
      </c>
      <c r="BE371" s="28">
        <f t="shared" si="316"/>
        <v>-0.77</v>
      </c>
      <c r="BF371" s="47">
        <v>599300</v>
      </c>
      <c r="BG371" s="28">
        <f t="shared" si="311"/>
        <v>0.52</v>
      </c>
      <c r="BH371" s="47">
        <v>608850</v>
      </c>
      <c r="BI371" s="28">
        <f t="shared" si="312"/>
        <v>1.59</v>
      </c>
      <c r="BJ371" s="89">
        <v>617200</v>
      </c>
      <c r="BK371" s="28">
        <f t="shared" si="313"/>
        <v>1.37</v>
      </c>
      <c r="BL371" s="47">
        <v>630500</v>
      </c>
      <c r="BM371" s="28">
        <f t="shared" si="313"/>
        <v>2.15</v>
      </c>
      <c r="BN371" s="39"/>
      <c r="BO371" s="39"/>
      <c r="BP371" s="89"/>
      <c r="BQ371" s="28"/>
      <c r="BR371" s="28"/>
      <c r="BS371" s="28"/>
      <c r="BT371" s="28"/>
      <c r="BU371" s="28"/>
      <c r="BV371" s="48"/>
      <c r="BW371" s="42"/>
      <c r="BX371" s="45"/>
      <c r="BY371" s="49"/>
      <c r="BZ371" s="42"/>
      <c r="CA371" s="49"/>
      <c r="CB371" s="49"/>
      <c r="CC371" s="50"/>
      <c r="CD371" s="51"/>
      <c r="CE371" s="50"/>
      <c r="CF371" s="42"/>
      <c r="CP371" s="32"/>
      <c r="CQ371" s="70">
        <v>554650000</v>
      </c>
      <c r="CR371" s="53">
        <v>569600000</v>
      </c>
      <c r="DB371" s="32"/>
      <c r="DC371" s="42"/>
    </row>
    <row r="372" spans="1:107">
      <c r="A372" s="11"/>
      <c r="B372" s="41" t="s">
        <v>307</v>
      </c>
      <c r="C372" s="39">
        <v>58300</v>
      </c>
      <c r="D372" s="39">
        <v>64700</v>
      </c>
      <c r="E372" s="28">
        <f t="shared" si="291"/>
        <v>10.979999999999999</v>
      </c>
      <c r="F372" s="39">
        <v>72950</v>
      </c>
      <c r="G372" s="28">
        <f t="shared" si="292"/>
        <v>12.75</v>
      </c>
      <c r="H372" s="39">
        <v>83950</v>
      </c>
      <c r="I372" s="28">
        <f t="shared" si="293"/>
        <v>15.079999999999998</v>
      </c>
      <c r="J372" s="39">
        <v>99600</v>
      </c>
      <c r="K372" s="28">
        <f t="shared" si="294"/>
        <v>18.64</v>
      </c>
      <c r="L372" s="39">
        <v>120300</v>
      </c>
      <c r="M372" s="28">
        <f t="shared" si="295"/>
        <v>20.78</v>
      </c>
      <c r="N372" s="39">
        <v>144500</v>
      </c>
      <c r="O372" s="28">
        <f t="shared" si="296"/>
        <v>20.119999999999997</v>
      </c>
      <c r="P372" s="39">
        <v>152400</v>
      </c>
      <c r="Q372" s="28">
        <f t="shared" si="297"/>
        <v>5.47</v>
      </c>
      <c r="R372" s="39">
        <v>155700</v>
      </c>
      <c r="S372" s="28">
        <f t="shared" si="298"/>
        <v>2.17</v>
      </c>
      <c r="T372" s="39">
        <v>158000</v>
      </c>
      <c r="U372" s="28">
        <f t="shared" si="299"/>
        <v>1.48</v>
      </c>
      <c r="V372" s="39">
        <v>161550</v>
      </c>
      <c r="W372" s="28">
        <f t="shared" si="300"/>
        <v>2.25</v>
      </c>
      <c r="X372" s="46">
        <v>174600</v>
      </c>
      <c r="Y372" s="28">
        <f t="shared" si="301"/>
        <v>8.08</v>
      </c>
      <c r="Z372" s="39">
        <v>180600</v>
      </c>
      <c r="AA372" s="28">
        <f t="shared" si="302"/>
        <v>3.44</v>
      </c>
      <c r="AB372" s="39">
        <v>195900</v>
      </c>
      <c r="AC372" s="28">
        <f t="shared" si="303"/>
        <v>8.4699999999999989</v>
      </c>
      <c r="AD372" s="39">
        <v>208700</v>
      </c>
      <c r="AE372" s="28">
        <f t="shared" si="304"/>
        <v>6.5299999999999994</v>
      </c>
      <c r="AF372" s="39">
        <v>228300</v>
      </c>
      <c r="AG372" s="28">
        <f t="shared" si="305"/>
        <v>9.39</v>
      </c>
      <c r="AH372" s="47">
        <v>243200</v>
      </c>
      <c r="AI372" s="28">
        <f t="shared" si="318"/>
        <v>6.5299999999999994</v>
      </c>
      <c r="AJ372" s="47">
        <v>261750</v>
      </c>
      <c r="AK372" s="28">
        <f t="shared" si="318"/>
        <v>7.6300000000000008</v>
      </c>
      <c r="AL372" s="47">
        <v>275200</v>
      </c>
      <c r="AM372" s="28">
        <f t="shared" si="318"/>
        <v>5.1400000000000006</v>
      </c>
      <c r="AN372" s="47">
        <v>290050</v>
      </c>
      <c r="AO372" s="28">
        <f t="shared" si="315"/>
        <v>5.4</v>
      </c>
      <c r="AP372" s="47">
        <v>324400</v>
      </c>
      <c r="AQ372" s="28">
        <f t="shared" si="290"/>
        <v>11.84</v>
      </c>
      <c r="AR372" s="47">
        <v>346700</v>
      </c>
      <c r="AS372" s="28">
        <f t="shared" si="306"/>
        <v>6.87</v>
      </c>
      <c r="AT372" s="47">
        <v>400600</v>
      </c>
      <c r="AU372" s="28">
        <f t="shared" si="319"/>
        <v>15.55</v>
      </c>
      <c r="AV372" s="47">
        <v>426850</v>
      </c>
      <c r="AW372" s="28">
        <f t="shared" si="320"/>
        <v>6.5500000000000007</v>
      </c>
      <c r="AX372" s="47">
        <v>438600</v>
      </c>
      <c r="AY372" s="28">
        <f t="shared" si="320"/>
        <v>2.75</v>
      </c>
      <c r="AZ372" s="47">
        <v>441700</v>
      </c>
      <c r="BA372" s="28">
        <f t="shared" si="309"/>
        <v>0.71000000000000008</v>
      </c>
      <c r="BB372" s="47">
        <v>443350</v>
      </c>
      <c r="BC372" s="28">
        <f t="shared" si="310"/>
        <v>0.37</v>
      </c>
      <c r="BD372" s="47">
        <v>432650</v>
      </c>
      <c r="BE372" s="28">
        <f t="shared" si="316"/>
        <v>-2.41</v>
      </c>
      <c r="BF372" s="47">
        <v>448750</v>
      </c>
      <c r="BG372" s="28">
        <f t="shared" si="311"/>
        <v>3.7199999999999998</v>
      </c>
      <c r="BH372" s="47">
        <v>467600</v>
      </c>
      <c r="BI372" s="28">
        <f t="shared" si="312"/>
        <v>4.2</v>
      </c>
      <c r="BJ372" s="89">
        <v>472800</v>
      </c>
      <c r="BK372" s="28">
        <f t="shared" si="313"/>
        <v>1.1100000000000001</v>
      </c>
      <c r="BL372" s="47">
        <v>491900</v>
      </c>
      <c r="BM372" s="28">
        <f t="shared" si="313"/>
        <v>4.04</v>
      </c>
      <c r="BN372" s="39"/>
      <c r="BO372" s="39"/>
      <c r="BP372" s="89"/>
      <c r="BQ372" s="28"/>
      <c r="BR372" s="28"/>
      <c r="BS372" s="28"/>
      <c r="BT372" s="28"/>
      <c r="BU372" s="28"/>
      <c r="BV372" s="48"/>
      <c r="BW372" s="42"/>
      <c r="BX372" s="45"/>
      <c r="BY372" s="49"/>
      <c r="BZ372" s="42"/>
      <c r="CA372" s="49"/>
      <c r="CB372" s="49"/>
      <c r="CC372" s="50"/>
      <c r="CD372" s="51"/>
      <c r="CE372" s="50"/>
      <c r="CF372" s="42"/>
      <c r="CP372" s="32"/>
      <c r="CQ372" s="70">
        <v>400600000</v>
      </c>
      <c r="CR372" s="53">
        <v>426850000</v>
      </c>
      <c r="DB372" s="32"/>
      <c r="DC372" s="42"/>
    </row>
    <row r="373" spans="1:107">
      <c r="A373" s="11"/>
      <c r="B373" s="41" t="s">
        <v>308</v>
      </c>
      <c r="C373" s="39">
        <v>45850</v>
      </c>
      <c r="D373" s="39">
        <v>48050</v>
      </c>
      <c r="E373" s="28">
        <f t="shared" si="291"/>
        <v>4.8</v>
      </c>
      <c r="F373" s="39">
        <v>51150</v>
      </c>
      <c r="G373" s="28">
        <f t="shared" si="292"/>
        <v>6.45</v>
      </c>
      <c r="H373" s="39">
        <v>61200</v>
      </c>
      <c r="I373" s="28">
        <f t="shared" si="293"/>
        <v>19.650000000000002</v>
      </c>
      <c r="J373" s="39">
        <v>81500</v>
      </c>
      <c r="K373" s="28">
        <f t="shared" si="294"/>
        <v>33.17</v>
      </c>
      <c r="L373" s="39">
        <v>94750</v>
      </c>
      <c r="M373" s="28">
        <f t="shared" si="295"/>
        <v>16.259999999999998</v>
      </c>
      <c r="N373" s="39">
        <v>100250</v>
      </c>
      <c r="O373" s="28">
        <f t="shared" si="296"/>
        <v>5.8000000000000007</v>
      </c>
      <c r="P373" s="39">
        <v>102450</v>
      </c>
      <c r="Q373" s="28">
        <f t="shared" si="297"/>
        <v>2.19</v>
      </c>
      <c r="R373" s="39">
        <v>107300</v>
      </c>
      <c r="S373" s="28">
        <f t="shared" si="298"/>
        <v>4.7300000000000004</v>
      </c>
      <c r="T373" s="39">
        <v>106900</v>
      </c>
      <c r="U373" s="28">
        <f t="shared" si="299"/>
        <v>-0.37</v>
      </c>
      <c r="V373" s="39">
        <v>113950</v>
      </c>
      <c r="W373" s="28">
        <f t="shared" si="300"/>
        <v>6.59</v>
      </c>
      <c r="X373" s="46">
        <v>116800</v>
      </c>
      <c r="Y373" s="28">
        <f t="shared" si="301"/>
        <v>2.5</v>
      </c>
      <c r="Z373" s="39">
        <v>117400</v>
      </c>
      <c r="AA373" s="28">
        <f t="shared" si="302"/>
        <v>0.51</v>
      </c>
      <c r="AB373" s="39">
        <v>119950</v>
      </c>
      <c r="AC373" s="28">
        <f t="shared" si="303"/>
        <v>2.17</v>
      </c>
      <c r="AD373" s="39">
        <v>122950</v>
      </c>
      <c r="AE373" s="28">
        <f t="shared" si="304"/>
        <v>2.5</v>
      </c>
      <c r="AF373" s="39">
        <v>124300</v>
      </c>
      <c r="AG373" s="28">
        <f t="shared" si="305"/>
        <v>1.0999999999999999</v>
      </c>
      <c r="AH373" s="47">
        <v>143750</v>
      </c>
      <c r="AI373" s="28">
        <f t="shared" si="318"/>
        <v>15.65</v>
      </c>
      <c r="AJ373" s="47">
        <v>144900</v>
      </c>
      <c r="AK373" s="28">
        <f t="shared" si="318"/>
        <v>0.8</v>
      </c>
      <c r="AL373" s="47">
        <v>165300</v>
      </c>
      <c r="AM373" s="28">
        <f t="shared" si="318"/>
        <v>14.08</v>
      </c>
      <c r="AN373" s="47">
        <v>181500</v>
      </c>
      <c r="AO373" s="28">
        <f t="shared" si="315"/>
        <v>9.8000000000000007</v>
      </c>
      <c r="AP373" s="47">
        <v>208100</v>
      </c>
      <c r="AQ373" s="28">
        <f t="shared" si="290"/>
        <v>14.66</v>
      </c>
      <c r="AR373" s="47">
        <v>227150</v>
      </c>
      <c r="AS373" s="28">
        <f t="shared" si="306"/>
        <v>9.15</v>
      </c>
      <c r="AT373" s="47">
        <v>252750</v>
      </c>
      <c r="AU373" s="28">
        <f t="shared" si="319"/>
        <v>11.27</v>
      </c>
      <c r="AV373" s="47">
        <v>268100</v>
      </c>
      <c r="AW373" s="28">
        <f t="shared" si="320"/>
        <v>6.0699999999999994</v>
      </c>
      <c r="AX373" s="47">
        <v>268950</v>
      </c>
      <c r="AY373" s="28">
        <f t="shared" si="320"/>
        <v>0.32</v>
      </c>
      <c r="AZ373" s="47">
        <v>265300</v>
      </c>
      <c r="BA373" s="28">
        <f t="shared" si="309"/>
        <v>-1.3599999999999999</v>
      </c>
      <c r="BB373" s="47">
        <v>272900</v>
      </c>
      <c r="BC373" s="28">
        <f t="shared" si="310"/>
        <v>2.86</v>
      </c>
      <c r="BD373" s="47">
        <v>275250</v>
      </c>
      <c r="BE373" s="28">
        <f t="shared" si="316"/>
        <v>0.86</v>
      </c>
      <c r="BF373" s="47">
        <v>273950</v>
      </c>
      <c r="BG373" s="28">
        <f t="shared" si="311"/>
        <v>-0.47000000000000003</v>
      </c>
      <c r="BH373" s="47">
        <v>274100</v>
      </c>
      <c r="BI373" s="28">
        <f t="shared" si="312"/>
        <v>0.05</v>
      </c>
      <c r="BJ373" s="89">
        <v>274850</v>
      </c>
      <c r="BK373" s="28">
        <f t="shared" si="313"/>
        <v>0.27</v>
      </c>
      <c r="BL373" s="47">
        <v>286350</v>
      </c>
      <c r="BM373" s="28">
        <f t="shared" si="313"/>
        <v>4.18</v>
      </c>
      <c r="BN373" s="39"/>
      <c r="BO373" s="39"/>
      <c r="BP373" s="89"/>
      <c r="BQ373" s="28"/>
      <c r="BR373" s="28"/>
      <c r="BS373" s="28"/>
      <c r="BT373" s="28"/>
      <c r="BU373" s="28"/>
      <c r="BV373" s="48"/>
      <c r="BW373" s="42"/>
      <c r="BX373" s="45"/>
      <c r="BY373" s="49"/>
      <c r="BZ373" s="42"/>
      <c r="CA373" s="49"/>
      <c r="CB373" s="49"/>
      <c r="CC373" s="50"/>
      <c r="CD373" s="51"/>
      <c r="CE373" s="50"/>
      <c r="CF373" s="42"/>
      <c r="CP373" s="32"/>
      <c r="CQ373" s="70">
        <v>252750000</v>
      </c>
      <c r="CR373" s="53">
        <v>268100000</v>
      </c>
      <c r="DB373" s="32"/>
      <c r="DC373" s="42"/>
    </row>
    <row r="374" spans="1:107">
      <c r="A374" s="11"/>
      <c r="B374" s="41" t="s">
        <v>309</v>
      </c>
      <c r="C374" s="39">
        <v>19700</v>
      </c>
      <c r="D374" s="39">
        <v>20850</v>
      </c>
      <c r="E374" s="28">
        <f t="shared" si="291"/>
        <v>5.84</v>
      </c>
      <c r="F374" s="39">
        <v>22050</v>
      </c>
      <c r="G374" s="28">
        <f t="shared" si="292"/>
        <v>5.76</v>
      </c>
      <c r="H374" s="39">
        <v>23300</v>
      </c>
      <c r="I374" s="28">
        <f t="shared" si="293"/>
        <v>5.67</v>
      </c>
      <c r="J374" s="39">
        <v>29200</v>
      </c>
      <c r="K374" s="28">
        <f t="shared" si="294"/>
        <v>25.319999999999997</v>
      </c>
      <c r="L374" s="39">
        <v>32750</v>
      </c>
      <c r="M374" s="28">
        <f t="shared" si="295"/>
        <v>12.16</v>
      </c>
      <c r="N374" s="39">
        <v>37050</v>
      </c>
      <c r="O374" s="28">
        <f t="shared" si="296"/>
        <v>13.13</v>
      </c>
      <c r="P374" s="39">
        <v>38250</v>
      </c>
      <c r="Q374" s="28">
        <f t="shared" si="297"/>
        <v>3.2399999999999998</v>
      </c>
      <c r="R374" s="39">
        <v>35250</v>
      </c>
      <c r="S374" s="28">
        <f t="shared" si="298"/>
        <v>-7.84</v>
      </c>
      <c r="T374" s="39">
        <v>36250</v>
      </c>
      <c r="U374" s="28">
        <f t="shared" si="299"/>
        <v>2.8400000000000003</v>
      </c>
      <c r="V374" s="39">
        <v>36950</v>
      </c>
      <c r="W374" s="28">
        <f t="shared" si="300"/>
        <v>1.9300000000000002</v>
      </c>
      <c r="X374" s="46">
        <v>39350</v>
      </c>
      <c r="Y374" s="28">
        <f t="shared" si="301"/>
        <v>6.5</v>
      </c>
      <c r="Z374" s="39">
        <v>39300</v>
      </c>
      <c r="AA374" s="28">
        <f t="shared" si="302"/>
        <v>-0.13</v>
      </c>
      <c r="AB374" s="39">
        <v>38750</v>
      </c>
      <c r="AC374" s="28">
        <f t="shared" si="303"/>
        <v>-1.4000000000000001</v>
      </c>
      <c r="AD374" s="39">
        <v>40600</v>
      </c>
      <c r="AE374" s="28">
        <f t="shared" si="304"/>
        <v>4.7699999999999996</v>
      </c>
      <c r="AF374" s="39">
        <v>42050</v>
      </c>
      <c r="AG374" s="28">
        <f t="shared" si="305"/>
        <v>3.5700000000000003</v>
      </c>
      <c r="AH374" s="47">
        <v>42850</v>
      </c>
      <c r="AI374" s="28">
        <f t="shared" si="318"/>
        <v>1.9</v>
      </c>
      <c r="AJ374" s="47">
        <v>44250</v>
      </c>
      <c r="AK374" s="28">
        <f t="shared" si="318"/>
        <v>3.27</v>
      </c>
      <c r="AL374" s="47">
        <v>42750</v>
      </c>
      <c r="AM374" s="28">
        <f t="shared" si="318"/>
        <v>-3.39</v>
      </c>
      <c r="AN374" s="47">
        <v>46700</v>
      </c>
      <c r="AO374" s="28">
        <f t="shared" si="315"/>
        <v>9.24</v>
      </c>
      <c r="AP374" s="47">
        <v>45200</v>
      </c>
      <c r="AQ374" s="28">
        <f t="shared" si="290"/>
        <v>-3.2099999999999995</v>
      </c>
      <c r="AR374" s="47">
        <v>48450</v>
      </c>
      <c r="AS374" s="28">
        <f t="shared" si="306"/>
        <v>7.19</v>
      </c>
      <c r="AT374" s="47">
        <v>52100</v>
      </c>
      <c r="AU374" s="28">
        <f t="shared" si="319"/>
        <v>7.53</v>
      </c>
      <c r="AV374" s="47">
        <v>52750</v>
      </c>
      <c r="AW374" s="28">
        <f t="shared" si="320"/>
        <v>1.25</v>
      </c>
      <c r="AX374" s="47">
        <v>54100</v>
      </c>
      <c r="AY374" s="28">
        <f t="shared" si="320"/>
        <v>2.56</v>
      </c>
      <c r="AZ374" s="47">
        <v>55700</v>
      </c>
      <c r="BA374" s="28">
        <f t="shared" si="309"/>
        <v>2.96</v>
      </c>
      <c r="BB374" s="47">
        <v>57050</v>
      </c>
      <c r="BC374" s="28">
        <f t="shared" si="310"/>
        <v>2.42</v>
      </c>
      <c r="BD374" s="47">
        <v>62250</v>
      </c>
      <c r="BE374" s="28">
        <f t="shared" si="316"/>
        <v>9.11</v>
      </c>
      <c r="BF374" s="47">
        <v>64150</v>
      </c>
      <c r="BG374" s="28">
        <f t="shared" si="311"/>
        <v>3.05</v>
      </c>
      <c r="BH374" s="47">
        <v>64450</v>
      </c>
      <c r="BI374" s="28">
        <f t="shared" si="312"/>
        <v>0.47000000000000003</v>
      </c>
      <c r="BJ374" s="89">
        <v>63900</v>
      </c>
      <c r="BK374" s="28">
        <f t="shared" si="313"/>
        <v>-0.85000000000000009</v>
      </c>
      <c r="BL374" s="47">
        <v>57800</v>
      </c>
      <c r="BM374" s="28">
        <f t="shared" si="313"/>
        <v>-9.5500000000000007</v>
      </c>
      <c r="BN374" s="39"/>
      <c r="BO374" s="39"/>
      <c r="BP374" s="89"/>
      <c r="BQ374" s="28"/>
      <c r="BR374" s="28"/>
      <c r="BS374" s="28"/>
      <c r="BT374" s="28"/>
      <c r="BU374" s="28"/>
      <c r="BV374" s="48"/>
      <c r="BW374" s="42"/>
      <c r="BX374" s="45"/>
      <c r="BY374" s="49"/>
      <c r="BZ374" s="42"/>
      <c r="CA374" s="49"/>
      <c r="CB374" s="49"/>
      <c r="CC374" s="50"/>
      <c r="CD374" s="51"/>
      <c r="CE374" s="50"/>
      <c r="CF374" s="42"/>
      <c r="CP374" s="32"/>
      <c r="CQ374" s="70">
        <v>52100000</v>
      </c>
      <c r="CR374" s="53">
        <v>52750000</v>
      </c>
      <c r="DB374" s="32"/>
      <c r="DC374" s="42"/>
    </row>
    <row r="375" spans="1:107">
      <c r="A375" s="11"/>
      <c r="B375" s="41" t="s">
        <v>310</v>
      </c>
      <c r="C375" s="39">
        <v>11950</v>
      </c>
      <c r="D375" s="39">
        <v>12550</v>
      </c>
      <c r="E375" s="28">
        <f t="shared" si="291"/>
        <v>5.0200000000000005</v>
      </c>
      <c r="F375" s="39">
        <v>14450</v>
      </c>
      <c r="G375" s="28">
        <f t="shared" si="292"/>
        <v>15.14</v>
      </c>
      <c r="H375" s="39">
        <v>16000</v>
      </c>
      <c r="I375" s="28">
        <f t="shared" si="293"/>
        <v>10.73</v>
      </c>
      <c r="J375" s="39">
        <v>20300</v>
      </c>
      <c r="K375" s="28">
        <f t="shared" si="294"/>
        <v>26.88</v>
      </c>
      <c r="L375" s="39">
        <v>24750</v>
      </c>
      <c r="M375" s="28">
        <f t="shared" si="295"/>
        <v>21.92</v>
      </c>
      <c r="N375" s="39">
        <v>25500</v>
      </c>
      <c r="O375" s="28">
        <f t="shared" si="296"/>
        <v>3.0300000000000002</v>
      </c>
      <c r="P375" s="39">
        <v>30150</v>
      </c>
      <c r="Q375" s="28">
        <f t="shared" si="297"/>
        <v>18.240000000000002</v>
      </c>
      <c r="R375" s="39">
        <v>33600</v>
      </c>
      <c r="S375" s="28">
        <f t="shared" si="298"/>
        <v>11.44</v>
      </c>
      <c r="T375" s="39">
        <v>34900</v>
      </c>
      <c r="U375" s="28">
        <f t="shared" si="299"/>
        <v>3.8699999999999997</v>
      </c>
      <c r="V375" s="39">
        <v>36850</v>
      </c>
      <c r="W375" s="28">
        <f t="shared" si="300"/>
        <v>5.59</v>
      </c>
      <c r="X375" s="46">
        <v>39500</v>
      </c>
      <c r="Y375" s="28">
        <f t="shared" si="301"/>
        <v>7.19</v>
      </c>
      <c r="Z375" s="39">
        <v>39600</v>
      </c>
      <c r="AA375" s="28">
        <f t="shared" si="302"/>
        <v>0.25</v>
      </c>
      <c r="AB375" s="39">
        <v>41500</v>
      </c>
      <c r="AC375" s="28">
        <f t="shared" si="303"/>
        <v>4.8</v>
      </c>
      <c r="AD375" s="39">
        <v>42550</v>
      </c>
      <c r="AE375" s="28">
        <f t="shared" si="304"/>
        <v>2.5299999999999998</v>
      </c>
      <c r="AF375" s="39">
        <v>43450</v>
      </c>
      <c r="AG375" s="28">
        <f t="shared" si="305"/>
        <v>2.12</v>
      </c>
      <c r="AH375" s="47">
        <v>46150</v>
      </c>
      <c r="AI375" s="28">
        <f t="shared" si="318"/>
        <v>6.21</v>
      </c>
      <c r="AJ375" s="47">
        <v>49600</v>
      </c>
      <c r="AK375" s="28">
        <f t="shared" si="318"/>
        <v>7.48</v>
      </c>
      <c r="AL375" s="47">
        <v>54500</v>
      </c>
      <c r="AM375" s="28">
        <f t="shared" si="318"/>
        <v>9.879999999999999</v>
      </c>
      <c r="AN375" s="47">
        <v>67500</v>
      </c>
      <c r="AO375" s="28">
        <f t="shared" si="315"/>
        <v>23.849999999999998</v>
      </c>
      <c r="AP375" s="47">
        <v>71650</v>
      </c>
      <c r="AQ375" s="28">
        <f t="shared" si="290"/>
        <v>6.15</v>
      </c>
      <c r="AR375" s="47">
        <v>77000</v>
      </c>
      <c r="AS375" s="28">
        <f t="shared" si="306"/>
        <v>7.4700000000000006</v>
      </c>
      <c r="AT375" s="47">
        <v>82900</v>
      </c>
      <c r="AU375" s="28">
        <f t="shared" si="319"/>
        <v>7.66</v>
      </c>
      <c r="AV375" s="47">
        <v>89650</v>
      </c>
      <c r="AW375" s="28">
        <f t="shared" si="320"/>
        <v>8.14</v>
      </c>
      <c r="AX375" s="47">
        <v>92650</v>
      </c>
      <c r="AY375" s="28">
        <f t="shared" si="320"/>
        <v>3.35</v>
      </c>
      <c r="AZ375" s="47">
        <v>91950</v>
      </c>
      <c r="BA375" s="28">
        <f t="shared" si="309"/>
        <v>-0.76</v>
      </c>
      <c r="BB375" s="47">
        <v>92350</v>
      </c>
      <c r="BC375" s="28">
        <f t="shared" si="310"/>
        <v>0.44</v>
      </c>
      <c r="BD375" s="47">
        <v>93300</v>
      </c>
      <c r="BE375" s="28">
        <f t="shared" si="316"/>
        <v>1.03</v>
      </c>
      <c r="BF375" s="47">
        <v>93000</v>
      </c>
      <c r="BG375" s="28">
        <f t="shared" si="311"/>
        <v>-0.32</v>
      </c>
      <c r="BH375" s="47">
        <v>96650</v>
      </c>
      <c r="BI375" s="28">
        <f t="shared" si="312"/>
        <v>3.92</v>
      </c>
      <c r="BJ375" s="89">
        <v>99500</v>
      </c>
      <c r="BK375" s="28">
        <f t="shared" si="313"/>
        <v>2.9499999999999997</v>
      </c>
      <c r="BL375" s="47">
        <v>97650</v>
      </c>
      <c r="BM375" s="28">
        <f t="shared" si="313"/>
        <v>-1.8599999999999999</v>
      </c>
      <c r="BN375" s="39"/>
      <c r="BO375" s="39"/>
      <c r="BP375" s="89"/>
      <c r="BQ375" s="28"/>
      <c r="BR375" s="28"/>
      <c r="BS375" s="28"/>
      <c r="BT375" s="28"/>
      <c r="BU375" s="28"/>
      <c r="BV375" s="48"/>
      <c r="BW375" s="42"/>
      <c r="BX375" s="45"/>
      <c r="BY375" s="49"/>
      <c r="BZ375" s="42"/>
      <c r="CA375" s="49"/>
      <c r="CB375" s="49"/>
      <c r="CC375" s="50"/>
      <c r="CD375" s="51"/>
      <c r="CE375" s="50"/>
      <c r="CF375" s="42"/>
      <c r="CP375" s="32"/>
      <c r="CQ375" s="70">
        <v>82900000</v>
      </c>
      <c r="CR375" s="53">
        <v>89650000</v>
      </c>
      <c r="DB375" s="32"/>
      <c r="DC375" s="42"/>
    </row>
    <row r="376" spans="1:107">
      <c r="A376" s="11"/>
      <c r="B376" s="41" t="s">
        <v>311</v>
      </c>
      <c r="C376" s="39">
        <v>11600</v>
      </c>
      <c r="D376" s="39">
        <v>12950</v>
      </c>
      <c r="E376" s="28">
        <f t="shared" si="291"/>
        <v>11.64</v>
      </c>
      <c r="F376" s="39">
        <v>13850</v>
      </c>
      <c r="G376" s="28">
        <f t="shared" si="292"/>
        <v>6.9500000000000011</v>
      </c>
      <c r="H376" s="39">
        <v>17550</v>
      </c>
      <c r="I376" s="28">
        <f t="shared" si="293"/>
        <v>26.71</v>
      </c>
      <c r="J376" s="39">
        <v>19500</v>
      </c>
      <c r="K376" s="28">
        <f t="shared" si="294"/>
        <v>11.110000000000001</v>
      </c>
      <c r="L376" s="39">
        <v>22200</v>
      </c>
      <c r="M376" s="28">
        <f t="shared" si="295"/>
        <v>13.850000000000001</v>
      </c>
      <c r="N376" s="39">
        <v>26450</v>
      </c>
      <c r="O376" s="28">
        <f t="shared" si="296"/>
        <v>19.139999999999997</v>
      </c>
      <c r="P376" s="39">
        <v>26750</v>
      </c>
      <c r="Q376" s="28">
        <f t="shared" si="297"/>
        <v>1.1299999999999999</v>
      </c>
      <c r="R376" s="39">
        <v>27650</v>
      </c>
      <c r="S376" s="28">
        <f t="shared" si="298"/>
        <v>3.36</v>
      </c>
      <c r="T376" s="39">
        <v>28850</v>
      </c>
      <c r="U376" s="28">
        <f t="shared" si="299"/>
        <v>4.34</v>
      </c>
      <c r="V376" s="39">
        <v>30550</v>
      </c>
      <c r="W376" s="28">
        <f t="shared" si="300"/>
        <v>5.89</v>
      </c>
      <c r="X376" s="46">
        <v>32450</v>
      </c>
      <c r="Y376" s="28">
        <f t="shared" si="301"/>
        <v>6.22</v>
      </c>
      <c r="Z376" s="39">
        <v>32850</v>
      </c>
      <c r="AA376" s="28">
        <f t="shared" si="302"/>
        <v>1.23</v>
      </c>
      <c r="AB376" s="39">
        <v>34050</v>
      </c>
      <c r="AC376" s="28">
        <f t="shared" si="303"/>
        <v>3.65</v>
      </c>
      <c r="AD376" s="39">
        <v>35900</v>
      </c>
      <c r="AE376" s="28">
        <f t="shared" si="304"/>
        <v>5.43</v>
      </c>
      <c r="AF376" s="39">
        <v>36800</v>
      </c>
      <c r="AG376" s="28">
        <f t="shared" si="305"/>
        <v>2.5100000000000002</v>
      </c>
      <c r="AH376" s="47">
        <v>36750</v>
      </c>
      <c r="AI376" s="28">
        <f t="shared" si="318"/>
        <v>-0.13999999999999999</v>
      </c>
      <c r="AJ376" s="47">
        <v>37400</v>
      </c>
      <c r="AK376" s="28">
        <f t="shared" si="318"/>
        <v>1.77</v>
      </c>
      <c r="AL376" s="47">
        <v>42000</v>
      </c>
      <c r="AM376" s="28">
        <f t="shared" si="318"/>
        <v>12.3</v>
      </c>
      <c r="AN376" s="47">
        <v>44150</v>
      </c>
      <c r="AO376" s="28">
        <f t="shared" si="315"/>
        <v>5.12</v>
      </c>
      <c r="AP376" s="47">
        <v>50200</v>
      </c>
      <c r="AQ376" s="28">
        <f t="shared" si="290"/>
        <v>13.700000000000001</v>
      </c>
      <c r="AR376" s="47">
        <v>52800</v>
      </c>
      <c r="AS376" s="28">
        <f t="shared" si="306"/>
        <v>5.18</v>
      </c>
      <c r="AT376" s="47">
        <v>64150</v>
      </c>
      <c r="AU376" s="28">
        <f t="shared" si="319"/>
        <v>21.5</v>
      </c>
      <c r="AV376" s="47">
        <v>73700</v>
      </c>
      <c r="AW376" s="28">
        <f t="shared" si="320"/>
        <v>14.89</v>
      </c>
      <c r="AX376" s="47">
        <v>73350</v>
      </c>
      <c r="AY376" s="28">
        <f t="shared" si="320"/>
        <v>-0.47000000000000003</v>
      </c>
      <c r="AZ376" s="47">
        <v>70950</v>
      </c>
      <c r="BA376" s="28">
        <f t="shared" si="309"/>
        <v>-3.27</v>
      </c>
      <c r="BB376" s="47">
        <v>72000</v>
      </c>
      <c r="BC376" s="28">
        <f t="shared" si="310"/>
        <v>1.48</v>
      </c>
      <c r="BD376" s="47">
        <v>71650</v>
      </c>
      <c r="BE376" s="28">
        <f t="shared" si="316"/>
        <v>-0.49</v>
      </c>
      <c r="BF376" s="47">
        <v>70600</v>
      </c>
      <c r="BG376" s="28">
        <f t="shared" si="311"/>
        <v>-1.47</v>
      </c>
      <c r="BH376" s="47">
        <v>68550</v>
      </c>
      <c r="BI376" s="28">
        <f t="shared" si="312"/>
        <v>-2.9000000000000004</v>
      </c>
      <c r="BJ376" s="89">
        <v>73750</v>
      </c>
      <c r="BK376" s="28">
        <f t="shared" si="313"/>
        <v>7.59</v>
      </c>
      <c r="BL376" s="47">
        <v>76950</v>
      </c>
      <c r="BM376" s="28">
        <f t="shared" si="313"/>
        <v>4.34</v>
      </c>
      <c r="BN376" s="39"/>
      <c r="BO376" s="39"/>
      <c r="BP376" s="89"/>
      <c r="BQ376" s="28"/>
      <c r="BR376" s="28"/>
      <c r="BS376" s="28"/>
      <c r="BT376" s="28"/>
      <c r="BU376" s="28"/>
      <c r="BV376" s="48"/>
      <c r="BW376" s="42"/>
      <c r="BX376" s="45"/>
      <c r="BY376" s="49"/>
      <c r="BZ376" s="42"/>
      <c r="CA376" s="49"/>
      <c r="CB376" s="49"/>
      <c r="CC376" s="50"/>
      <c r="CD376" s="51"/>
      <c r="CE376" s="50"/>
      <c r="CF376" s="42"/>
      <c r="CP376" s="32"/>
      <c r="CQ376" s="70">
        <v>64150000</v>
      </c>
      <c r="CR376" s="53">
        <v>73700000</v>
      </c>
      <c r="DB376" s="32"/>
      <c r="DC376" s="42"/>
    </row>
    <row r="377" spans="1:107">
      <c r="A377" s="11"/>
      <c r="B377" s="41" t="s">
        <v>312</v>
      </c>
      <c r="C377" s="39">
        <v>7000</v>
      </c>
      <c r="D377" s="39">
        <v>7200</v>
      </c>
      <c r="E377" s="28">
        <f t="shared" si="291"/>
        <v>2.86</v>
      </c>
      <c r="F377" s="39">
        <v>8000</v>
      </c>
      <c r="G377" s="28">
        <f t="shared" si="292"/>
        <v>11.110000000000001</v>
      </c>
      <c r="H377" s="39">
        <v>8700</v>
      </c>
      <c r="I377" s="28">
        <f t="shared" si="293"/>
        <v>8.75</v>
      </c>
      <c r="J377" s="39">
        <v>11600</v>
      </c>
      <c r="K377" s="28">
        <f t="shared" si="294"/>
        <v>33.33</v>
      </c>
      <c r="L377" s="39">
        <v>12250</v>
      </c>
      <c r="M377" s="28">
        <f t="shared" si="295"/>
        <v>5.6000000000000005</v>
      </c>
      <c r="N377" s="39">
        <v>13850</v>
      </c>
      <c r="O377" s="28">
        <f t="shared" si="296"/>
        <v>13.059999999999999</v>
      </c>
      <c r="P377" s="39">
        <v>14450</v>
      </c>
      <c r="Q377" s="28">
        <f t="shared" si="297"/>
        <v>4.33</v>
      </c>
      <c r="R377" s="39">
        <v>14650</v>
      </c>
      <c r="S377" s="28">
        <f t="shared" si="298"/>
        <v>1.38</v>
      </c>
      <c r="T377" s="39">
        <v>15850</v>
      </c>
      <c r="U377" s="28">
        <f t="shared" si="299"/>
        <v>8.19</v>
      </c>
      <c r="V377" s="39">
        <v>17850</v>
      </c>
      <c r="W377" s="28">
        <f t="shared" si="300"/>
        <v>12.620000000000001</v>
      </c>
      <c r="X377" s="46">
        <v>18300</v>
      </c>
      <c r="Y377" s="28">
        <f t="shared" si="301"/>
        <v>2.52</v>
      </c>
      <c r="Z377" s="39">
        <v>19150</v>
      </c>
      <c r="AA377" s="28">
        <f t="shared" si="302"/>
        <v>4.6399999999999997</v>
      </c>
      <c r="AB377" s="39">
        <v>19450</v>
      </c>
      <c r="AC377" s="28">
        <f t="shared" si="303"/>
        <v>1.5699999999999998</v>
      </c>
      <c r="AD377" s="39">
        <v>19600</v>
      </c>
      <c r="AE377" s="28">
        <f t="shared" si="304"/>
        <v>0.77</v>
      </c>
      <c r="AF377" s="39">
        <v>20300</v>
      </c>
      <c r="AG377" s="28">
        <f t="shared" si="305"/>
        <v>3.5700000000000003</v>
      </c>
      <c r="AH377" s="47">
        <v>20800</v>
      </c>
      <c r="AI377" s="28">
        <f t="shared" si="318"/>
        <v>2.46</v>
      </c>
      <c r="AJ377" s="47">
        <v>21150</v>
      </c>
      <c r="AK377" s="28">
        <f t="shared" si="318"/>
        <v>1.68</v>
      </c>
      <c r="AL377" s="47">
        <v>22950</v>
      </c>
      <c r="AM377" s="28">
        <f t="shared" si="318"/>
        <v>8.51</v>
      </c>
      <c r="AN377" s="47">
        <v>23550</v>
      </c>
      <c r="AO377" s="28">
        <f t="shared" si="315"/>
        <v>2.6100000000000003</v>
      </c>
      <c r="AP377" s="47">
        <v>26050</v>
      </c>
      <c r="AQ377" s="28">
        <f t="shared" si="290"/>
        <v>10.620000000000001</v>
      </c>
      <c r="AR377" s="47">
        <v>28400</v>
      </c>
      <c r="AS377" s="28">
        <f t="shared" si="306"/>
        <v>9.02</v>
      </c>
      <c r="AT377" s="47">
        <v>32100</v>
      </c>
      <c r="AU377" s="28">
        <f t="shared" si="319"/>
        <v>13.03</v>
      </c>
      <c r="AV377" s="47">
        <v>33900</v>
      </c>
      <c r="AW377" s="28">
        <f t="shared" si="320"/>
        <v>5.6099999999999994</v>
      </c>
      <c r="AX377" s="47">
        <v>34550</v>
      </c>
      <c r="AY377" s="28">
        <f t="shared" si="320"/>
        <v>1.92</v>
      </c>
      <c r="AZ377" s="47">
        <v>35450</v>
      </c>
      <c r="BA377" s="28">
        <f t="shared" si="309"/>
        <v>2.6</v>
      </c>
      <c r="BB377" s="47">
        <v>35550</v>
      </c>
      <c r="BC377" s="28">
        <f t="shared" si="310"/>
        <v>0.27999999999999997</v>
      </c>
      <c r="BD377" s="47">
        <v>33450</v>
      </c>
      <c r="BE377" s="28">
        <f t="shared" si="316"/>
        <v>-5.91</v>
      </c>
      <c r="BF377" s="47">
        <v>31600</v>
      </c>
      <c r="BG377" s="28">
        <f t="shared" si="311"/>
        <v>-5.53</v>
      </c>
      <c r="BH377" s="47">
        <v>29450</v>
      </c>
      <c r="BI377" s="28">
        <f t="shared" si="312"/>
        <v>-6.8000000000000007</v>
      </c>
      <c r="BJ377" s="89">
        <v>30200</v>
      </c>
      <c r="BK377" s="28">
        <f t="shared" si="313"/>
        <v>2.5499999999999998</v>
      </c>
      <c r="BL377" s="47">
        <v>30200</v>
      </c>
      <c r="BM377" s="28">
        <f t="shared" si="313"/>
        <v>0</v>
      </c>
      <c r="BN377" s="39"/>
      <c r="BO377" s="39"/>
      <c r="BP377" s="89"/>
      <c r="BQ377" s="28"/>
      <c r="BR377" s="28"/>
      <c r="BS377" s="28"/>
      <c r="BT377" s="28"/>
      <c r="BU377" s="28"/>
      <c r="BV377" s="48"/>
      <c r="BW377" s="42"/>
      <c r="BX377" s="45"/>
      <c r="BY377" s="49"/>
      <c r="BZ377" s="42"/>
      <c r="CA377" s="49"/>
      <c r="CB377" s="49"/>
      <c r="CC377" s="50"/>
      <c r="CD377" s="51"/>
      <c r="CE377" s="50"/>
      <c r="CF377" s="42"/>
      <c r="CP377" s="32"/>
      <c r="CQ377" s="70">
        <v>32100000</v>
      </c>
      <c r="CR377" s="53">
        <v>33900000</v>
      </c>
      <c r="DB377" s="32"/>
      <c r="DC377" s="42"/>
    </row>
    <row r="378" spans="1:107">
      <c r="A378" s="11"/>
      <c r="B378" s="41" t="s">
        <v>313</v>
      </c>
      <c r="C378" s="39">
        <v>6400</v>
      </c>
      <c r="D378" s="39">
        <v>6450</v>
      </c>
      <c r="E378" s="28">
        <f t="shared" si="291"/>
        <v>0.77999999999999992</v>
      </c>
      <c r="F378" s="39">
        <v>6750</v>
      </c>
      <c r="G378" s="28">
        <f t="shared" si="292"/>
        <v>4.6500000000000004</v>
      </c>
      <c r="H378" s="39">
        <v>7350</v>
      </c>
      <c r="I378" s="28">
        <f t="shared" si="293"/>
        <v>8.89</v>
      </c>
      <c r="J378" s="39">
        <v>8550</v>
      </c>
      <c r="K378" s="28">
        <f t="shared" si="294"/>
        <v>16.329999999999998</v>
      </c>
      <c r="L378" s="39">
        <v>9950</v>
      </c>
      <c r="M378" s="28">
        <f t="shared" si="295"/>
        <v>16.37</v>
      </c>
      <c r="N378" s="39">
        <v>11450</v>
      </c>
      <c r="O378" s="28">
        <f t="shared" si="296"/>
        <v>15.079999999999998</v>
      </c>
      <c r="P378" s="39">
        <v>13750</v>
      </c>
      <c r="Q378" s="28">
        <f t="shared" si="297"/>
        <v>20.09</v>
      </c>
      <c r="R378" s="39">
        <v>14550</v>
      </c>
      <c r="S378" s="28">
        <f t="shared" si="298"/>
        <v>5.82</v>
      </c>
      <c r="T378" s="39">
        <v>15700</v>
      </c>
      <c r="U378" s="28">
        <f t="shared" si="299"/>
        <v>7.9</v>
      </c>
      <c r="V378" s="39">
        <v>16150</v>
      </c>
      <c r="W378" s="28">
        <f t="shared" si="300"/>
        <v>2.87</v>
      </c>
      <c r="X378" s="46">
        <v>18250</v>
      </c>
      <c r="Y378" s="28">
        <f t="shared" si="301"/>
        <v>13</v>
      </c>
      <c r="Z378" s="39">
        <v>20650</v>
      </c>
      <c r="AA378" s="28">
        <f t="shared" si="302"/>
        <v>13.15</v>
      </c>
      <c r="AB378" s="39">
        <v>21250</v>
      </c>
      <c r="AC378" s="28">
        <f t="shared" si="303"/>
        <v>2.91</v>
      </c>
      <c r="AD378" s="39">
        <v>21300</v>
      </c>
      <c r="AE378" s="28">
        <f>ROUND((AD378-AB378)/AB378,4)*100</f>
        <v>0.24</v>
      </c>
      <c r="AF378" s="39">
        <v>24450</v>
      </c>
      <c r="AG378" s="28">
        <f>ROUND((AF378-AD378)/AD378,4)*100</f>
        <v>14.790000000000001</v>
      </c>
      <c r="AH378" s="47">
        <v>26300</v>
      </c>
      <c r="AI378" s="28">
        <f t="shared" si="318"/>
        <v>7.57</v>
      </c>
      <c r="AJ378" s="47">
        <v>26250</v>
      </c>
      <c r="AK378" s="28">
        <f t="shared" si="318"/>
        <v>-0.19</v>
      </c>
      <c r="AL378" s="47">
        <v>34500</v>
      </c>
      <c r="AM378" s="28">
        <f t="shared" si="318"/>
        <v>31.430000000000003</v>
      </c>
      <c r="AN378" s="47">
        <v>39300</v>
      </c>
      <c r="AO378" s="28">
        <f t="shared" si="315"/>
        <v>13.91</v>
      </c>
      <c r="AP378" s="47">
        <v>47450</v>
      </c>
      <c r="AQ378" s="28">
        <f t="shared" si="290"/>
        <v>20.74</v>
      </c>
      <c r="AR378" s="47">
        <v>45850</v>
      </c>
      <c r="AS378" s="28">
        <f t="shared" si="306"/>
        <v>-3.37</v>
      </c>
      <c r="AT378" s="47">
        <v>54050</v>
      </c>
      <c r="AU378" s="28">
        <f t="shared" si="319"/>
        <v>17.88</v>
      </c>
      <c r="AV378" s="47">
        <v>70250</v>
      </c>
      <c r="AW378" s="28">
        <f t="shared" si="320"/>
        <v>29.970000000000002</v>
      </c>
      <c r="AX378" s="47">
        <v>63450</v>
      </c>
      <c r="AY378" s="28">
        <f t="shared" si="320"/>
        <v>-9.68</v>
      </c>
      <c r="AZ378" s="47">
        <v>61550</v>
      </c>
      <c r="BA378" s="28">
        <f t="shared" si="309"/>
        <v>-2.9899999999999998</v>
      </c>
      <c r="BB378" s="47">
        <v>64650</v>
      </c>
      <c r="BC378" s="28">
        <f t="shared" ref="BC378:BC405" si="321">ROUND((BB378-AZ378)/AZ378,4)*100</f>
        <v>5.04</v>
      </c>
      <c r="BD378" s="47">
        <v>64350</v>
      </c>
      <c r="BE378" s="28">
        <f t="shared" si="316"/>
        <v>-0.45999999999999996</v>
      </c>
      <c r="BF378" s="47">
        <v>64250</v>
      </c>
      <c r="BG378" s="28">
        <f t="shared" ref="BG378:BG405" si="322">ROUND((BF378-BD378)/BD378,4)*100</f>
        <v>-0.16</v>
      </c>
      <c r="BH378" s="47">
        <v>63950</v>
      </c>
      <c r="BI378" s="28">
        <f t="shared" si="312"/>
        <v>-0.47000000000000003</v>
      </c>
      <c r="BJ378" s="89">
        <v>64950</v>
      </c>
      <c r="BK378" s="28">
        <f t="shared" si="313"/>
        <v>1.5599999999999998</v>
      </c>
      <c r="BL378" s="47">
        <v>68600</v>
      </c>
      <c r="BM378" s="28">
        <f t="shared" si="313"/>
        <v>5.62</v>
      </c>
      <c r="BN378" s="39"/>
      <c r="BO378" s="39"/>
      <c r="BP378" s="89"/>
      <c r="BQ378" s="28"/>
      <c r="BR378" s="28"/>
      <c r="BS378" s="28"/>
      <c r="BT378" s="28"/>
      <c r="BU378" s="28"/>
      <c r="BV378" s="48"/>
      <c r="BW378" s="42"/>
      <c r="BX378" s="45"/>
      <c r="BY378" s="49"/>
      <c r="BZ378" s="42"/>
      <c r="CA378" s="49"/>
      <c r="CB378" s="49"/>
      <c r="CC378" s="50"/>
      <c r="CD378" s="51"/>
      <c r="CE378" s="50"/>
      <c r="CF378" s="42"/>
      <c r="CP378" s="32"/>
      <c r="CQ378" s="70">
        <v>54050000</v>
      </c>
      <c r="CR378" s="53">
        <v>70250000</v>
      </c>
      <c r="DB378" s="32"/>
      <c r="DC378" s="42"/>
    </row>
    <row r="379" spans="1:107">
      <c r="A379" s="11"/>
      <c r="B379" s="41" t="s">
        <v>314</v>
      </c>
      <c r="C379" s="39">
        <v>11250</v>
      </c>
      <c r="D379" s="39">
        <v>11850</v>
      </c>
      <c r="E379" s="28">
        <f t="shared" si="291"/>
        <v>5.33</v>
      </c>
      <c r="F379" s="39">
        <v>14100</v>
      </c>
      <c r="G379" s="28">
        <f t="shared" si="292"/>
        <v>18.990000000000002</v>
      </c>
      <c r="H379" s="39">
        <v>15350</v>
      </c>
      <c r="I379" s="28">
        <f t="shared" si="293"/>
        <v>8.870000000000001</v>
      </c>
      <c r="J379" s="39">
        <v>19450</v>
      </c>
      <c r="K379" s="28">
        <f t="shared" si="294"/>
        <v>26.71</v>
      </c>
      <c r="L379" s="39">
        <v>20000</v>
      </c>
      <c r="M379" s="28">
        <f t="shared" si="295"/>
        <v>2.83</v>
      </c>
      <c r="N379" s="39">
        <v>21800</v>
      </c>
      <c r="O379" s="28">
        <f t="shared" si="296"/>
        <v>9</v>
      </c>
      <c r="P379" s="39">
        <v>23050</v>
      </c>
      <c r="Q379" s="28">
        <f t="shared" si="297"/>
        <v>5.7299999999999995</v>
      </c>
      <c r="R379" s="39">
        <v>24650</v>
      </c>
      <c r="S379" s="28">
        <f t="shared" si="298"/>
        <v>6.94</v>
      </c>
      <c r="T379" s="39">
        <v>27450</v>
      </c>
      <c r="U379" s="28">
        <f t="shared" si="299"/>
        <v>11.360000000000001</v>
      </c>
      <c r="V379" s="39">
        <v>26700</v>
      </c>
      <c r="W379" s="28">
        <f t="shared" si="300"/>
        <v>-2.73</v>
      </c>
      <c r="X379" s="46">
        <v>29100</v>
      </c>
      <c r="Y379" s="28">
        <f t="shared" si="301"/>
        <v>8.99</v>
      </c>
      <c r="Z379" s="39">
        <v>28950</v>
      </c>
      <c r="AA379" s="28">
        <f t="shared" si="302"/>
        <v>-0.52</v>
      </c>
      <c r="AB379" s="39">
        <v>31150</v>
      </c>
      <c r="AC379" s="28">
        <f t="shared" si="303"/>
        <v>7.6</v>
      </c>
      <c r="AD379" s="39">
        <v>33350</v>
      </c>
      <c r="AE379" s="28">
        <f>ROUND((AD379-AB379)/AB379,4)*100</f>
        <v>7.06</v>
      </c>
      <c r="AF379" s="39">
        <v>33850</v>
      </c>
      <c r="AG379" s="28">
        <f>ROUND((AF379-AD379)/AD379,4)*100</f>
        <v>1.5</v>
      </c>
      <c r="AH379" s="47">
        <v>36100</v>
      </c>
      <c r="AI379" s="28">
        <f t="shared" si="318"/>
        <v>6.65</v>
      </c>
      <c r="AJ379" s="47">
        <v>36050</v>
      </c>
      <c r="AK379" s="28">
        <f t="shared" si="318"/>
        <v>-0.13999999999999999</v>
      </c>
      <c r="AL379" s="47">
        <v>37200</v>
      </c>
      <c r="AM379" s="28">
        <f t="shared" si="318"/>
        <v>3.19</v>
      </c>
      <c r="AN379" s="47">
        <v>40450</v>
      </c>
      <c r="AO379" s="28">
        <f t="shared" si="315"/>
        <v>8.74</v>
      </c>
      <c r="AP379" s="47">
        <v>41500</v>
      </c>
      <c r="AQ379" s="28">
        <f t="shared" si="290"/>
        <v>2.6</v>
      </c>
      <c r="AR379" s="47">
        <v>48700</v>
      </c>
      <c r="AS379" s="28">
        <f t="shared" si="306"/>
        <v>17.349999999999998</v>
      </c>
      <c r="AT379" s="47">
        <v>55500</v>
      </c>
      <c r="AU379" s="28">
        <f t="shared" si="319"/>
        <v>13.96</v>
      </c>
      <c r="AV379" s="47">
        <v>59250</v>
      </c>
      <c r="AW379" s="28">
        <f t="shared" si="320"/>
        <v>6.76</v>
      </c>
      <c r="AX379" s="47">
        <v>59450</v>
      </c>
      <c r="AY379" s="28">
        <f t="shared" si="320"/>
        <v>0.33999999999999997</v>
      </c>
      <c r="AZ379" s="47">
        <v>58450</v>
      </c>
      <c r="BA379" s="28">
        <f t="shared" si="309"/>
        <v>-1.68</v>
      </c>
      <c r="BB379" s="47">
        <v>60000</v>
      </c>
      <c r="BC379" s="28">
        <f t="shared" si="321"/>
        <v>2.65</v>
      </c>
      <c r="BD379" s="47">
        <v>58750</v>
      </c>
      <c r="BE379" s="28">
        <f t="shared" si="316"/>
        <v>-2.08</v>
      </c>
      <c r="BF379" s="47">
        <v>57900</v>
      </c>
      <c r="BG379" s="28">
        <f t="shared" si="322"/>
        <v>-1.4500000000000002</v>
      </c>
      <c r="BH379" s="47">
        <v>54650</v>
      </c>
      <c r="BI379" s="28">
        <f t="shared" si="312"/>
        <v>-5.6099999999999994</v>
      </c>
      <c r="BJ379" s="89">
        <v>55400</v>
      </c>
      <c r="BK379" s="28">
        <f t="shared" si="313"/>
        <v>1.37</v>
      </c>
      <c r="BL379" s="47">
        <v>57400</v>
      </c>
      <c r="BM379" s="28">
        <f t="shared" si="313"/>
        <v>3.61</v>
      </c>
      <c r="BN379" s="39"/>
      <c r="BO379" s="39"/>
      <c r="BP379" s="89"/>
      <c r="BQ379" s="28"/>
      <c r="BR379" s="28"/>
      <c r="BS379" s="28"/>
      <c r="BT379" s="28"/>
      <c r="BU379" s="28"/>
      <c r="BV379" s="48"/>
      <c r="BW379" s="42"/>
      <c r="BX379" s="45"/>
      <c r="BY379" s="49"/>
      <c r="BZ379" s="42"/>
      <c r="CA379" s="49"/>
      <c r="CB379" s="49"/>
      <c r="CC379" s="50"/>
      <c r="CD379" s="51"/>
      <c r="CE379" s="50"/>
      <c r="CF379" s="42"/>
      <c r="CP379" s="32"/>
      <c r="CQ379" s="70">
        <v>55500000</v>
      </c>
      <c r="CR379" s="53">
        <v>59250000</v>
      </c>
      <c r="DB379" s="32"/>
      <c r="DC379" s="42"/>
    </row>
    <row r="380" spans="1:107">
      <c r="A380" s="11"/>
      <c r="B380" s="41" t="s">
        <v>315</v>
      </c>
      <c r="C380" s="39">
        <v>17500</v>
      </c>
      <c r="D380" s="39">
        <v>18400</v>
      </c>
      <c r="E380" s="28">
        <f t="shared" si="291"/>
        <v>5.1400000000000006</v>
      </c>
      <c r="F380" s="39">
        <v>21000</v>
      </c>
      <c r="G380" s="28">
        <f t="shared" si="292"/>
        <v>14.13</v>
      </c>
      <c r="H380" s="39">
        <v>25850</v>
      </c>
      <c r="I380" s="28">
        <f t="shared" si="293"/>
        <v>23.1</v>
      </c>
      <c r="J380" s="39">
        <v>31650</v>
      </c>
      <c r="K380" s="28">
        <f t="shared" si="294"/>
        <v>22.439999999999998</v>
      </c>
      <c r="L380" s="39">
        <v>33800</v>
      </c>
      <c r="M380" s="28">
        <f t="shared" si="295"/>
        <v>6.79</v>
      </c>
      <c r="N380" s="39">
        <v>40850</v>
      </c>
      <c r="O380" s="28">
        <f t="shared" si="296"/>
        <v>20.86</v>
      </c>
      <c r="P380" s="39">
        <v>46150</v>
      </c>
      <c r="Q380" s="28">
        <f t="shared" si="297"/>
        <v>12.97</v>
      </c>
      <c r="R380" s="39">
        <v>47950</v>
      </c>
      <c r="S380" s="28">
        <f t="shared" si="298"/>
        <v>3.9</v>
      </c>
      <c r="T380" s="39">
        <v>52900</v>
      </c>
      <c r="U380" s="28">
        <f t="shared" si="299"/>
        <v>10.32</v>
      </c>
      <c r="V380" s="39">
        <v>54650</v>
      </c>
      <c r="W380" s="28">
        <f t="shared" si="300"/>
        <v>3.3099999999999996</v>
      </c>
      <c r="X380" s="46">
        <v>56850</v>
      </c>
      <c r="Y380" s="28">
        <f t="shared" si="301"/>
        <v>4.03</v>
      </c>
      <c r="Z380" s="39">
        <v>57250</v>
      </c>
      <c r="AA380" s="28">
        <f t="shared" si="302"/>
        <v>0.70000000000000007</v>
      </c>
      <c r="AB380" s="39">
        <v>59750</v>
      </c>
      <c r="AC380" s="28">
        <f t="shared" ref="AC380:AG395" si="323">ROUND((AB380-Z380)/Z380,4)*100</f>
        <v>4.37</v>
      </c>
      <c r="AD380" s="39">
        <v>63350</v>
      </c>
      <c r="AE380" s="28">
        <f t="shared" si="323"/>
        <v>6.03</v>
      </c>
      <c r="AF380" s="39">
        <v>65450</v>
      </c>
      <c r="AG380" s="28">
        <f t="shared" si="323"/>
        <v>3.3099999999999996</v>
      </c>
      <c r="AH380" s="47">
        <v>66300</v>
      </c>
      <c r="AI380" s="28">
        <f t="shared" si="318"/>
        <v>1.3</v>
      </c>
      <c r="AJ380" s="47">
        <v>73600</v>
      </c>
      <c r="AK380" s="28">
        <f t="shared" si="318"/>
        <v>11.01</v>
      </c>
      <c r="AL380" s="47">
        <v>78000</v>
      </c>
      <c r="AM380" s="28">
        <f t="shared" si="318"/>
        <v>5.9799999999999995</v>
      </c>
      <c r="AN380" s="47">
        <v>86750</v>
      </c>
      <c r="AO380" s="28">
        <f t="shared" si="315"/>
        <v>11.219999999999999</v>
      </c>
      <c r="AP380" s="47">
        <v>106850</v>
      </c>
      <c r="AQ380" s="28">
        <f t="shared" si="290"/>
        <v>23.169999999999998</v>
      </c>
      <c r="AR380" s="47">
        <v>114900</v>
      </c>
      <c r="AS380" s="28">
        <f t="shared" si="306"/>
        <v>7.53</v>
      </c>
      <c r="AT380" s="47">
        <v>135700</v>
      </c>
      <c r="AU380" s="28">
        <f t="shared" si="319"/>
        <v>18.099999999999998</v>
      </c>
      <c r="AV380" s="47">
        <v>143650</v>
      </c>
      <c r="AW380" s="28">
        <f t="shared" si="320"/>
        <v>5.86</v>
      </c>
      <c r="AX380" s="47">
        <v>151850</v>
      </c>
      <c r="AY380" s="28">
        <f t="shared" si="320"/>
        <v>5.71</v>
      </c>
      <c r="AZ380" s="47">
        <v>151600</v>
      </c>
      <c r="BA380" s="28">
        <f t="shared" si="309"/>
        <v>-0.16</v>
      </c>
      <c r="BB380" s="47">
        <v>148850</v>
      </c>
      <c r="BC380" s="28">
        <f t="shared" si="321"/>
        <v>-1.81</v>
      </c>
      <c r="BD380" s="47">
        <v>149050</v>
      </c>
      <c r="BE380" s="28">
        <f t="shared" si="316"/>
        <v>0.13</v>
      </c>
      <c r="BF380" s="47">
        <v>150150</v>
      </c>
      <c r="BG380" s="28">
        <f t="shared" si="322"/>
        <v>0.74</v>
      </c>
      <c r="BH380" s="47">
        <v>157150</v>
      </c>
      <c r="BI380" s="28">
        <f t="shared" si="312"/>
        <v>4.66</v>
      </c>
      <c r="BJ380" s="89">
        <v>159950</v>
      </c>
      <c r="BK380" s="28">
        <f t="shared" si="313"/>
        <v>1.78</v>
      </c>
      <c r="BL380" s="47">
        <v>159400</v>
      </c>
      <c r="BM380" s="28">
        <f t="shared" si="313"/>
        <v>-0.33999999999999997</v>
      </c>
      <c r="BN380" s="39"/>
      <c r="BO380" s="39"/>
      <c r="BP380" s="89"/>
      <c r="BQ380" s="28"/>
      <c r="BR380" s="28"/>
      <c r="BS380" s="28"/>
      <c r="BT380" s="28"/>
      <c r="BU380" s="28"/>
      <c r="BV380" s="48"/>
      <c r="BW380" s="42"/>
      <c r="BX380" s="45"/>
      <c r="BY380" s="49"/>
      <c r="BZ380" s="42"/>
      <c r="CA380" s="49"/>
      <c r="CB380" s="49"/>
      <c r="CC380" s="50"/>
      <c r="CD380" s="51"/>
      <c r="CE380" s="50"/>
      <c r="CF380" s="42"/>
      <c r="CP380" s="32"/>
      <c r="CQ380" s="70">
        <v>135700000</v>
      </c>
      <c r="CR380" s="53">
        <v>143650000</v>
      </c>
      <c r="DB380" s="32"/>
      <c r="DC380" s="42"/>
    </row>
    <row r="381" spans="1:107">
      <c r="A381" s="11"/>
      <c r="B381" s="41" t="s">
        <v>316</v>
      </c>
      <c r="C381" s="39">
        <v>135450</v>
      </c>
      <c r="D381" s="39">
        <v>139950</v>
      </c>
      <c r="E381" s="28">
        <f t="shared" si="291"/>
        <v>3.32</v>
      </c>
      <c r="F381" s="39">
        <v>149000</v>
      </c>
      <c r="G381" s="28">
        <f t="shared" si="292"/>
        <v>6.47</v>
      </c>
      <c r="H381" s="39">
        <v>160300</v>
      </c>
      <c r="I381" s="28">
        <f t="shared" si="293"/>
        <v>7.580000000000001</v>
      </c>
      <c r="J381" s="39">
        <v>175950</v>
      </c>
      <c r="K381" s="28">
        <f t="shared" si="294"/>
        <v>9.76</v>
      </c>
      <c r="L381" s="39">
        <v>193800</v>
      </c>
      <c r="M381" s="28">
        <f t="shared" si="295"/>
        <v>10.14</v>
      </c>
      <c r="N381" s="39">
        <v>203950</v>
      </c>
      <c r="O381" s="28">
        <f t="shared" si="296"/>
        <v>5.24</v>
      </c>
      <c r="P381" s="39">
        <v>220200</v>
      </c>
      <c r="Q381" s="28">
        <f t="shared" si="297"/>
        <v>7.9699999999999989</v>
      </c>
      <c r="R381" s="39">
        <v>227900</v>
      </c>
      <c r="S381" s="28">
        <f t="shared" si="298"/>
        <v>3.5000000000000004</v>
      </c>
      <c r="T381" s="39">
        <v>242600</v>
      </c>
      <c r="U381" s="28">
        <f t="shared" si="299"/>
        <v>6.45</v>
      </c>
      <c r="V381" s="39">
        <v>238050</v>
      </c>
      <c r="W381" s="28">
        <f t="shared" si="300"/>
        <v>-1.8800000000000001</v>
      </c>
      <c r="X381" s="46">
        <v>230250</v>
      </c>
      <c r="Y381" s="28">
        <f t="shared" si="301"/>
        <v>-3.2800000000000002</v>
      </c>
      <c r="Z381" s="39">
        <v>235550</v>
      </c>
      <c r="AA381" s="28">
        <f t="shared" si="302"/>
        <v>2.2999999999999998</v>
      </c>
      <c r="AB381" s="39">
        <v>245600</v>
      </c>
      <c r="AC381" s="28">
        <f t="shared" si="323"/>
        <v>4.2700000000000005</v>
      </c>
      <c r="AD381" s="39">
        <v>253100</v>
      </c>
      <c r="AE381" s="28">
        <f t="shared" si="323"/>
        <v>3.05</v>
      </c>
      <c r="AF381" s="39">
        <v>255550</v>
      </c>
      <c r="AG381" s="28">
        <f t="shared" si="323"/>
        <v>0.97</v>
      </c>
      <c r="AH381" s="47">
        <v>257150</v>
      </c>
      <c r="AI381" s="28">
        <f t="shared" si="318"/>
        <v>0.63</v>
      </c>
      <c r="AJ381" s="47">
        <v>266600</v>
      </c>
      <c r="AK381" s="28">
        <f t="shared" si="318"/>
        <v>3.6700000000000004</v>
      </c>
      <c r="AL381" s="47">
        <v>274000</v>
      </c>
      <c r="AM381" s="28">
        <f t="shared" si="318"/>
        <v>2.78</v>
      </c>
      <c r="AN381" s="47">
        <v>287950</v>
      </c>
      <c r="AO381" s="28">
        <f t="shared" si="315"/>
        <v>5.09</v>
      </c>
      <c r="AP381" s="47">
        <v>246600</v>
      </c>
      <c r="AQ381" s="28">
        <f t="shared" si="290"/>
        <v>-14.360000000000001</v>
      </c>
      <c r="AR381" s="47">
        <v>255900</v>
      </c>
      <c r="AS381" s="28">
        <f t="shared" si="306"/>
        <v>3.7699999999999996</v>
      </c>
      <c r="AT381" s="47">
        <v>284900</v>
      </c>
      <c r="AU381" s="28">
        <f t="shared" si="319"/>
        <v>11.33</v>
      </c>
      <c r="AV381" s="47">
        <v>303950</v>
      </c>
      <c r="AW381" s="28">
        <f t="shared" si="320"/>
        <v>6.69</v>
      </c>
      <c r="AX381" s="47">
        <v>330150</v>
      </c>
      <c r="AY381" s="28">
        <f t="shared" si="320"/>
        <v>8.6199999999999992</v>
      </c>
      <c r="AZ381" s="47">
        <v>322600</v>
      </c>
      <c r="BA381" s="28">
        <f t="shared" si="309"/>
        <v>-2.29</v>
      </c>
      <c r="BB381" s="47">
        <v>323700</v>
      </c>
      <c r="BC381" s="28">
        <f t="shared" si="321"/>
        <v>0.33999999999999997</v>
      </c>
      <c r="BD381" s="47">
        <v>323050</v>
      </c>
      <c r="BE381" s="28">
        <f t="shared" si="316"/>
        <v>-0.2</v>
      </c>
      <c r="BF381" s="47">
        <v>318050</v>
      </c>
      <c r="BG381" s="28">
        <f t="shared" si="322"/>
        <v>-1.55</v>
      </c>
      <c r="BH381" s="47">
        <v>314700</v>
      </c>
      <c r="BI381" s="28">
        <f t="shared" si="312"/>
        <v>-1.05</v>
      </c>
      <c r="BJ381" s="89">
        <v>290900</v>
      </c>
      <c r="BK381" s="28">
        <f t="shared" si="313"/>
        <v>-7.5600000000000005</v>
      </c>
      <c r="BL381" s="47">
        <v>294800</v>
      </c>
      <c r="BM381" s="28">
        <f t="shared" si="313"/>
        <v>1.34</v>
      </c>
      <c r="BN381" s="39"/>
      <c r="BO381" s="39"/>
      <c r="BP381" s="89"/>
      <c r="BQ381" s="28"/>
      <c r="BR381" s="28"/>
      <c r="BS381" s="28"/>
      <c r="BT381" s="28"/>
      <c r="BU381" s="28"/>
      <c r="BV381" s="48"/>
      <c r="BW381" s="42"/>
      <c r="BX381" s="45"/>
      <c r="BY381" s="49"/>
      <c r="BZ381" s="42"/>
      <c r="CA381" s="49"/>
      <c r="CB381" s="49"/>
      <c r="CC381" s="50"/>
      <c r="CD381" s="51"/>
      <c r="CE381" s="50"/>
      <c r="CF381" s="42"/>
      <c r="CP381" s="32"/>
      <c r="CQ381" s="70">
        <v>284900000</v>
      </c>
      <c r="CR381" s="53">
        <v>303950000</v>
      </c>
      <c r="DB381" s="32"/>
      <c r="DC381" s="42"/>
    </row>
    <row r="382" spans="1:107">
      <c r="A382" s="11"/>
      <c r="B382" s="41" t="s">
        <v>317</v>
      </c>
      <c r="C382" s="39">
        <v>3950</v>
      </c>
      <c r="D382" s="39">
        <v>3950</v>
      </c>
      <c r="E382" s="28">
        <f t="shared" si="291"/>
        <v>0</v>
      </c>
      <c r="F382" s="39">
        <v>4450</v>
      </c>
      <c r="G382" s="28">
        <f t="shared" si="292"/>
        <v>12.659999999999998</v>
      </c>
      <c r="H382" s="39">
        <v>6800</v>
      </c>
      <c r="I382" s="28">
        <f t="shared" si="293"/>
        <v>52.81</v>
      </c>
      <c r="J382" s="39">
        <v>9050</v>
      </c>
      <c r="K382" s="28">
        <f t="shared" si="294"/>
        <v>33.090000000000003</v>
      </c>
      <c r="L382" s="39">
        <v>10350</v>
      </c>
      <c r="M382" s="28">
        <f t="shared" si="295"/>
        <v>14.360000000000001</v>
      </c>
      <c r="N382" s="39">
        <v>12050</v>
      </c>
      <c r="O382" s="28">
        <f t="shared" si="296"/>
        <v>16.43</v>
      </c>
      <c r="P382" s="39">
        <v>12500</v>
      </c>
      <c r="Q382" s="28">
        <f t="shared" si="297"/>
        <v>3.73</v>
      </c>
      <c r="R382" s="39">
        <v>13250</v>
      </c>
      <c r="S382" s="28">
        <f t="shared" si="298"/>
        <v>6</v>
      </c>
      <c r="T382" s="39">
        <v>14450</v>
      </c>
      <c r="U382" s="28">
        <f t="shared" si="299"/>
        <v>9.06</v>
      </c>
      <c r="V382" s="39">
        <v>15800</v>
      </c>
      <c r="W382" s="28">
        <f t="shared" si="300"/>
        <v>9.34</v>
      </c>
      <c r="X382" s="46">
        <v>17150</v>
      </c>
      <c r="Y382" s="28">
        <f t="shared" si="301"/>
        <v>8.5400000000000009</v>
      </c>
      <c r="Z382" s="39">
        <v>17200</v>
      </c>
      <c r="AA382" s="28">
        <f t="shared" si="302"/>
        <v>0.28999999999999998</v>
      </c>
      <c r="AB382" s="39">
        <v>18650</v>
      </c>
      <c r="AC382" s="28">
        <f t="shared" si="323"/>
        <v>8.43</v>
      </c>
      <c r="AD382" s="39">
        <v>19500</v>
      </c>
      <c r="AE382" s="28">
        <f t="shared" si="323"/>
        <v>4.5600000000000005</v>
      </c>
      <c r="AF382" s="39">
        <v>20050</v>
      </c>
      <c r="AG382" s="28">
        <f t="shared" si="323"/>
        <v>2.82</v>
      </c>
      <c r="AH382" s="47">
        <v>22900</v>
      </c>
      <c r="AI382" s="28">
        <f t="shared" ref="AI382:AM397" si="324">ROUND((AH382-AF382)/AF382,4)*100</f>
        <v>14.21</v>
      </c>
      <c r="AJ382" s="47">
        <v>23800</v>
      </c>
      <c r="AK382" s="28">
        <f t="shared" si="324"/>
        <v>3.93</v>
      </c>
      <c r="AL382" s="47">
        <v>23750</v>
      </c>
      <c r="AM382" s="28">
        <f t="shared" si="324"/>
        <v>-0.21</v>
      </c>
      <c r="AN382" s="47">
        <v>29400</v>
      </c>
      <c r="AO382" s="28">
        <f t="shared" si="315"/>
        <v>23.79</v>
      </c>
      <c r="AP382" s="47">
        <v>31250</v>
      </c>
      <c r="AQ382" s="28">
        <f t="shared" si="290"/>
        <v>6.29</v>
      </c>
      <c r="AR382" s="47">
        <v>37650</v>
      </c>
      <c r="AS382" s="28">
        <f t="shared" si="306"/>
        <v>20.48</v>
      </c>
      <c r="AT382" s="47">
        <v>39500</v>
      </c>
      <c r="AU382" s="28">
        <f t="shared" si="319"/>
        <v>4.91</v>
      </c>
      <c r="AV382" s="47">
        <v>44800</v>
      </c>
      <c r="AW382" s="28">
        <f t="shared" si="320"/>
        <v>13.420000000000002</v>
      </c>
      <c r="AX382" s="47">
        <v>46150</v>
      </c>
      <c r="AY382" s="28">
        <f t="shared" si="320"/>
        <v>3.01</v>
      </c>
      <c r="AZ382" s="47">
        <v>47100</v>
      </c>
      <c r="BA382" s="28">
        <f t="shared" si="309"/>
        <v>2.06</v>
      </c>
      <c r="BB382" s="47">
        <v>45300</v>
      </c>
      <c r="BC382" s="28">
        <f t="shared" si="321"/>
        <v>-3.82</v>
      </c>
      <c r="BD382" s="47">
        <v>44750</v>
      </c>
      <c r="BE382" s="28">
        <f t="shared" si="316"/>
        <v>-1.21</v>
      </c>
      <c r="BF382" s="47">
        <v>44950</v>
      </c>
      <c r="BG382" s="28">
        <f t="shared" si="322"/>
        <v>0.44999999999999996</v>
      </c>
      <c r="BH382" s="47">
        <v>45900</v>
      </c>
      <c r="BI382" s="28">
        <f t="shared" si="312"/>
        <v>2.11</v>
      </c>
      <c r="BJ382" s="89">
        <v>46300</v>
      </c>
      <c r="BK382" s="28">
        <f t="shared" si="313"/>
        <v>0.86999999999999988</v>
      </c>
      <c r="BL382" s="47">
        <v>46800</v>
      </c>
      <c r="BM382" s="28">
        <f t="shared" si="313"/>
        <v>1.08</v>
      </c>
      <c r="BN382" s="39"/>
      <c r="BO382" s="39"/>
      <c r="BP382" s="89"/>
      <c r="BQ382" s="28"/>
      <c r="BR382" s="28"/>
      <c r="BS382" s="28"/>
      <c r="BT382" s="28"/>
      <c r="BU382" s="28"/>
      <c r="BV382" s="48"/>
      <c r="BW382" s="42"/>
      <c r="BX382" s="45"/>
      <c r="BY382" s="49"/>
      <c r="BZ382" s="42"/>
      <c r="CA382" s="49"/>
      <c r="CB382" s="49"/>
      <c r="CC382" s="50"/>
      <c r="CD382" s="51"/>
      <c r="CE382" s="50"/>
      <c r="CF382" s="42"/>
      <c r="CP382" s="32"/>
      <c r="CQ382" s="70">
        <v>39500000</v>
      </c>
      <c r="CR382" s="53">
        <v>44800000</v>
      </c>
      <c r="DB382" s="32"/>
      <c r="DC382" s="42"/>
    </row>
    <row r="383" spans="1:107">
      <c r="A383" s="11"/>
      <c r="B383" s="41" t="s">
        <v>318</v>
      </c>
      <c r="C383" s="39">
        <v>19050</v>
      </c>
      <c r="D383" s="39">
        <v>18950</v>
      </c>
      <c r="E383" s="28">
        <f t="shared" si="291"/>
        <v>-0.52</v>
      </c>
      <c r="F383" s="39">
        <v>19350</v>
      </c>
      <c r="G383" s="28">
        <f t="shared" si="292"/>
        <v>2.11</v>
      </c>
      <c r="H383" s="39">
        <v>22150</v>
      </c>
      <c r="I383" s="28">
        <f t="shared" si="293"/>
        <v>14.469999999999999</v>
      </c>
      <c r="J383" s="39">
        <v>23400</v>
      </c>
      <c r="K383" s="28">
        <f t="shared" si="294"/>
        <v>5.64</v>
      </c>
      <c r="L383" s="39">
        <v>26250</v>
      </c>
      <c r="M383" s="28">
        <f t="shared" si="295"/>
        <v>12.18</v>
      </c>
      <c r="N383" s="39">
        <v>27900</v>
      </c>
      <c r="O383" s="28">
        <f t="shared" si="296"/>
        <v>6.29</v>
      </c>
      <c r="P383" s="39">
        <v>28800</v>
      </c>
      <c r="Q383" s="28">
        <f t="shared" si="297"/>
        <v>3.2300000000000004</v>
      </c>
      <c r="R383" s="39">
        <v>28100</v>
      </c>
      <c r="S383" s="28">
        <f t="shared" si="298"/>
        <v>-2.4299999999999997</v>
      </c>
      <c r="T383" s="39">
        <v>28850</v>
      </c>
      <c r="U383" s="28">
        <f t="shared" si="299"/>
        <v>2.67</v>
      </c>
      <c r="V383" s="39">
        <v>31950</v>
      </c>
      <c r="W383" s="28">
        <f t="shared" si="300"/>
        <v>10.75</v>
      </c>
      <c r="X383" s="46">
        <v>32350</v>
      </c>
      <c r="Y383" s="28">
        <f t="shared" si="301"/>
        <v>1.25</v>
      </c>
      <c r="Z383" s="39">
        <v>32400</v>
      </c>
      <c r="AA383" s="28">
        <f t="shared" si="302"/>
        <v>0.15</v>
      </c>
      <c r="AB383" s="39">
        <v>32150</v>
      </c>
      <c r="AC383" s="28">
        <f t="shared" si="323"/>
        <v>-0.77</v>
      </c>
      <c r="AD383" s="39">
        <v>27550</v>
      </c>
      <c r="AE383" s="28">
        <f t="shared" si="323"/>
        <v>-14.31</v>
      </c>
      <c r="AF383" s="39">
        <v>26800</v>
      </c>
      <c r="AG383" s="28">
        <f t="shared" si="323"/>
        <v>-2.7199999999999998</v>
      </c>
      <c r="AH383" s="47">
        <v>24400</v>
      </c>
      <c r="AI383" s="28">
        <f t="shared" si="324"/>
        <v>-8.9599999999999991</v>
      </c>
      <c r="AJ383" s="47">
        <v>25550</v>
      </c>
      <c r="AK383" s="28">
        <f t="shared" si="324"/>
        <v>4.71</v>
      </c>
      <c r="AL383" s="47">
        <v>25000</v>
      </c>
      <c r="AM383" s="28">
        <f t="shared" si="324"/>
        <v>-2.15</v>
      </c>
      <c r="AN383" s="47">
        <v>24950</v>
      </c>
      <c r="AO383" s="28">
        <f t="shared" si="315"/>
        <v>-0.2</v>
      </c>
      <c r="AP383" s="47">
        <v>26500</v>
      </c>
      <c r="AQ383" s="28">
        <f t="shared" si="290"/>
        <v>6.21</v>
      </c>
      <c r="AR383" s="47">
        <v>27550</v>
      </c>
      <c r="AS383" s="28">
        <f t="shared" si="306"/>
        <v>3.9600000000000004</v>
      </c>
      <c r="AT383" s="47">
        <v>29300</v>
      </c>
      <c r="AU383" s="28">
        <f t="shared" si="319"/>
        <v>6.35</v>
      </c>
      <c r="AV383" s="47">
        <v>32650</v>
      </c>
      <c r="AW383" s="28">
        <f t="shared" si="320"/>
        <v>11.43</v>
      </c>
      <c r="AX383" s="47">
        <v>32650</v>
      </c>
      <c r="AY383" s="28">
        <f t="shared" si="320"/>
        <v>0</v>
      </c>
      <c r="AZ383" s="47">
        <v>37350</v>
      </c>
      <c r="BA383" s="28">
        <f t="shared" si="309"/>
        <v>14.399999999999999</v>
      </c>
      <c r="BB383" s="47">
        <v>40700</v>
      </c>
      <c r="BC383" s="28">
        <f t="shared" si="321"/>
        <v>8.9700000000000006</v>
      </c>
      <c r="BD383" s="47">
        <v>39350</v>
      </c>
      <c r="BE383" s="28">
        <f t="shared" si="316"/>
        <v>-3.32</v>
      </c>
      <c r="BF383" s="47">
        <v>39400</v>
      </c>
      <c r="BG383" s="28">
        <f t="shared" si="322"/>
        <v>0.13</v>
      </c>
      <c r="BH383" s="47">
        <v>38850</v>
      </c>
      <c r="BI383" s="28">
        <f t="shared" si="312"/>
        <v>-1.4000000000000001</v>
      </c>
      <c r="BJ383" s="89">
        <v>39250</v>
      </c>
      <c r="BK383" s="28">
        <f t="shared" si="313"/>
        <v>1.03</v>
      </c>
      <c r="BL383" s="47">
        <v>41650</v>
      </c>
      <c r="BM383" s="28">
        <f t="shared" si="313"/>
        <v>6.11</v>
      </c>
      <c r="BN383" s="39"/>
      <c r="BO383" s="39"/>
      <c r="BP383" s="89"/>
      <c r="BQ383" s="28"/>
      <c r="BR383" s="28"/>
      <c r="BS383" s="28"/>
      <c r="BT383" s="28"/>
      <c r="BU383" s="28"/>
      <c r="BV383" s="48"/>
      <c r="BW383" s="42"/>
      <c r="BX383" s="45"/>
      <c r="BY383" s="49"/>
      <c r="BZ383" s="42"/>
      <c r="CA383" s="49"/>
      <c r="CB383" s="49"/>
      <c r="CC383" s="50"/>
      <c r="CD383" s="51"/>
      <c r="CE383" s="50"/>
      <c r="CF383" s="42"/>
      <c r="CP383" s="32"/>
      <c r="CQ383" s="70">
        <v>29300000</v>
      </c>
      <c r="CR383" s="53">
        <v>32650000</v>
      </c>
      <c r="DB383" s="32"/>
      <c r="DC383" s="42"/>
    </row>
    <row r="384" spans="1:107">
      <c r="A384" s="11"/>
      <c r="B384" s="41" t="s">
        <v>319</v>
      </c>
      <c r="C384" s="39">
        <v>1550</v>
      </c>
      <c r="D384" s="39">
        <v>1550</v>
      </c>
      <c r="E384" s="28">
        <f t="shared" si="291"/>
        <v>0</v>
      </c>
      <c r="F384" s="39">
        <v>1750</v>
      </c>
      <c r="G384" s="28">
        <f t="shared" si="292"/>
        <v>12.9</v>
      </c>
      <c r="H384" s="39">
        <v>1900</v>
      </c>
      <c r="I384" s="28">
        <f t="shared" si="293"/>
        <v>8.57</v>
      </c>
      <c r="J384" s="39">
        <v>2200</v>
      </c>
      <c r="K384" s="28">
        <f t="shared" si="294"/>
        <v>15.790000000000001</v>
      </c>
      <c r="L384" s="39">
        <v>2600</v>
      </c>
      <c r="M384" s="28">
        <f t="shared" si="295"/>
        <v>18.18</v>
      </c>
      <c r="N384" s="39">
        <v>3100</v>
      </c>
      <c r="O384" s="28">
        <f t="shared" si="296"/>
        <v>19.23</v>
      </c>
      <c r="P384" s="39">
        <v>3500</v>
      </c>
      <c r="Q384" s="28">
        <f t="shared" si="297"/>
        <v>12.9</v>
      </c>
      <c r="R384" s="39">
        <v>3600</v>
      </c>
      <c r="S384" s="28">
        <f t="shared" si="298"/>
        <v>2.86</v>
      </c>
      <c r="T384" s="39">
        <v>3900</v>
      </c>
      <c r="U384" s="28">
        <f t="shared" si="299"/>
        <v>8.33</v>
      </c>
      <c r="V384" s="39">
        <v>4050</v>
      </c>
      <c r="W384" s="28">
        <f t="shared" si="300"/>
        <v>3.85</v>
      </c>
      <c r="X384" s="46">
        <v>4200</v>
      </c>
      <c r="Y384" s="28">
        <f t="shared" si="301"/>
        <v>3.6999999999999997</v>
      </c>
      <c r="Z384" s="39">
        <v>4150</v>
      </c>
      <c r="AA384" s="28">
        <f t="shared" si="302"/>
        <v>-1.1900000000000002</v>
      </c>
      <c r="AB384" s="39">
        <v>4300</v>
      </c>
      <c r="AC384" s="28">
        <f t="shared" si="323"/>
        <v>3.61</v>
      </c>
      <c r="AD384" s="39">
        <v>4650</v>
      </c>
      <c r="AE384" s="28">
        <f t="shared" si="323"/>
        <v>8.14</v>
      </c>
      <c r="AF384" s="39">
        <v>4800</v>
      </c>
      <c r="AG384" s="28">
        <f t="shared" si="323"/>
        <v>3.2300000000000004</v>
      </c>
      <c r="AH384" s="47">
        <v>5250</v>
      </c>
      <c r="AI384" s="28">
        <f t="shared" si="324"/>
        <v>9.379999999999999</v>
      </c>
      <c r="AJ384" s="47">
        <v>4700</v>
      </c>
      <c r="AK384" s="28">
        <f t="shared" si="324"/>
        <v>-10.48</v>
      </c>
      <c r="AL384" s="47">
        <v>5000</v>
      </c>
      <c r="AM384" s="28">
        <f t="shared" si="324"/>
        <v>6.38</v>
      </c>
      <c r="AN384" s="47">
        <v>5400</v>
      </c>
      <c r="AO384" s="28">
        <f t="shared" si="315"/>
        <v>8</v>
      </c>
      <c r="AP384" s="47">
        <v>6000</v>
      </c>
      <c r="AQ384" s="28">
        <f t="shared" si="290"/>
        <v>11.110000000000001</v>
      </c>
      <c r="AR384" s="47">
        <v>5650</v>
      </c>
      <c r="AS384" s="28">
        <f t="shared" si="306"/>
        <v>-5.83</v>
      </c>
      <c r="AT384" s="47">
        <v>6400</v>
      </c>
      <c r="AU384" s="28">
        <f t="shared" si="319"/>
        <v>13.270000000000001</v>
      </c>
      <c r="AV384" s="47">
        <v>6750</v>
      </c>
      <c r="AW384" s="28">
        <f t="shared" si="320"/>
        <v>5.47</v>
      </c>
      <c r="AX384" s="47">
        <v>7150</v>
      </c>
      <c r="AY384" s="28">
        <f t="shared" si="320"/>
        <v>5.93</v>
      </c>
      <c r="AZ384" s="47">
        <v>7300</v>
      </c>
      <c r="BA384" s="28">
        <f t="shared" si="309"/>
        <v>2.1</v>
      </c>
      <c r="BB384" s="47">
        <v>7350</v>
      </c>
      <c r="BC384" s="28">
        <f t="shared" si="321"/>
        <v>0.67999999999999994</v>
      </c>
      <c r="BD384" s="47">
        <v>7700</v>
      </c>
      <c r="BE384" s="28">
        <f t="shared" si="316"/>
        <v>4.7600000000000007</v>
      </c>
      <c r="BF384" s="47">
        <v>7700</v>
      </c>
      <c r="BG384" s="28">
        <f t="shared" si="322"/>
        <v>0</v>
      </c>
      <c r="BH384" s="47">
        <v>7850</v>
      </c>
      <c r="BI384" s="28">
        <f t="shared" si="312"/>
        <v>1.95</v>
      </c>
      <c r="BJ384" s="89">
        <v>7950</v>
      </c>
      <c r="BK384" s="28">
        <f t="shared" si="313"/>
        <v>1.27</v>
      </c>
      <c r="BL384" s="47">
        <v>8050</v>
      </c>
      <c r="BM384" s="28">
        <f t="shared" si="313"/>
        <v>1.26</v>
      </c>
      <c r="BN384" s="39"/>
      <c r="BO384" s="39"/>
      <c r="BP384" s="89"/>
      <c r="BQ384" s="28"/>
      <c r="BR384" s="28"/>
      <c r="BS384" s="28"/>
      <c r="BT384" s="28"/>
      <c r="BU384" s="28"/>
      <c r="BV384" s="48"/>
      <c r="BW384" s="42"/>
      <c r="BX384" s="45"/>
      <c r="BY384" s="49"/>
      <c r="BZ384" s="42"/>
      <c r="CA384" s="49"/>
      <c r="CB384" s="49"/>
      <c r="CC384" s="50"/>
      <c r="CD384" s="51"/>
      <c r="CE384" s="50"/>
      <c r="CF384" s="42"/>
      <c r="CP384" s="32"/>
      <c r="CQ384" s="70">
        <v>6400000</v>
      </c>
      <c r="CR384" s="53">
        <v>6750000</v>
      </c>
      <c r="DB384" s="32"/>
      <c r="DC384" s="42"/>
    </row>
    <row r="385" spans="1:107">
      <c r="A385" s="11"/>
      <c r="B385" s="41" t="s">
        <v>320</v>
      </c>
      <c r="C385" s="39">
        <v>20850</v>
      </c>
      <c r="D385" s="39">
        <v>22150</v>
      </c>
      <c r="E385" s="28">
        <f t="shared" si="291"/>
        <v>6.2399999999999993</v>
      </c>
      <c r="F385" s="39">
        <v>23850</v>
      </c>
      <c r="G385" s="28">
        <f t="shared" si="292"/>
        <v>7.6700000000000008</v>
      </c>
      <c r="H385" s="39">
        <v>24200</v>
      </c>
      <c r="I385" s="28">
        <f t="shared" si="293"/>
        <v>1.47</v>
      </c>
      <c r="J385" s="39">
        <v>29300</v>
      </c>
      <c r="K385" s="28">
        <f t="shared" si="294"/>
        <v>21.07</v>
      </c>
      <c r="L385" s="39">
        <v>34100</v>
      </c>
      <c r="M385" s="28">
        <f t="shared" si="295"/>
        <v>16.38</v>
      </c>
      <c r="N385" s="39">
        <v>35500</v>
      </c>
      <c r="O385" s="28">
        <f t="shared" si="296"/>
        <v>4.1099999999999994</v>
      </c>
      <c r="P385" s="39">
        <v>35700</v>
      </c>
      <c r="Q385" s="28">
        <f t="shared" si="297"/>
        <v>0.55999999999999994</v>
      </c>
      <c r="R385" s="39">
        <v>39100</v>
      </c>
      <c r="S385" s="28">
        <f t="shared" si="298"/>
        <v>9.5200000000000014</v>
      </c>
      <c r="T385" s="39">
        <v>40100</v>
      </c>
      <c r="U385" s="28">
        <f t="shared" si="299"/>
        <v>2.56</v>
      </c>
      <c r="V385" s="39">
        <v>40100</v>
      </c>
      <c r="W385" s="28">
        <f t="shared" si="300"/>
        <v>0</v>
      </c>
      <c r="X385" s="46">
        <v>41600</v>
      </c>
      <c r="Y385" s="28">
        <f t="shared" si="301"/>
        <v>3.74</v>
      </c>
      <c r="Z385" s="39">
        <v>45250</v>
      </c>
      <c r="AA385" s="28">
        <f t="shared" si="302"/>
        <v>8.77</v>
      </c>
      <c r="AB385" s="39">
        <v>47400</v>
      </c>
      <c r="AC385" s="28">
        <f t="shared" si="323"/>
        <v>4.75</v>
      </c>
      <c r="AD385" s="39">
        <v>47650</v>
      </c>
      <c r="AE385" s="28">
        <f t="shared" si="323"/>
        <v>0.53</v>
      </c>
      <c r="AF385" s="39">
        <v>49150</v>
      </c>
      <c r="AG385" s="28">
        <f t="shared" si="323"/>
        <v>3.15</v>
      </c>
      <c r="AH385" s="47">
        <v>49850</v>
      </c>
      <c r="AI385" s="28">
        <f t="shared" si="324"/>
        <v>1.4200000000000002</v>
      </c>
      <c r="AJ385" s="47">
        <v>52550</v>
      </c>
      <c r="AK385" s="28">
        <f t="shared" si="324"/>
        <v>5.42</v>
      </c>
      <c r="AL385" s="47">
        <v>55700</v>
      </c>
      <c r="AM385" s="28">
        <f t="shared" si="324"/>
        <v>5.99</v>
      </c>
      <c r="AN385" s="47">
        <v>57600</v>
      </c>
      <c r="AO385" s="28">
        <f t="shared" si="315"/>
        <v>3.4099999999999997</v>
      </c>
      <c r="AP385" s="47">
        <v>58050</v>
      </c>
      <c r="AQ385" s="28">
        <f t="shared" si="290"/>
        <v>0.77999999999999992</v>
      </c>
      <c r="AR385" s="47">
        <v>59000</v>
      </c>
      <c r="AS385" s="28">
        <f t="shared" si="306"/>
        <v>1.6400000000000001</v>
      </c>
      <c r="AT385" s="47">
        <v>58050</v>
      </c>
      <c r="AU385" s="28">
        <f t="shared" si="319"/>
        <v>-1.6099999999999999</v>
      </c>
      <c r="AV385" s="47">
        <v>62800</v>
      </c>
      <c r="AW385" s="28">
        <f t="shared" ref="AW385:AY400" si="325">ROUND((AV385-AT385)/AT385,4)*100</f>
        <v>8.18</v>
      </c>
      <c r="AX385" s="47">
        <v>63850</v>
      </c>
      <c r="AY385" s="28">
        <f t="shared" si="325"/>
        <v>1.67</v>
      </c>
      <c r="AZ385" s="47">
        <v>61650</v>
      </c>
      <c r="BA385" s="28">
        <f t="shared" si="309"/>
        <v>-3.45</v>
      </c>
      <c r="BB385" s="47">
        <v>60050</v>
      </c>
      <c r="BC385" s="28">
        <f t="shared" si="321"/>
        <v>-2.6</v>
      </c>
      <c r="BD385" s="47">
        <v>60350</v>
      </c>
      <c r="BE385" s="28">
        <f t="shared" si="316"/>
        <v>0.5</v>
      </c>
      <c r="BF385" s="47">
        <v>58750</v>
      </c>
      <c r="BG385" s="28">
        <f t="shared" si="322"/>
        <v>-2.65</v>
      </c>
      <c r="BH385" s="47">
        <v>59350</v>
      </c>
      <c r="BI385" s="28">
        <f t="shared" si="312"/>
        <v>1.02</v>
      </c>
      <c r="BJ385" s="89">
        <v>61150</v>
      </c>
      <c r="BK385" s="28">
        <f t="shared" si="313"/>
        <v>3.0300000000000002</v>
      </c>
      <c r="BL385" s="47">
        <v>60800</v>
      </c>
      <c r="BM385" s="28">
        <f t="shared" si="313"/>
        <v>-0.57000000000000006</v>
      </c>
      <c r="BN385" s="39"/>
      <c r="BO385" s="39"/>
      <c r="BP385" s="89"/>
      <c r="BQ385" s="28"/>
      <c r="BR385" s="28"/>
      <c r="BS385" s="28"/>
      <c r="BT385" s="28"/>
      <c r="BU385" s="28"/>
      <c r="BV385" s="48"/>
      <c r="BW385" s="42"/>
      <c r="BX385" s="45"/>
      <c r="BY385" s="49"/>
      <c r="BZ385" s="42"/>
      <c r="CA385" s="49"/>
      <c r="CB385" s="49"/>
      <c r="CC385" s="50"/>
      <c r="CD385" s="51"/>
      <c r="CE385" s="50"/>
      <c r="CF385" s="42"/>
      <c r="CP385" s="32"/>
      <c r="CQ385" s="70">
        <v>58050000</v>
      </c>
      <c r="CR385" s="53">
        <v>62800000</v>
      </c>
      <c r="DB385" s="32"/>
      <c r="DC385" s="42"/>
    </row>
    <row r="386" spans="1:107">
      <c r="A386" s="11"/>
      <c r="B386" s="41" t="s">
        <v>321</v>
      </c>
      <c r="C386" s="39">
        <v>41750</v>
      </c>
      <c r="D386" s="39">
        <v>43800</v>
      </c>
      <c r="E386" s="28">
        <f t="shared" si="291"/>
        <v>4.91</v>
      </c>
      <c r="F386" s="39">
        <v>47700</v>
      </c>
      <c r="G386" s="28">
        <f t="shared" si="292"/>
        <v>8.9</v>
      </c>
      <c r="H386" s="39">
        <v>53200</v>
      </c>
      <c r="I386" s="28">
        <f t="shared" si="293"/>
        <v>11.53</v>
      </c>
      <c r="J386" s="39">
        <v>63650</v>
      </c>
      <c r="K386" s="28">
        <f t="shared" si="294"/>
        <v>19.64</v>
      </c>
      <c r="L386" s="39">
        <v>68250</v>
      </c>
      <c r="M386" s="28">
        <f t="shared" si="295"/>
        <v>7.23</v>
      </c>
      <c r="N386" s="39">
        <v>75600</v>
      </c>
      <c r="O386" s="28">
        <f t="shared" si="296"/>
        <v>10.77</v>
      </c>
      <c r="P386" s="39">
        <v>80300</v>
      </c>
      <c r="Q386" s="28">
        <f t="shared" si="297"/>
        <v>6.22</v>
      </c>
      <c r="R386" s="39">
        <v>82950</v>
      </c>
      <c r="S386" s="28">
        <f t="shared" si="298"/>
        <v>3.3000000000000003</v>
      </c>
      <c r="T386" s="39">
        <v>83100</v>
      </c>
      <c r="U386" s="28">
        <f t="shared" si="299"/>
        <v>0.18</v>
      </c>
      <c r="V386" s="39">
        <v>85550</v>
      </c>
      <c r="W386" s="28">
        <f t="shared" si="300"/>
        <v>2.9499999999999997</v>
      </c>
      <c r="X386" s="46">
        <v>86800</v>
      </c>
      <c r="Y386" s="28">
        <f t="shared" si="301"/>
        <v>1.46</v>
      </c>
      <c r="Z386" s="39">
        <v>87200</v>
      </c>
      <c r="AA386" s="28">
        <f t="shared" si="302"/>
        <v>0.45999999999999996</v>
      </c>
      <c r="AB386" s="39">
        <v>89500</v>
      </c>
      <c r="AC386" s="28">
        <f t="shared" si="323"/>
        <v>2.64</v>
      </c>
      <c r="AD386" s="39">
        <v>93700</v>
      </c>
      <c r="AE386" s="28">
        <f t="shared" si="323"/>
        <v>4.6899999999999995</v>
      </c>
      <c r="AF386" s="39">
        <v>94450</v>
      </c>
      <c r="AG386" s="28">
        <f t="shared" si="323"/>
        <v>0.8</v>
      </c>
      <c r="AH386" s="47">
        <v>112900</v>
      </c>
      <c r="AI386" s="28">
        <f t="shared" si="324"/>
        <v>19.53</v>
      </c>
      <c r="AJ386" s="47">
        <v>120750</v>
      </c>
      <c r="AK386" s="28">
        <f t="shared" si="324"/>
        <v>6.9500000000000011</v>
      </c>
      <c r="AL386" s="47">
        <v>124000</v>
      </c>
      <c r="AM386" s="28">
        <f t="shared" si="324"/>
        <v>2.69</v>
      </c>
      <c r="AN386" s="47">
        <v>139800</v>
      </c>
      <c r="AO386" s="28">
        <f t="shared" si="315"/>
        <v>12.740000000000002</v>
      </c>
      <c r="AP386" s="47">
        <v>142900</v>
      </c>
      <c r="AQ386" s="28">
        <f t="shared" si="290"/>
        <v>2.2200000000000002</v>
      </c>
      <c r="AR386" s="47">
        <v>159900</v>
      </c>
      <c r="AS386" s="28">
        <f t="shared" si="306"/>
        <v>11.899999999999999</v>
      </c>
      <c r="AT386" s="47">
        <v>179350</v>
      </c>
      <c r="AU386" s="28">
        <f t="shared" si="319"/>
        <v>12.16</v>
      </c>
      <c r="AV386" s="47">
        <v>178250</v>
      </c>
      <c r="AW386" s="28">
        <f t="shared" si="325"/>
        <v>-0.61</v>
      </c>
      <c r="AX386" s="47">
        <v>186300</v>
      </c>
      <c r="AY386" s="28">
        <f t="shared" si="325"/>
        <v>4.5199999999999996</v>
      </c>
      <c r="AZ386" s="47">
        <v>186000</v>
      </c>
      <c r="BA386" s="28">
        <f t="shared" si="309"/>
        <v>-0.16</v>
      </c>
      <c r="BB386" s="47">
        <v>183850</v>
      </c>
      <c r="BC386" s="28">
        <f t="shared" si="321"/>
        <v>-1.1599999999999999</v>
      </c>
      <c r="BD386" s="47">
        <v>181850</v>
      </c>
      <c r="BE386" s="28">
        <f t="shared" si="316"/>
        <v>-1.0900000000000001</v>
      </c>
      <c r="BF386" s="47">
        <v>177950</v>
      </c>
      <c r="BG386" s="28">
        <f t="shared" si="322"/>
        <v>-2.1399999999999997</v>
      </c>
      <c r="BH386" s="47">
        <v>175050</v>
      </c>
      <c r="BI386" s="28">
        <f t="shared" si="312"/>
        <v>-1.63</v>
      </c>
      <c r="BJ386" s="89">
        <v>175900</v>
      </c>
      <c r="BK386" s="28">
        <f t="shared" si="313"/>
        <v>0.49</v>
      </c>
      <c r="BL386" s="47">
        <v>178350</v>
      </c>
      <c r="BM386" s="28">
        <f t="shared" si="313"/>
        <v>1.39</v>
      </c>
      <c r="BN386" s="39"/>
      <c r="BO386" s="39"/>
      <c r="BP386" s="89"/>
      <c r="BQ386" s="28"/>
      <c r="BR386" s="28"/>
      <c r="BS386" s="28"/>
      <c r="BT386" s="28"/>
      <c r="BU386" s="28"/>
      <c r="BV386" s="48"/>
      <c r="BW386" s="42"/>
      <c r="BX386" s="45"/>
      <c r="BY386" s="49"/>
      <c r="BZ386" s="42"/>
      <c r="CA386" s="49"/>
      <c r="CB386" s="49"/>
      <c r="CC386" s="50"/>
      <c r="CD386" s="51"/>
      <c r="CE386" s="50"/>
      <c r="CF386" s="42"/>
      <c r="CP386" s="32"/>
      <c r="CQ386" s="70">
        <v>179350000</v>
      </c>
      <c r="CR386" s="53">
        <v>178250000</v>
      </c>
      <c r="DB386" s="32"/>
      <c r="DC386" s="42"/>
    </row>
    <row r="387" spans="1:107">
      <c r="A387" s="11"/>
      <c r="B387" s="41" t="s">
        <v>322</v>
      </c>
      <c r="C387" s="39">
        <v>331050</v>
      </c>
      <c r="D387" s="39">
        <v>338750</v>
      </c>
      <c r="E387" s="28">
        <f t="shared" si="291"/>
        <v>2.33</v>
      </c>
      <c r="F387" s="39">
        <v>335900</v>
      </c>
      <c r="G387" s="28">
        <f t="shared" si="292"/>
        <v>-0.84</v>
      </c>
      <c r="H387" s="39">
        <v>360450</v>
      </c>
      <c r="I387" s="28">
        <f t="shared" si="293"/>
        <v>7.31</v>
      </c>
      <c r="J387" s="39">
        <v>339250</v>
      </c>
      <c r="K387" s="28">
        <f t="shared" si="294"/>
        <v>-5.88</v>
      </c>
      <c r="L387" s="39">
        <v>353850</v>
      </c>
      <c r="M387" s="28">
        <f t="shared" si="295"/>
        <v>4.3</v>
      </c>
      <c r="N387" s="39">
        <v>376800</v>
      </c>
      <c r="O387" s="28">
        <f t="shared" si="296"/>
        <v>6.49</v>
      </c>
      <c r="P387" s="39">
        <v>389500</v>
      </c>
      <c r="Q387" s="28">
        <f t="shared" si="297"/>
        <v>3.37</v>
      </c>
      <c r="R387" s="39">
        <v>394050</v>
      </c>
      <c r="S387" s="28">
        <f t="shared" si="298"/>
        <v>1.17</v>
      </c>
      <c r="T387" s="39">
        <v>336100</v>
      </c>
      <c r="U387" s="28">
        <f t="shared" si="299"/>
        <v>-14.71</v>
      </c>
      <c r="V387" s="39">
        <v>319650</v>
      </c>
      <c r="W387" s="28">
        <f t="shared" si="300"/>
        <v>-4.8899999999999997</v>
      </c>
      <c r="X387" s="46">
        <v>317400</v>
      </c>
      <c r="Y387" s="28">
        <f t="shared" si="301"/>
        <v>-0.70000000000000007</v>
      </c>
      <c r="Z387" s="39">
        <v>297150</v>
      </c>
      <c r="AA387" s="28">
        <f t="shared" si="302"/>
        <v>-6.38</v>
      </c>
      <c r="AB387" s="39">
        <v>297500</v>
      </c>
      <c r="AC387" s="28">
        <f t="shared" si="323"/>
        <v>0.12</v>
      </c>
      <c r="AD387" s="39">
        <v>293650</v>
      </c>
      <c r="AE387" s="28">
        <f t="shared" si="323"/>
        <v>-1.29</v>
      </c>
      <c r="AF387" s="39">
        <v>279650</v>
      </c>
      <c r="AG387" s="28">
        <f t="shared" si="323"/>
        <v>-4.7699999999999996</v>
      </c>
      <c r="AH387" s="47">
        <v>269400</v>
      </c>
      <c r="AI387" s="28">
        <f t="shared" si="324"/>
        <v>-3.6700000000000004</v>
      </c>
      <c r="AJ387" s="47">
        <v>280250</v>
      </c>
      <c r="AK387" s="28">
        <f t="shared" si="324"/>
        <v>4.03</v>
      </c>
      <c r="AL387" s="47">
        <v>293950</v>
      </c>
      <c r="AM387" s="28">
        <f t="shared" si="324"/>
        <v>4.8899999999999997</v>
      </c>
      <c r="AN387" s="47">
        <v>288400</v>
      </c>
      <c r="AO387" s="28">
        <f t="shared" si="315"/>
        <v>-1.8900000000000001</v>
      </c>
      <c r="AP387" s="47">
        <v>310200</v>
      </c>
      <c r="AQ387" s="28">
        <f t="shared" si="290"/>
        <v>7.5600000000000005</v>
      </c>
      <c r="AR387" s="47">
        <v>296850</v>
      </c>
      <c r="AS387" s="28">
        <f t="shared" si="306"/>
        <v>-4.3</v>
      </c>
      <c r="AT387" s="47">
        <v>310150</v>
      </c>
      <c r="AU387" s="28">
        <f t="shared" si="319"/>
        <v>4.4799999999999995</v>
      </c>
      <c r="AV387" s="47">
        <v>317050</v>
      </c>
      <c r="AW387" s="28">
        <f t="shared" si="325"/>
        <v>2.2200000000000002</v>
      </c>
      <c r="AX387" s="47">
        <v>320700</v>
      </c>
      <c r="AY387" s="28">
        <f t="shared" si="325"/>
        <v>1.1499999999999999</v>
      </c>
      <c r="AZ387" s="47">
        <v>320700</v>
      </c>
      <c r="BA387" s="28">
        <f t="shared" si="309"/>
        <v>0</v>
      </c>
      <c r="BB387" s="47">
        <v>311250</v>
      </c>
      <c r="BC387" s="28">
        <f t="shared" si="321"/>
        <v>-2.9499999999999997</v>
      </c>
      <c r="BD387" s="47">
        <v>187100</v>
      </c>
      <c r="BE387" s="28">
        <f t="shared" si="316"/>
        <v>-39.89</v>
      </c>
      <c r="BF387" s="47">
        <v>186750</v>
      </c>
      <c r="BG387" s="28">
        <f t="shared" si="322"/>
        <v>-0.19</v>
      </c>
      <c r="BH387" s="47">
        <v>185600</v>
      </c>
      <c r="BI387" s="28">
        <f t="shared" si="312"/>
        <v>-0.62</v>
      </c>
      <c r="BJ387" s="89">
        <v>208300</v>
      </c>
      <c r="BK387" s="28">
        <f t="shared" si="313"/>
        <v>12.23</v>
      </c>
      <c r="BL387" s="47">
        <v>165850</v>
      </c>
      <c r="BM387" s="28">
        <f t="shared" si="313"/>
        <v>-20.380000000000003</v>
      </c>
      <c r="BN387" s="39"/>
      <c r="BO387" s="39"/>
      <c r="BP387" s="89"/>
      <c r="BQ387" s="28"/>
      <c r="BR387" s="28"/>
      <c r="BS387" s="28"/>
      <c r="BT387" s="28"/>
      <c r="BU387" s="28"/>
      <c r="BV387" s="48"/>
      <c r="BW387" s="42"/>
      <c r="BX387" s="45"/>
      <c r="BY387" s="49"/>
      <c r="BZ387" s="42"/>
      <c r="CA387" s="49"/>
      <c r="CB387" s="49"/>
      <c r="CC387" s="50"/>
      <c r="CD387" s="51"/>
      <c r="CE387" s="50"/>
      <c r="CF387" s="42"/>
      <c r="CP387" s="32"/>
      <c r="CQ387" s="70">
        <v>310150000</v>
      </c>
      <c r="CR387" s="53">
        <v>317050000</v>
      </c>
      <c r="DB387" s="32"/>
      <c r="DC387" s="42"/>
    </row>
    <row r="388" spans="1:107">
      <c r="A388" s="11"/>
      <c r="B388" s="41" t="s">
        <v>323</v>
      </c>
      <c r="C388" s="39">
        <v>5500</v>
      </c>
      <c r="D388" s="39">
        <v>5950</v>
      </c>
      <c r="E388" s="28">
        <f t="shared" si="291"/>
        <v>8.18</v>
      </c>
      <c r="F388" s="39">
        <v>6500</v>
      </c>
      <c r="G388" s="28">
        <f t="shared" si="292"/>
        <v>9.24</v>
      </c>
      <c r="H388" s="39">
        <v>7300</v>
      </c>
      <c r="I388" s="28">
        <f t="shared" si="293"/>
        <v>12.31</v>
      </c>
      <c r="J388" s="39">
        <v>9150</v>
      </c>
      <c r="K388" s="28">
        <f t="shared" si="294"/>
        <v>25.34</v>
      </c>
      <c r="L388" s="39">
        <v>10600</v>
      </c>
      <c r="M388" s="28">
        <f t="shared" si="295"/>
        <v>15.85</v>
      </c>
      <c r="N388" s="39">
        <v>11700</v>
      </c>
      <c r="O388" s="28">
        <f t="shared" si="296"/>
        <v>10.38</v>
      </c>
      <c r="P388" s="39">
        <v>12750</v>
      </c>
      <c r="Q388" s="28">
        <f t="shared" si="297"/>
        <v>8.9700000000000006</v>
      </c>
      <c r="R388" s="39">
        <v>13550</v>
      </c>
      <c r="S388" s="28">
        <f t="shared" si="298"/>
        <v>6.2700000000000005</v>
      </c>
      <c r="T388" s="39">
        <v>13800</v>
      </c>
      <c r="U388" s="28">
        <f t="shared" si="299"/>
        <v>1.8499999999999999</v>
      </c>
      <c r="V388" s="39">
        <v>14300</v>
      </c>
      <c r="W388" s="28">
        <f t="shared" si="300"/>
        <v>3.62</v>
      </c>
      <c r="X388" s="46">
        <v>15500</v>
      </c>
      <c r="Y388" s="28">
        <f t="shared" si="301"/>
        <v>8.39</v>
      </c>
      <c r="Z388" s="39">
        <v>16100</v>
      </c>
      <c r="AA388" s="28">
        <f t="shared" si="302"/>
        <v>3.8699999999999997</v>
      </c>
      <c r="AB388" s="39">
        <v>17250</v>
      </c>
      <c r="AC388" s="28">
        <f t="shared" si="323"/>
        <v>7.1400000000000006</v>
      </c>
      <c r="AD388" s="39">
        <v>17000</v>
      </c>
      <c r="AE388" s="28">
        <f t="shared" si="323"/>
        <v>-1.4500000000000002</v>
      </c>
      <c r="AF388" s="39">
        <v>17200</v>
      </c>
      <c r="AG388" s="28">
        <f t="shared" si="323"/>
        <v>1.18</v>
      </c>
      <c r="AH388" s="47">
        <v>18250</v>
      </c>
      <c r="AI388" s="28">
        <f t="shared" si="324"/>
        <v>6.1</v>
      </c>
      <c r="AJ388" s="47">
        <v>18300</v>
      </c>
      <c r="AK388" s="28">
        <f t="shared" si="324"/>
        <v>0.27</v>
      </c>
      <c r="AL388" s="47">
        <v>19000</v>
      </c>
      <c r="AM388" s="28">
        <f t="shared" si="324"/>
        <v>3.83</v>
      </c>
      <c r="AN388" s="47">
        <v>19950</v>
      </c>
      <c r="AO388" s="28">
        <f t="shared" si="315"/>
        <v>5</v>
      </c>
      <c r="AP388" s="47">
        <v>23100</v>
      </c>
      <c r="AQ388" s="28">
        <f t="shared" si="290"/>
        <v>15.790000000000001</v>
      </c>
      <c r="AR388" s="47">
        <v>23450</v>
      </c>
      <c r="AS388" s="28">
        <f t="shared" si="306"/>
        <v>1.52</v>
      </c>
      <c r="AT388" s="47">
        <v>30800</v>
      </c>
      <c r="AU388" s="28">
        <f t="shared" si="319"/>
        <v>31.34</v>
      </c>
      <c r="AV388" s="47">
        <v>32100</v>
      </c>
      <c r="AW388" s="28">
        <f t="shared" si="325"/>
        <v>4.22</v>
      </c>
      <c r="AX388" s="47">
        <v>33950</v>
      </c>
      <c r="AY388" s="28">
        <f t="shared" si="325"/>
        <v>5.76</v>
      </c>
      <c r="AZ388" s="47">
        <v>33900</v>
      </c>
      <c r="BA388" s="28">
        <f t="shared" si="309"/>
        <v>-0.15</v>
      </c>
      <c r="BB388" s="47">
        <v>34050</v>
      </c>
      <c r="BC388" s="28">
        <f t="shared" si="321"/>
        <v>0.44</v>
      </c>
      <c r="BD388" s="47">
        <v>34400</v>
      </c>
      <c r="BE388" s="28">
        <f t="shared" si="316"/>
        <v>1.03</v>
      </c>
      <c r="BF388" s="47">
        <v>34800</v>
      </c>
      <c r="BG388" s="28">
        <f t="shared" si="322"/>
        <v>1.1599999999999999</v>
      </c>
      <c r="BH388" s="47">
        <v>35850</v>
      </c>
      <c r="BI388" s="28">
        <f t="shared" si="312"/>
        <v>3.02</v>
      </c>
      <c r="BJ388" s="89">
        <v>35950</v>
      </c>
      <c r="BK388" s="28">
        <f t="shared" si="313"/>
        <v>0.27999999999999997</v>
      </c>
      <c r="BL388" s="47">
        <v>36300</v>
      </c>
      <c r="BM388" s="28">
        <f t="shared" si="313"/>
        <v>0.97</v>
      </c>
      <c r="BN388" s="39"/>
      <c r="BO388" s="39"/>
      <c r="BP388" s="89"/>
      <c r="BQ388" s="28"/>
      <c r="BR388" s="28"/>
      <c r="BS388" s="28"/>
      <c r="BT388" s="28"/>
      <c r="BU388" s="28"/>
      <c r="BV388" s="48"/>
      <c r="BW388" s="42"/>
      <c r="BX388" s="45"/>
      <c r="BY388" s="49"/>
      <c r="BZ388" s="42"/>
      <c r="CA388" s="49"/>
      <c r="CB388" s="49"/>
      <c r="CC388" s="50"/>
      <c r="CD388" s="51"/>
      <c r="CE388" s="50"/>
      <c r="CF388" s="42"/>
      <c r="CP388" s="32"/>
      <c r="CQ388" s="70">
        <v>30800000</v>
      </c>
      <c r="CR388" s="53">
        <v>32100000</v>
      </c>
      <c r="DB388" s="32"/>
      <c r="DC388" s="42"/>
    </row>
    <row r="389" spans="1:107">
      <c r="A389" s="11"/>
      <c r="B389" s="41" t="s">
        <v>324</v>
      </c>
      <c r="C389" s="39">
        <v>17300</v>
      </c>
      <c r="D389" s="39">
        <v>18000</v>
      </c>
      <c r="E389" s="28">
        <f t="shared" si="291"/>
        <v>4.05</v>
      </c>
      <c r="F389" s="39">
        <v>20600</v>
      </c>
      <c r="G389" s="28">
        <f t="shared" si="292"/>
        <v>14.44</v>
      </c>
      <c r="H389" s="39">
        <v>24400</v>
      </c>
      <c r="I389" s="28">
        <f t="shared" si="293"/>
        <v>18.45</v>
      </c>
      <c r="J389" s="39">
        <v>30850</v>
      </c>
      <c r="K389" s="28">
        <f t="shared" si="294"/>
        <v>26.43</v>
      </c>
      <c r="L389" s="39">
        <v>35200</v>
      </c>
      <c r="M389" s="28">
        <f t="shared" si="295"/>
        <v>14.099999999999998</v>
      </c>
      <c r="N389" s="39">
        <v>39950</v>
      </c>
      <c r="O389" s="28">
        <f t="shared" si="296"/>
        <v>13.489999999999998</v>
      </c>
      <c r="P389" s="39">
        <v>39850</v>
      </c>
      <c r="Q389" s="28">
        <f t="shared" si="297"/>
        <v>-0.25</v>
      </c>
      <c r="R389" s="39">
        <v>44850</v>
      </c>
      <c r="S389" s="28">
        <f t="shared" si="298"/>
        <v>12.55</v>
      </c>
      <c r="T389" s="39">
        <v>43750</v>
      </c>
      <c r="U389" s="28">
        <f t="shared" si="299"/>
        <v>-2.4500000000000002</v>
      </c>
      <c r="V389" s="39">
        <v>45800</v>
      </c>
      <c r="W389" s="28">
        <f t="shared" si="300"/>
        <v>4.6899999999999995</v>
      </c>
      <c r="X389" s="46">
        <v>47900</v>
      </c>
      <c r="Y389" s="28">
        <f t="shared" si="301"/>
        <v>4.5900000000000007</v>
      </c>
      <c r="Z389" s="39">
        <v>48100</v>
      </c>
      <c r="AA389" s="28">
        <f t="shared" si="302"/>
        <v>0.42</v>
      </c>
      <c r="AB389" s="39">
        <v>48000</v>
      </c>
      <c r="AC389" s="28">
        <f t="shared" si="323"/>
        <v>-0.21</v>
      </c>
      <c r="AD389" s="39">
        <v>49850</v>
      </c>
      <c r="AE389" s="28">
        <f t="shared" si="323"/>
        <v>3.85</v>
      </c>
      <c r="AF389" s="39">
        <v>52550</v>
      </c>
      <c r="AG389" s="28">
        <f t="shared" si="323"/>
        <v>5.42</v>
      </c>
      <c r="AH389" s="47">
        <v>54750</v>
      </c>
      <c r="AI389" s="28">
        <f t="shared" si="324"/>
        <v>4.1900000000000004</v>
      </c>
      <c r="AJ389" s="47">
        <v>51600</v>
      </c>
      <c r="AK389" s="28">
        <f t="shared" si="324"/>
        <v>-5.75</v>
      </c>
      <c r="AL389" s="47">
        <v>55750</v>
      </c>
      <c r="AM389" s="28">
        <f t="shared" si="324"/>
        <v>8.0399999999999991</v>
      </c>
      <c r="AN389" s="47">
        <v>68650</v>
      </c>
      <c r="AO389" s="28">
        <f t="shared" si="315"/>
        <v>23.14</v>
      </c>
      <c r="AP389" s="47">
        <v>74800</v>
      </c>
      <c r="AQ389" s="28">
        <f t="shared" si="290"/>
        <v>8.9599999999999991</v>
      </c>
      <c r="AR389" s="47">
        <v>83300</v>
      </c>
      <c r="AS389" s="28">
        <f t="shared" si="306"/>
        <v>11.360000000000001</v>
      </c>
      <c r="AT389" s="47">
        <v>93750</v>
      </c>
      <c r="AU389" s="28">
        <f t="shared" si="319"/>
        <v>12.55</v>
      </c>
      <c r="AV389" s="47">
        <v>95750</v>
      </c>
      <c r="AW389" s="28">
        <f t="shared" si="325"/>
        <v>2.13</v>
      </c>
      <c r="AX389" s="47">
        <v>98750</v>
      </c>
      <c r="AY389" s="28">
        <f t="shared" si="325"/>
        <v>3.1300000000000003</v>
      </c>
      <c r="AZ389" s="47">
        <v>98850</v>
      </c>
      <c r="BA389" s="28">
        <f t="shared" si="309"/>
        <v>0.1</v>
      </c>
      <c r="BB389" s="47">
        <v>98400</v>
      </c>
      <c r="BC389" s="28">
        <f t="shared" si="321"/>
        <v>-0.45999999999999996</v>
      </c>
      <c r="BD389" s="47">
        <v>98950</v>
      </c>
      <c r="BE389" s="28">
        <f t="shared" si="316"/>
        <v>0.55999999999999994</v>
      </c>
      <c r="BF389" s="47">
        <v>99100</v>
      </c>
      <c r="BG389" s="28">
        <f t="shared" si="322"/>
        <v>0.15</v>
      </c>
      <c r="BH389" s="47">
        <v>102850</v>
      </c>
      <c r="BI389" s="28">
        <f t="shared" si="312"/>
        <v>3.7800000000000002</v>
      </c>
      <c r="BJ389" s="89">
        <v>102750</v>
      </c>
      <c r="BK389" s="28">
        <f t="shared" si="313"/>
        <v>-0.1</v>
      </c>
      <c r="BL389" s="47">
        <v>104450</v>
      </c>
      <c r="BM389" s="28">
        <f t="shared" si="313"/>
        <v>1.6500000000000001</v>
      </c>
      <c r="BN389" s="39"/>
      <c r="BO389" s="39"/>
      <c r="BP389" s="89"/>
      <c r="BQ389" s="28"/>
      <c r="BR389" s="28"/>
      <c r="BS389" s="28"/>
      <c r="BT389" s="28"/>
      <c r="BU389" s="28"/>
      <c r="BV389" s="48"/>
      <c r="BW389" s="42"/>
      <c r="BX389" s="45"/>
      <c r="BY389" s="49"/>
      <c r="BZ389" s="42"/>
      <c r="CA389" s="49"/>
      <c r="CB389" s="49"/>
      <c r="CC389" s="50"/>
      <c r="CD389" s="51"/>
      <c r="CE389" s="50"/>
      <c r="CF389" s="42"/>
      <c r="CP389" s="32"/>
      <c r="CQ389" s="70">
        <v>93750000</v>
      </c>
      <c r="CR389" s="53">
        <v>95750000</v>
      </c>
      <c r="DB389" s="32"/>
      <c r="DC389" s="42"/>
    </row>
    <row r="390" spans="1:107">
      <c r="A390" s="11"/>
      <c r="B390" s="41" t="s">
        <v>325</v>
      </c>
      <c r="C390" s="39">
        <v>46900</v>
      </c>
      <c r="D390" s="39">
        <v>50900</v>
      </c>
      <c r="E390" s="28">
        <f t="shared" si="291"/>
        <v>8.5299999999999994</v>
      </c>
      <c r="F390" s="39">
        <v>57150</v>
      </c>
      <c r="G390" s="28">
        <f t="shared" si="292"/>
        <v>12.280000000000001</v>
      </c>
      <c r="H390" s="39">
        <v>68550</v>
      </c>
      <c r="I390" s="28">
        <f t="shared" si="293"/>
        <v>19.950000000000003</v>
      </c>
      <c r="J390" s="39">
        <v>78300</v>
      </c>
      <c r="K390" s="28">
        <f t="shared" si="294"/>
        <v>14.219999999999999</v>
      </c>
      <c r="L390" s="39">
        <v>110650</v>
      </c>
      <c r="M390" s="28">
        <f t="shared" si="295"/>
        <v>41.32</v>
      </c>
      <c r="N390" s="39">
        <v>118300</v>
      </c>
      <c r="O390" s="28">
        <f t="shared" si="296"/>
        <v>6.9099999999999993</v>
      </c>
      <c r="P390" s="39">
        <v>122200</v>
      </c>
      <c r="Q390" s="28">
        <f t="shared" si="297"/>
        <v>3.3000000000000003</v>
      </c>
      <c r="R390" s="39">
        <v>114350</v>
      </c>
      <c r="S390" s="28">
        <f t="shared" si="298"/>
        <v>-6.419999999999999</v>
      </c>
      <c r="T390" s="39">
        <v>117550</v>
      </c>
      <c r="U390" s="28">
        <f t="shared" si="299"/>
        <v>2.8000000000000003</v>
      </c>
      <c r="V390" s="39">
        <v>116850</v>
      </c>
      <c r="W390" s="28">
        <f t="shared" si="300"/>
        <v>-0.6</v>
      </c>
      <c r="X390" s="46">
        <v>120450</v>
      </c>
      <c r="Y390" s="28">
        <f t="shared" si="301"/>
        <v>3.08</v>
      </c>
      <c r="Z390" s="39">
        <v>123400</v>
      </c>
      <c r="AA390" s="28">
        <f t="shared" si="302"/>
        <v>2.4500000000000002</v>
      </c>
      <c r="AB390" s="39">
        <v>123000</v>
      </c>
      <c r="AC390" s="28">
        <f t="shared" si="323"/>
        <v>-0.32</v>
      </c>
      <c r="AD390" s="39">
        <v>131450</v>
      </c>
      <c r="AE390" s="28">
        <f t="shared" si="323"/>
        <v>6.87</v>
      </c>
      <c r="AF390" s="39">
        <v>129950</v>
      </c>
      <c r="AG390" s="28">
        <f t="shared" si="323"/>
        <v>-1.1400000000000001</v>
      </c>
      <c r="AH390" s="47">
        <v>133700</v>
      </c>
      <c r="AI390" s="28">
        <f t="shared" si="324"/>
        <v>2.8899999999999997</v>
      </c>
      <c r="AJ390" s="47">
        <v>147450</v>
      </c>
      <c r="AK390" s="28">
        <f t="shared" si="324"/>
        <v>10.280000000000001</v>
      </c>
      <c r="AL390" s="47">
        <v>163500</v>
      </c>
      <c r="AM390" s="28">
        <f t="shared" si="324"/>
        <v>10.89</v>
      </c>
      <c r="AN390" s="47">
        <v>166500</v>
      </c>
      <c r="AO390" s="28">
        <f t="shared" si="315"/>
        <v>1.83</v>
      </c>
      <c r="AP390" s="47">
        <v>192550</v>
      </c>
      <c r="AQ390" s="28">
        <f t="shared" si="290"/>
        <v>15.65</v>
      </c>
      <c r="AR390" s="47">
        <v>219050</v>
      </c>
      <c r="AS390" s="28">
        <f t="shared" si="306"/>
        <v>13.76</v>
      </c>
      <c r="AT390" s="47">
        <v>252150</v>
      </c>
      <c r="AU390" s="28">
        <f t="shared" si="319"/>
        <v>15.110000000000001</v>
      </c>
      <c r="AV390" s="47">
        <v>265100</v>
      </c>
      <c r="AW390" s="28">
        <f t="shared" si="325"/>
        <v>5.1400000000000006</v>
      </c>
      <c r="AX390" s="47">
        <v>267050</v>
      </c>
      <c r="AY390" s="28">
        <f t="shared" si="325"/>
        <v>0.74</v>
      </c>
      <c r="AZ390" s="47">
        <v>263800</v>
      </c>
      <c r="BA390" s="28">
        <f t="shared" si="309"/>
        <v>-1.22</v>
      </c>
      <c r="BB390" s="47">
        <v>254050</v>
      </c>
      <c r="BC390" s="28">
        <f t="shared" si="321"/>
        <v>-3.6999999999999997</v>
      </c>
      <c r="BD390" s="47">
        <v>251900</v>
      </c>
      <c r="BE390" s="28">
        <f t="shared" si="316"/>
        <v>-0.85000000000000009</v>
      </c>
      <c r="BF390" s="47">
        <v>257350</v>
      </c>
      <c r="BG390" s="28">
        <f t="shared" si="322"/>
        <v>2.16</v>
      </c>
      <c r="BH390" s="47">
        <v>259250</v>
      </c>
      <c r="BI390" s="28">
        <f t="shared" si="312"/>
        <v>0.74</v>
      </c>
      <c r="BJ390" s="89">
        <v>263000</v>
      </c>
      <c r="BK390" s="28">
        <f t="shared" si="313"/>
        <v>1.4500000000000002</v>
      </c>
      <c r="BL390" s="47">
        <v>277050</v>
      </c>
      <c r="BM390" s="28">
        <f t="shared" si="313"/>
        <v>5.34</v>
      </c>
      <c r="BN390" s="39"/>
      <c r="BO390" s="39"/>
      <c r="BP390" s="89"/>
      <c r="BQ390" s="28"/>
      <c r="BR390" s="28"/>
      <c r="BS390" s="28"/>
      <c r="BT390" s="28"/>
      <c r="BU390" s="28"/>
      <c r="BV390" s="48"/>
      <c r="BW390" s="42"/>
      <c r="BX390" s="45"/>
      <c r="BY390" s="49"/>
      <c r="BZ390" s="42"/>
      <c r="CA390" s="49"/>
      <c r="CB390" s="49"/>
      <c r="CC390" s="50"/>
      <c r="CD390" s="51"/>
      <c r="CE390" s="50"/>
      <c r="CF390" s="42"/>
      <c r="CP390" s="32"/>
      <c r="CQ390" s="70">
        <v>252150000</v>
      </c>
      <c r="CR390" s="53">
        <v>265100000</v>
      </c>
      <c r="DB390" s="32"/>
      <c r="DC390" s="42"/>
    </row>
    <row r="391" spans="1:107">
      <c r="A391" s="11"/>
      <c r="B391" s="41" t="s">
        <v>326</v>
      </c>
      <c r="C391" s="39">
        <v>220950</v>
      </c>
      <c r="D391" s="39">
        <v>228600</v>
      </c>
      <c r="E391" s="28">
        <f t="shared" si="291"/>
        <v>3.46</v>
      </c>
      <c r="F391" s="39">
        <v>232450</v>
      </c>
      <c r="G391" s="28">
        <f t="shared" si="292"/>
        <v>1.68</v>
      </c>
      <c r="H391" s="39">
        <v>264050</v>
      </c>
      <c r="I391" s="28">
        <f t="shared" si="293"/>
        <v>13.59</v>
      </c>
      <c r="J391" s="39">
        <v>292400</v>
      </c>
      <c r="K391" s="28">
        <f t="shared" si="294"/>
        <v>10.74</v>
      </c>
      <c r="L391" s="39">
        <v>351100</v>
      </c>
      <c r="M391" s="28">
        <f t="shared" si="295"/>
        <v>20.080000000000002</v>
      </c>
      <c r="N391" s="39">
        <v>382600</v>
      </c>
      <c r="O391" s="28">
        <f t="shared" si="296"/>
        <v>8.9700000000000006</v>
      </c>
      <c r="P391" s="39">
        <v>367100</v>
      </c>
      <c r="Q391" s="28">
        <f t="shared" si="297"/>
        <v>-4.05</v>
      </c>
      <c r="R391" s="39">
        <v>368200</v>
      </c>
      <c r="S391" s="28">
        <f t="shared" si="298"/>
        <v>0.3</v>
      </c>
      <c r="T391" s="39">
        <v>367750</v>
      </c>
      <c r="U391" s="28">
        <f t="shared" si="299"/>
        <v>-0.12</v>
      </c>
      <c r="V391" s="39">
        <v>380850</v>
      </c>
      <c r="W391" s="28">
        <f t="shared" si="300"/>
        <v>3.56</v>
      </c>
      <c r="X391" s="46">
        <v>387000</v>
      </c>
      <c r="Y391" s="28">
        <f t="shared" si="301"/>
        <v>1.6099999999999999</v>
      </c>
      <c r="Z391" s="39">
        <v>385800</v>
      </c>
      <c r="AA391" s="28">
        <f t="shared" si="302"/>
        <v>-0.31</v>
      </c>
      <c r="AB391" s="39">
        <v>380900</v>
      </c>
      <c r="AC391" s="28">
        <f t="shared" si="323"/>
        <v>-1.27</v>
      </c>
      <c r="AD391" s="39">
        <v>389750</v>
      </c>
      <c r="AE391" s="28">
        <f t="shared" si="323"/>
        <v>2.3199999999999998</v>
      </c>
      <c r="AF391" s="39">
        <v>393450</v>
      </c>
      <c r="AG391" s="28">
        <f t="shared" si="323"/>
        <v>0.95</v>
      </c>
      <c r="AH391" s="47">
        <v>402100</v>
      </c>
      <c r="AI391" s="28">
        <f t="shared" si="324"/>
        <v>2.1999999999999997</v>
      </c>
      <c r="AJ391" s="47">
        <v>413850</v>
      </c>
      <c r="AK391" s="28">
        <f t="shared" si="324"/>
        <v>2.92</v>
      </c>
      <c r="AL391" s="47">
        <v>430100</v>
      </c>
      <c r="AM391" s="28">
        <f t="shared" si="324"/>
        <v>3.93</v>
      </c>
      <c r="AN391" s="47">
        <v>447650</v>
      </c>
      <c r="AO391" s="28">
        <f t="shared" si="315"/>
        <v>4.08</v>
      </c>
      <c r="AP391" s="47">
        <v>484550</v>
      </c>
      <c r="AQ391" s="28">
        <f t="shared" si="290"/>
        <v>8.24</v>
      </c>
      <c r="AR391" s="47">
        <v>520050</v>
      </c>
      <c r="AS391" s="28">
        <f t="shared" si="306"/>
        <v>7.33</v>
      </c>
      <c r="AT391" s="47">
        <v>475250</v>
      </c>
      <c r="AU391" s="28">
        <f t="shared" si="319"/>
        <v>-8.61</v>
      </c>
      <c r="AV391" s="47">
        <v>495500</v>
      </c>
      <c r="AW391" s="28">
        <f t="shared" si="325"/>
        <v>4.26</v>
      </c>
      <c r="AX391" s="47">
        <v>504000</v>
      </c>
      <c r="AY391" s="28">
        <f t="shared" si="325"/>
        <v>1.72</v>
      </c>
      <c r="AZ391" s="47">
        <v>506600</v>
      </c>
      <c r="BA391" s="28">
        <f t="shared" si="309"/>
        <v>0.52</v>
      </c>
      <c r="BB391" s="47">
        <v>493900</v>
      </c>
      <c r="BC391" s="28">
        <f t="shared" si="321"/>
        <v>-2.5100000000000002</v>
      </c>
      <c r="BD391" s="47">
        <v>482750</v>
      </c>
      <c r="BE391" s="28">
        <f t="shared" si="316"/>
        <v>-2.2599999999999998</v>
      </c>
      <c r="BF391" s="47">
        <v>495900</v>
      </c>
      <c r="BG391" s="28">
        <f t="shared" si="322"/>
        <v>2.7199999999999998</v>
      </c>
      <c r="BH391" s="47">
        <v>486950</v>
      </c>
      <c r="BI391" s="28">
        <f t="shared" si="312"/>
        <v>-1.7999999999999998</v>
      </c>
      <c r="BJ391" s="89">
        <v>486700</v>
      </c>
      <c r="BK391" s="28">
        <f t="shared" si="313"/>
        <v>-0.05</v>
      </c>
      <c r="BL391" s="47">
        <v>473700</v>
      </c>
      <c r="BM391" s="28">
        <f t="shared" si="313"/>
        <v>-2.67</v>
      </c>
      <c r="BN391" s="39"/>
      <c r="BO391" s="39"/>
      <c r="BP391" s="89"/>
      <c r="BQ391" s="28"/>
      <c r="BR391" s="28"/>
      <c r="BS391" s="28"/>
      <c r="BT391" s="28"/>
      <c r="BU391" s="28"/>
      <c r="BV391" s="48"/>
      <c r="BW391" s="42"/>
      <c r="BX391" s="45"/>
      <c r="BY391" s="49"/>
      <c r="BZ391" s="42"/>
      <c r="CA391" s="49"/>
      <c r="CB391" s="49"/>
      <c r="CC391" s="50"/>
      <c r="CD391" s="51"/>
      <c r="CE391" s="50"/>
      <c r="CF391" s="42"/>
      <c r="CP391" s="32"/>
      <c r="CQ391" s="70">
        <v>475250000</v>
      </c>
      <c r="CR391" s="53">
        <v>495500000</v>
      </c>
      <c r="DB391" s="32"/>
      <c r="DC391" s="42"/>
    </row>
    <row r="392" spans="1:107">
      <c r="A392" s="11"/>
      <c r="B392" s="41" t="s">
        <v>327</v>
      </c>
      <c r="C392" s="39">
        <v>97850</v>
      </c>
      <c r="D392" s="39">
        <v>100800</v>
      </c>
      <c r="E392" s="28">
        <f t="shared" si="291"/>
        <v>3.01</v>
      </c>
      <c r="F392" s="39">
        <v>111600</v>
      </c>
      <c r="G392" s="28">
        <f t="shared" si="292"/>
        <v>10.71</v>
      </c>
      <c r="H392" s="39">
        <v>128800</v>
      </c>
      <c r="I392" s="28">
        <f t="shared" si="293"/>
        <v>15.409999999999998</v>
      </c>
      <c r="J392" s="39">
        <v>154700</v>
      </c>
      <c r="K392" s="28">
        <f t="shared" si="294"/>
        <v>20.11</v>
      </c>
      <c r="L392" s="39">
        <v>180350</v>
      </c>
      <c r="M392" s="28">
        <f t="shared" si="295"/>
        <v>16.580000000000002</v>
      </c>
      <c r="N392" s="39">
        <v>201950</v>
      </c>
      <c r="O392" s="28">
        <f t="shared" si="296"/>
        <v>11.98</v>
      </c>
      <c r="P392" s="39">
        <v>206900</v>
      </c>
      <c r="Q392" s="28">
        <f t="shared" si="297"/>
        <v>2.4500000000000002</v>
      </c>
      <c r="R392" s="39">
        <v>206500</v>
      </c>
      <c r="S392" s="28">
        <f t="shared" si="298"/>
        <v>-0.19</v>
      </c>
      <c r="T392" s="39">
        <v>206350</v>
      </c>
      <c r="U392" s="28">
        <f t="shared" si="299"/>
        <v>-6.9999999999999993E-2</v>
      </c>
      <c r="V392" s="39">
        <v>206250</v>
      </c>
      <c r="W392" s="28">
        <f t="shared" si="300"/>
        <v>-0.05</v>
      </c>
      <c r="X392" s="46">
        <v>213000</v>
      </c>
      <c r="Y392" s="28">
        <f t="shared" si="301"/>
        <v>3.27</v>
      </c>
      <c r="Z392" s="39">
        <v>212600</v>
      </c>
      <c r="AA392" s="28">
        <f t="shared" si="302"/>
        <v>-0.19</v>
      </c>
      <c r="AB392" s="39">
        <v>213350</v>
      </c>
      <c r="AC392" s="28">
        <f t="shared" si="323"/>
        <v>0.35000000000000003</v>
      </c>
      <c r="AD392" s="39">
        <v>216250</v>
      </c>
      <c r="AE392" s="28">
        <f t="shared" si="323"/>
        <v>1.3599999999999999</v>
      </c>
      <c r="AF392" s="39">
        <v>221700</v>
      </c>
      <c r="AG392" s="28">
        <f t="shared" si="323"/>
        <v>2.52</v>
      </c>
      <c r="AH392" s="47">
        <v>224800</v>
      </c>
      <c r="AI392" s="28">
        <f t="shared" si="324"/>
        <v>1.4000000000000001</v>
      </c>
      <c r="AJ392" s="47">
        <v>243350</v>
      </c>
      <c r="AK392" s="28">
        <f t="shared" si="324"/>
        <v>8.25</v>
      </c>
      <c r="AL392" s="47">
        <v>269550</v>
      </c>
      <c r="AM392" s="28">
        <f t="shared" si="324"/>
        <v>10.77</v>
      </c>
      <c r="AN392" s="47">
        <v>305550</v>
      </c>
      <c r="AO392" s="28">
        <f t="shared" si="315"/>
        <v>13.36</v>
      </c>
      <c r="AP392" s="47">
        <v>350100</v>
      </c>
      <c r="AQ392" s="28">
        <f t="shared" si="290"/>
        <v>14.580000000000002</v>
      </c>
      <c r="AR392" s="47">
        <v>370850</v>
      </c>
      <c r="AS392" s="28">
        <f t="shared" si="306"/>
        <v>5.93</v>
      </c>
      <c r="AT392" s="47">
        <v>415700</v>
      </c>
      <c r="AU392" s="28">
        <f t="shared" si="319"/>
        <v>12.09</v>
      </c>
      <c r="AV392" s="47">
        <v>434200</v>
      </c>
      <c r="AW392" s="28">
        <f t="shared" si="325"/>
        <v>4.45</v>
      </c>
      <c r="AX392" s="47">
        <v>424150</v>
      </c>
      <c r="AY392" s="28">
        <f t="shared" si="325"/>
        <v>-2.31</v>
      </c>
      <c r="AZ392" s="47">
        <v>414600</v>
      </c>
      <c r="BA392" s="28">
        <f t="shared" si="309"/>
        <v>-2.25</v>
      </c>
      <c r="BB392" s="47">
        <v>406650</v>
      </c>
      <c r="BC392" s="28">
        <f t="shared" si="321"/>
        <v>-1.92</v>
      </c>
      <c r="BD392" s="47">
        <v>388950</v>
      </c>
      <c r="BE392" s="28">
        <f t="shared" si="316"/>
        <v>-4.3499999999999996</v>
      </c>
      <c r="BF392" s="47">
        <v>394600</v>
      </c>
      <c r="BG392" s="28">
        <f t="shared" si="322"/>
        <v>1.4500000000000002</v>
      </c>
      <c r="BH392" s="47">
        <v>419200</v>
      </c>
      <c r="BI392" s="28">
        <f t="shared" si="312"/>
        <v>6.23</v>
      </c>
      <c r="BJ392" s="89">
        <v>420050</v>
      </c>
      <c r="BK392" s="28">
        <f t="shared" si="313"/>
        <v>0.2</v>
      </c>
      <c r="BL392" s="47">
        <v>425500</v>
      </c>
      <c r="BM392" s="28">
        <f t="shared" si="313"/>
        <v>1.3</v>
      </c>
      <c r="BN392" s="39"/>
      <c r="BO392" s="39"/>
      <c r="BP392" s="89"/>
      <c r="BQ392" s="28"/>
      <c r="BR392" s="28"/>
      <c r="BS392" s="28"/>
      <c r="BT392" s="28"/>
      <c r="BU392" s="28"/>
      <c r="BV392" s="48"/>
      <c r="BW392" s="42"/>
      <c r="BX392" s="45"/>
      <c r="BY392" s="49"/>
      <c r="BZ392" s="42"/>
      <c r="CA392" s="49"/>
      <c r="CB392" s="49"/>
      <c r="CC392" s="69"/>
      <c r="CD392" s="49"/>
      <c r="CE392" s="69"/>
      <c r="CF392" s="42"/>
      <c r="CP392" s="32"/>
      <c r="CQ392" s="70">
        <v>415700000</v>
      </c>
      <c r="CR392" s="53">
        <v>434200000</v>
      </c>
      <c r="DB392" s="32"/>
      <c r="DC392" s="42"/>
    </row>
    <row r="393" spans="1:107">
      <c r="A393" s="11"/>
      <c r="B393" s="41" t="s">
        <v>328</v>
      </c>
      <c r="C393" s="39">
        <v>65100</v>
      </c>
      <c r="D393" s="39">
        <v>68100</v>
      </c>
      <c r="E393" s="28">
        <f t="shared" si="291"/>
        <v>4.6100000000000003</v>
      </c>
      <c r="F393" s="39">
        <v>77500</v>
      </c>
      <c r="G393" s="28">
        <f t="shared" si="292"/>
        <v>13.8</v>
      </c>
      <c r="H393" s="39">
        <v>104300</v>
      </c>
      <c r="I393" s="28">
        <f t="shared" si="293"/>
        <v>34.58</v>
      </c>
      <c r="J393" s="39">
        <v>136850</v>
      </c>
      <c r="K393" s="28">
        <f t="shared" si="294"/>
        <v>31.209999999999997</v>
      </c>
      <c r="L393" s="39">
        <v>164800</v>
      </c>
      <c r="M393" s="28">
        <f t="shared" si="295"/>
        <v>20.419999999999998</v>
      </c>
      <c r="N393" s="39">
        <v>174750</v>
      </c>
      <c r="O393" s="28">
        <f t="shared" si="296"/>
        <v>6.04</v>
      </c>
      <c r="P393" s="39">
        <v>170000</v>
      </c>
      <c r="Q393" s="28">
        <f t="shared" si="297"/>
        <v>-2.7199999999999998</v>
      </c>
      <c r="R393" s="39">
        <v>171400</v>
      </c>
      <c r="S393" s="28">
        <f t="shared" si="298"/>
        <v>0.82000000000000006</v>
      </c>
      <c r="T393" s="39">
        <v>178100</v>
      </c>
      <c r="U393" s="28">
        <f t="shared" si="299"/>
        <v>3.91</v>
      </c>
      <c r="V393" s="39">
        <v>171050</v>
      </c>
      <c r="W393" s="28">
        <f t="shared" si="300"/>
        <v>-3.9600000000000004</v>
      </c>
      <c r="X393" s="46">
        <v>181500</v>
      </c>
      <c r="Y393" s="28">
        <f t="shared" si="301"/>
        <v>6.11</v>
      </c>
      <c r="Z393" s="39">
        <v>183050</v>
      </c>
      <c r="AA393" s="28">
        <f t="shared" si="302"/>
        <v>0.85000000000000009</v>
      </c>
      <c r="AB393" s="39">
        <v>185500</v>
      </c>
      <c r="AC393" s="28">
        <f t="shared" si="323"/>
        <v>1.34</v>
      </c>
      <c r="AD393" s="39">
        <v>191050</v>
      </c>
      <c r="AE393" s="28">
        <f t="shared" si="323"/>
        <v>2.9899999999999998</v>
      </c>
      <c r="AF393" s="39">
        <v>196150</v>
      </c>
      <c r="AG393" s="28">
        <f t="shared" si="323"/>
        <v>2.67</v>
      </c>
      <c r="AH393" s="47">
        <v>218550</v>
      </c>
      <c r="AI393" s="28">
        <f t="shared" si="324"/>
        <v>11.42</v>
      </c>
      <c r="AJ393" s="47">
        <v>211200</v>
      </c>
      <c r="AK393" s="28">
        <f t="shared" si="324"/>
        <v>-3.36</v>
      </c>
      <c r="AL393" s="47">
        <v>230900</v>
      </c>
      <c r="AM393" s="28">
        <f t="shared" si="324"/>
        <v>9.33</v>
      </c>
      <c r="AN393" s="47">
        <v>244000</v>
      </c>
      <c r="AO393" s="28">
        <f t="shared" si="315"/>
        <v>5.67</v>
      </c>
      <c r="AP393" s="47">
        <v>273450</v>
      </c>
      <c r="AQ393" s="28">
        <f t="shared" si="290"/>
        <v>12.07</v>
      </c>
      <c r="AR393" s="47">
        <v>296100</v>
      </c>
      <c r="AS393" s="28">
        <f t="shared" si="306"/>
        <v>8.2799999999999994</v>
      </c>
      <c r="AT393" s="47">
        <v>330550</v>
      </c>
      <c r="AU393" s="28">
        <f t="shared" si="319"/>
        <v>11.63</v>
      </c>
      <c r="AV393" s="47">
        <v>332150</v>
      </c>
      <c r="AW393" s="28">
        <f t="shared" si="325"/>
        <v>0.48</v>
      </c>
      <c r="AX393" s="47">
        <v>338000</v>
      </c>
      <c r="AY393" s="28">
        <f t="shared" si="325"/>
        <v>1.76</v>
      </c>
      <c r="AZ393" s="47">
        <v>336500</v>
      </c>
      <c r="BA393" s="28">
        <f t="shared" si="309"/>
        <v>-0.44</v>
      </c>
      <c r="BB393" s="47">
        <v>341300</v>
      </c>
      <c r="BC393" s="28">
        <f t="shared" si="321"/>
        <v>1.43</v>
      </c>
      <c r="BD393" s="47">
        <v>331750</v>
      </c>
      <c r="BE393" s="28">
        <f t="shared" si="316"/>
        <v>-2.8000000000000003</v>
      </c>
      <c r="BF393" s="47">
        <v>333400</v>
      </c>
      <c r="BG393" s="28">
        <f t="shared" si="322"/>
        <v>0.5</v>
      </c>
      <c r="BH393" s="47">
        <v>353150</v>
      </c>
      <c r="BI393" s="28">
        <f t="shared" si="312"/>
        <v>5.92</v>
      </c>
      <c r="BJ393" s="89">
        <v>352850</v>
      </c>
      <c r="BK393" s="28">
        <f t="shared" si="313"/>
        <v>-0.08</v>
      </c>
      <c r="BL393" s="47">
        <v>356350</v>
      </c>
      <c r="BM393" s="28">
        <f t="shared" si="313"/>
        <v>0.9900000000000001</v>
      </c>
      <c r="BN393" s="39"/>
      <c r="BO393" s="39"/>
      <c r="BP393" s="89"/>
      <c r="BQ393" s="28"/>
      <c r="BR393" s="28"/>
      <c r="BS393" s="28"/>
      <c r="BT393" s="28"/>
      <c r="BU393" s="28"/>
      <c r="BV393" s="48"/>
      <c r="BW393" s="42"/>
      <c r="BX393" s="45"/>
      <c r="BY393" s="49"/>
      <c r="BZ393" s="42"/>
      <c r="CA393" s="49"/>
      <c r="CB393" s="49"/>
      <c r="CC393" s="69"/>
      <c r="CD393" s="49"/>
      <c r="CE393" s="69"/>
      <c r="CF393" s="42"/>
      <c r="CP393" s="32"/>
      <c r="CQ393" s="70">
        <v>330550000</v>
      </c>
      <c r="CR393" s="53">
        <v>332150000</v>
      </c>
      <c r="DB393" s="32"/>
      <c r="DC393" s="42"/>
    </row>
    <row r="394" spans="1:107">
      <c r="A394" s="11"/>
      <c r="B394" s="41" t="s">
        <v>329</v>
      </c>
      <c r="C394" s="39">
        <v>16400</v>
      </c>
      <c r="D394" s="39">
        <v>15350</v>
      </c>
      <c r="E394" s="28">
        <f t="shared" si="291"/>
        <v>-6.4</v>
      </c>
      <c r="F394" s="39">
        <v>15050</v>
      </c>
      <c r="G394" s="28">
        <f t="shared" si="292"/>
        <v>-1.95</v>
      </c>
      <c r="H394" s="39">
        <v>16550</v>
      </c>
      <c r="I394" s="28">
        <f t="shared" si="293"/>
        <v>9.9699999999999989</v>
      </c>
      <c r="J394" s="39">
        <v>19250</v>
      </c>
      <c r="K394" s="28">
        <f t="shared" si="294"/>
        <v>16.309999999999999</v>
      </c>
      <c r="L394" s="39">
        <v>20300</v>
      </c>
      <c r="M394" s="28">
        <f t="shared" si="295"/>
        <v>5.45</v>
      </c>
      <c r="N394" s="39">
        <v>22100</v>
      </c>
      <c r="O394" s="28">
        <f t="shared" si="296"/>
        <v>8.870000000000001</v>
      </c>
      <c r="P394" s="39">
        <v>21450</v>
      </c>
      <c r="Q394" s="28">
        <f t="shared" si="297"/>
        <v>-2.94</v>
      </c>
      <c r="R394" s="39">
        <v>21250</v>
      </c>
      <c r="S394" s="28">
        <f t="shared" si="298"/>
        <v>-0.92999999999999994</v>
      </c>
      <c r="T394" s="39">
        <v>20200</v>
      </c>
      <c r="U394" s="28">
        <f t="shared" si="299"/>
        <v>-4.9399999999999995</v>
      </c>
      <c r="V394" s="39">
        <v>21200</v>
      </c>
      <c r="W394" s="28">
        <f t="shared" si="300"/>
        <v>4.95</v>
      </c>
      <c r="X394" s="46">
        <v>21100</v>
      </c>
      <c r="Y394" s="28">
        <f t="shared" si="301"/>
        <v>-0.47000000000000003</v>
      </c>
      <c r="Z394" s="39">
        <v>20950</v>
      </c>
      <c r="AA394" s="28">
        <f t="shared" si="302"/>
        <v>-0.71000000000000008</v>
      </c>
      <c r="AB394" s="39">
        <v>21350</v>
      </c>
      <c r="AC394" s="28">
        <f t="shared" si="323"/>
        <v>1.91</v>
      </c>
      <c r="AD394" s="39">
        <v>20700</v>
      </c>
      <c r="AE394" s="28">
        <f t="shared" si="323"/>
        <v>-3.04</v>
      </c>
      <c r="AF394" s="39">
        <v>22050</v>
      </c>
      <c r="AG394" s="28">
        <f t="shared" si="323"/>
        <v>6.52</v>
      </c>
      <c r="AH394" s="47">
        <v>22100</v>
      </c>
      <c r="AI394" s="28">
        <f t="shared" si="324"/>
        <v>0.22999999999999998</v>
      </c>
      <c r="AJ394" s="47">
        <v>18800</v>
      </c>
      <c r="AK394" s="28">
        <f t="shared" si="324"/>
        <v>-14.93</v>
      </c>
      <c r="AL394" s="47">
        <v>18000</v>
      </c>
      <c r="AM394" s="28">
        <f t="shared" si="324"/>
        <v>-4.26</v>
      </c>
      <c r="AN394" s="47">
        <v>15750</v>
      </c>
      <c r="AO394" s="28">
        <f t="shared" si="315"/>
        <v>-12.5</v>
      </c>
      <c r="AP394" s="47">
        <v>16150</v>
      </c>
      <c r="AQ394" s="28">
        <f t="shared" si="290"/>
        <v>2.54</v>
      </c>
      <c r="AR394" s="47">
        <v>17750</v>
      </c>
      <c r="AS394" s="28">
        <f t="shared" si="306"/>
        <v>9.91</v>
      </c>
      <c r="AT394" s="47">
        <v>20250</v>
      </c>
      <c r="AU394" s="28">
        <f t="shared" si="319"/>
        <v>14.08</v>
      </c>
      <c r="AV394" s="47">
        <v>20550</v>
      </c>
      <c r="AW394" s="28">
        <f t="shared" si="325"/>
        <v>1.48</v>
      </c>
      <c r="AX394" s="47">
        <v>20400</v>
      </c>
      <c r="AY394" s="28">
        <f t="shared" si="325"/>
        <v>-0.73</v>
      </c>
      <c r="AZ394" s="47">
        <v>20600</v>
      </c>
      <c r="BA394" s="28">
        <f t="shared" si="309"/>
        <v>0.98</v>
      </c>
      <c r="BB394" s="47">
        <v>21550</v>
      </c>
      <c r="BC394" s="28">
        <f t="shared" si="321"/>
        <v>4.6100000000000003</v>
      </c>
      <c r="BD394" s="47">
        <v>21250</v>
      </c>
      <c r="BE394" s="28">
        <f t="shared" si="316"/>
        <v>-1.39</v>
      </c>
      <c r="BF394" s="47">
        <v>21050</v>
      </c>
      <c r="BG394" s="28">
        <f t="shared" si="322"/>
        <v>-0.94000000000000006</v>
      </c>
      <c r="BH394" s="47">
        <v>16150</v>
      </c>
      <c r="BI394" s="28">
        <f t="shared" si="312"/>
        <v>-23.28</v>
      </c>
      <c r="BJ394" s="89">
        <v>18000</v>
      </c>
      <c r="BK394" s="28">
        <f t="shared" si="313"/>
        <v>11.459999999999999</v>
      </c>
      <c r="BL394" s="47">
        <v>20100</v>
      </c>
      <c r="BM394" s="28">
        <f t="shared" si="313"/>
        <v>11.67</v>
      </c>
      <c r="BN394" s="39"/>
      <c r="BO394" s="39"/>
      <c r="BP394" s="89"/>
      <c r="BQ394" s="28"/>
      <c r="BR394" s="28"/>
      <c r="BS394" s="28"/>
      <c r="BT394" s="28"/>
      <c r="BU394" s="28"/>
      <c r="BV394" s="48"/>
      <c r="BW394" s="42"/>
      <c r="BX394" s="45"/>
      <c r="BY394" s="49"/>
      <c r="BZ394" s="42"/>
      <c r="CA394" s="49"/>
      <c r="CB394" s="49"/>
      <c r="CC394" s="50"/>
      <c r="CD394" s="51"/>
      <c r="CE394" s="50"/>
      <c r="CF394" s="42"/>
      <c r="CP394" s="32"/>
      <c r="CQ394" s="70">
        <v>20250000</v>
      </c>
      <c r="CR394" s="53">
        <v>20550000</v>
      </c>
      <c r="DB394" s="32"/>
      <c r="DC394" s="42"/>
    </row>
    <row r="395" spans="1:107">
      <c r="A395" s="11"/>
      <c r="B395" s="41" t="s">
        <v>330</v>
      </c>
      <c r="C395" s="39">
        <v>15250</v>
      </c>
      <c r="D395" s="39">
        <v>15950</v>
      </c>
      <c r="E395" s="28">
        <f t="shared" si="291"/>
        <v>4.5900000000000007</v>
      </c>
      <c r="F395" s="39">
        <v>17300</v>
      </c>
      <c r="G395" s="28">
        <f t="shared" si="292"/>
        <v>8.4599999999999991</v>
      </c>
      <c r="H395" s="39">
        <v>18650</v>
      </c>
      <c r="I395" s="28">
        <f t="shared" si="293"/>
        <v>7.8</v>
      </c>
      <c r="J395" s="39">
        <v>22150</v>
      </c>
      <c r="K395" s="28">
        <f t="shared" si="294"/>
        <v>18.77</v>
      </c>
      <c r="L395" s="39">
        <v>23750</v>
      </c>
      <c r="M395" s="28">
        <f t="shared" si="295"/>
        <v>7.22</v>
      </c>
      <c r="N395" s="39">
        <v>27550</v>
      </c>
      <c r="O395" s="28">
        <f t="shared" si="296"/>
        <v>16</v>
      </c>
      <c r="P395" s="39">
        <v>27550</v>
      </c>
      <c r="Q395" s="28">
        <f t="shared" si="297"/>
        <v>0</v>
      </c>
      <c r="R395" s="39">
        <v>28000</v>
      </c>
      <c r="S395" s="28">
        <f t="shared" si="298"/>
        <v>1.63</v>
      </c>
      <c r="T395" s="39">
        <v>26900</v>
      </c>
      <c r="U395" s="28">
        <f t="shared" si="299"/>
        <v>-3.93</v>
      </c>
      <c r="V395" s="39">
        <v>28300</v>
      </c>
      <c r="W395" s="28">
        <f t="shared" si="300"/>
        <v>5.2</v>
      </c>
      <c r="X395" s="46">
        <v>29750</v>
      </c>
      <c r="Y395" s="28">
        <f t="shared" si="301"/>
        <v>5.12</v>
      </c>
      <c r="Z395" s="39">
        <v>29550</v>
      </c>
      <c r="AA395" s="28">
        <f t="shared" si="302"/>
        <v>-0.67</v>
      </c>
      <c r="AB395" s="39">
        <v>30050</v>
      </c>
      <c r="AC395" s="28">
        <f t="shared" si="323"/>
        <v>1.69</v>
      </c>
      <c r="AD395" s="39">
        <v>30100</v>
      </c>
      <c r="AE395" s="28">
        <f t="shared" si="323"/>
        <v>0.16999999999999998</v>
      </c>
      <c r="AF395" s="39">
        <v>30300</v>
      </c>
      <c r="AG395" s="28">
        <f t="shared" si="323"/>
        <v>0.66</v>
      </c>
      <c r="AH395" s="47">
        <v>29150</v>
      </c>
      <c r="AI395" s="28">
        <f t="shared" si="324"/>
        <v>-3.8</v>
      </c>
      <c r="AJ395" s="47">
        <v>29800</v>
      </c>
      <c r="AK395" s="28">
        <f t="shared" si="324"/>
        <v>2.23</v>
      </c>
      <c r="AL395" s="47">
        <v>31050</v>
      </c>
      <c r="AM395" s="28">
        <f t="shared" si="324"/>
        <v>4.1900000000000004</v>
      </c>
      <c r="AN395" s="47">
        <v>33000</v>
      </c>
      <c r="AO395" s="28">
        <f t="shared" si="315"/>
        <v>6.2799999999999994</v>
      </c>
      <c r="AP395" s="47">
        <v>36500</v>
      </c>
      <c r="AQ395" s="28">
        <f t="shared" si="290"/>
        <v>10.61</v>
      </c>
      <c r="AR395" s="47">
        <v>39800</v>
      </c>
      <c r="AS395" s="28">
        <f t="shared" si="306"/>
        <v>9.0399999999999991</v>
      </c>
      <c r="AT395" s="47">
        <v>41050</v>
      </c>
      <c r="AU395" s="28">
        <f t="shared" si="319"/>
        <v>3.1399999999999997</v>
      </c>
      <c r="AV395" s="47">
        <v>41750</v>
      </c>
      <c r="AW395" s="28">
        <f t="shared" si="325"/>
        <v>1.71</v>
      </c>
      <c r="AX395" s="47">
        <v>41300</v>
      </c>
      <c r="AY395" s="28">
        <f t="shared" si="325"/>
        <v>-1.08</v>
      </c>
      <c r="AZ395" s="47">
        <v>39950</v>
      </c>
      <c r="BA395" s="28">
        <f t="shared" si="309"/>
        <v>-3.27</v>
      </c>
      <c r="BB395" s="47">
        <v>38250</v>
      </c>
      <c r="BC395" s="28">
        <f t="shared" si="321"/>
        <v>-4.26</v>
      </c>
      <c r="BD395" s="47">
        <v>38250</v>
      </c>
      <c r="BE395" s="28">
        <f t="shared" si="316"/>
        <v>0</v>
      </c>
      <c r="BF395" s="47">
        <v>37200</v>
      </c>
      <c r="BG395" s="28">
        <f t="shared" si="322"/>
        <v>-2.75</v>
      </c>
      <c r="BH395" s="47">
        <v>38150</v>
      </c>
      <c r="BI395" s="28">
        <f t="shared" si="312"/>
        <v>2.5499999999999998</v>
      </c>
      <c r="BJ395" s="89">
        <v>38250</v>
      </c>
      <c r="BK395" s="28">
        <f t="shared" si="313"/>
        <v>0.26</v>
      </c>
      <c r="BL395" s="47">
        <v>39150</v>
      </c>
      <c r="BM395" s="28">
        <f t="shared" si="313"/>
        <v>2.35</v>
      </c>
      <c r="BN395" s="39"/>
      <c r="BO395" s="39"/>
      <c r="BP395" s="89"/>
      <c r="BQ395" s="28"/>
      <c r="BR395" s="28"/>
      <c r="BS395" s="28"/>
      <c r="BT395" s="28"/>
      <c r="BU395" s="28"/>
      <c r="BV395" s="48"/>
      <c r="BW395" s="42"/>
      <c r="BX395" s="45"/>
      <c r="BY395" s="49"/>
      <c r="BZ395" s="42"/>
      <c r="CA395" s="49"/>
      <c r="CB395" s="49"/>
      <c r="CC395" s="50"/>
      <c r="CD395" s="51"/>
      <c r="CE395" s="50"/>
      <c r="CF395" s="42"/>
      <c r="CP395" s="32"/>
      <c r="CQ395" s="70">
        <v>41050000</v>
      </c>
      <c r="CR395" s="53">
        <v>41750000</v>
      </c>
      <c r="DB395" s="32"/>
      <c r="DC395" s="42"/>
    </row>
    <row r="396" spans="1:107">
      <c r="A396" s="11"/>
      <c r="B396" s="41" t="s">
        <v>331</v>
      </c>
      <c r="C396" s="39">
        <v>11100</v>
      </c>
      <c r="D396" s="39">
        <v>12250</v>
      </c>
      <c r="E396" s="28">
        <f t="shared" si="291"/>
        <v>10.36</v>
      </c>
      <c r="F396" s="39">
        <v>12850</v>
      </c>
      <c r="G396" s="28">
        <f t="shared" si="292"/>
        <v>4.9000000000000004</v>
      </c>
      <c r="H396" s="39">
        <v>13900</v>
      </c>
      <c r="I396" s="28">
        <f t="shared" si="293"/>
        <v>8.17</v>
      </c>
      <c r="J396" s="39">
        <v>16950</v>
      </c>
      <c r="K396" s="28">
        <f t="shared" si="294"/>
        <v>21.94</v>
      </c>
      <c r="L396" s="39">
        <v>18400</v>
      </c>
      <c r="M396" s="28">
        <f t="shared" si="295"/>
        <v>8.5500000000000007</v>
      </c>
      <c r="N396" s="39">
        <v>20500</v>
      </c>
      <c r="O396" s="28">
        <f t="shared" si="296"/>
        <v>11.41</v>
      </c>
      <c r="P396" s="39">
        <v>23300</v>
      </c>
      <c r="Q396" s="28">
        <f t="shared" si="297"/>
        <v>13.66</v>
      </c>
      <c r="R396" s="39">
        <v>26550</v>
      </c>
      <c r="S396" s="28">
        <f t="shared" si="298"/>
        <v>13.950000000000001</v>
      </c>
      <c r="T396" s="39">
        <v>28400</v>
      </c>
      <c r="U396" s="28">
        <f t="shared" si="299"/>
        <v>6.97</v>
      </c>
      <c r="V396" s="39">
        <v>31450</v>
      </c>
      <c r="W396" s="28">
        <f t="shared" si="300"/>
        <v>10.74</v>
      </c>
      <c r="X396" s="46">
        <v>32750</v>
      </c>
      <c r="Y396" s="28">
        <f t="shared" si="301"/>
        <v>4.1300000000000008</v>
      </c>
      <c r="Z396" s="39">
        <v>31100</v>
      </c>
      <c r="AA396" s="28">
        <f t="shared" si="302"/>
        <v>-5.04</v>
      </c>
      <c r="AB396" s="39">
        <v>31900</v>
      </c>
      <c r="AC396" s="28">
        <f t="shared" ref="AC396:AG405" si="326">ROUND((AB396-Z396)/Z396,4)*100</f>
        <v>2.5700000000000003</v>
      </c>
      <c r="AD396" s="39">
        <v>31700</v>
      </c>
      <c r="AE396" s="28">
        <f t="shared" si="326"/>
        <v>-0.63</v>
      </c>
      <c r="AF396" s="39">
        <v>32800</v>
      </c>
      <c r="AG396" s="28">
        <f t="shared" si="326"/>
        <v>3.47</v>
      </c>
      <c r="AH396" s="47">
        <v>35800</v>
      </c>
      <c r="AI396" s="28">
        <f t="shared" si="324"/>
        <v>9.15</v>
      </c>
      <c r="AJ396" s="47">
        <v>39200</v>
      </c>
      <c r="AK396" s="28">
        <f t="shared" si="324"/>
        <v>9.5</v>
      </c>
      <c r="AL396" s="47">
        <v>43100</v>
      </c>
      <c r="AM396" s="28">
        <f t="shared" si="324"/>
        <v>9.9500000000000011</v>
      </c>
      <c r="AN396" s="47">
        <v>48500</v>
      </c>
      <c r="AO396" s="28">
        <f t="shared" si="315"/>
        <v>12.53</v>
      </c>
      <c r="AP396" s="47">
        <v>54400</v>
      </c>
      <c r="AQ396" s="28">
        <f t="shared" si="290"/>
        <v>12.16</v>
      </c>
      <c r="AR396" s="47">
        <v>53950</v>
      </c>
      <c r="AS396" s="28">
        <f t="shared" si="306"/>
        <v>-0.83</v>
      </c>
      <c r="AT396" s="47">
        <v>56250</v>
      </c>
      <c r="AU396" s="28">
        <f t="shared" si="319"/>
        <v>4.26</v>
      </c>
      <c r="AV396" s="47">
        <v>62400</v>
      </c>
      <c r="AW396" s="28">
        <f t="shared" si="325"/>
        <v>10.93</v>
      </c>
      <c r="AX396" s="47">
        <v>72050</v>
      </c>
      <c r="AY396" s="28">
        <f t="shared" si="325"/>
        <v>15.459999999999999</v>
      </c>
      <c r="AZ396" s="47">
        <v>75650</v>
      </c>
      <c r="BA396" s="28">
        <f t="shared" si="309"/>
        <v>5</v>
      </c>
      <c r="BB396" s="47">
        <v>74200</v>
      </c>
      <c r="BC396" s="28">
        <f t="shared" si="321"/>
        <v>-1.92</v>
      </c>
      <c r="BD396" s="47">
        <v>72400</v>
      </c>
      <c r="BE396" s="28">
        <f t="shared" si="316"/>
        <v>-2.4299999999999997</v>
      </c>
      <c r="BF396" s="47">
        <v>72650</v>
      </c>
      <c r="BG396" s="28">
        <f t="shared" si="322"/>
        <v>0.35000000000000003</v>
      </c>
      <c r="BH396" s="47">
        <v>74400</v>
      </c>
      <c r="BI396" s="28">
        <f t="shared" si="312"/>
        <v>2.41</v>
      </c>
      <c r="BJ396" s="89">
        <v>74600</v>
      </c>
      <c r="BK396" s="28">
        <f t="shared" si="313"/>
        <v>0.27</v>
      </c>
      <c r="BL396" s="47">
        <v>77800</v>
      </c>
      <c r="BM396" s="28">
        <f t="shared" si="313"/>
        <v>4.29</v>
      </c>
      <c r="BN396" s="39"/>
      <c r="BO396" s="39"/>
      <c r="BP396" s="89"/>
      <c r="BQ396" s="28"/>
      <c r="BR396" s="28"/>
      <c r="BS396" s="28"/>
      <c r="BT396" s="28"/>
      <c r="BU396" s="28"/>
      <c r="BV396" s="48"/>
      <c r="BW396" s="42"/>
      <c r="BX396" s="45"/>
      <c r="BY396" s="49"/>
      <c r="BZ396" s="42"/>
      <c r="CA396" s="49"/>
      <c r="CB396" s="49"/>
      <c r="CC396" s="50"/>
      <c r="CD396" s="51"/>
      <c r="CE396" s="50"/>
      <c r="CF396" s="42"/>
      <c r="CP396" s="32"/>
      <c r="CQ396" s="70">
        <v>56250000</v>
      </c>
      <c r="CR396" s="53">
        <v>62400000</v>
      </c>
      <c r="DB396" s="32"/>
      <c r="DC396" s="42"/>
    </row>
    <row r="397" spans="1:107">
      <c r="A397" s="11"/>
      <c r="B397" s="41" t="s">
        <v>540</v>
      </c>
      <c r="C397" s="39">
        <v>2250</v>
      </c>
      <c r="D397" s="39">
        <v>2250</v>
      </c>
      <c r="E397" s="28">
        <f t="shared" si="291"/>
        <v>0</v>
      </c>
      <c r="F397" s="39">
        <v>2350</v>
      </c>
      <c r="G397" s="28">
        <f t="shared" si="292"/>
        <v>4.4400000000000004</v>
      </c>
      <c r="H397" s="39">
        <v>2600</v>
      </c>
      <c r="I397" s="28">
        <f t="shared" si="293"/>
        <v>10.639999999999999</v>
      </c>
      <c r="J397" s="39">
        <v>2900</v>
      </c>
      <c r="K397" s="28">
        <f t="shared" si="294"/>
        <v>11.540000000000001</v>
      </c>
      <c r="L397" s="39">
        <v>3700</v>
      </c>
      <c r="M397" s="28">
        <f t="shared" si="295"/>
        <v>27.589999999999996</v>
      </c>
      <c r="N397" s="39">
        <v>4050</v>
      </c>
      <c r="O397" s="28">
        <f t="shared" si="296"/>
        <v>9.4600000000000009</v>
      </c>
      <c r="P397" s="39">
        <v>4000</v>
      </c>
      <c r="Q397" s="28">
        <f t="shared" si="297"/>
        <v>-1.23</v>
      </c>
      <c r="R397" s="39">
        <v>4450</v>
      </c>
      <c r="S397" s="28">
        <f t="shared" si="298"/>
        <v>11.25</v>
      </c>
      <c r="T397" s="39">
        <v>4650</v>
      </c>
      <c r="U397" s="28">
        <f t="shared" si="299"/>
        <v>4.49</v>
      </c>
      <c r="V397" s="39">
        <v>4850</v>
      </c>
      <c r="W397" s="28">
        <f t="shared" si="300"/>
        <v>4.3</v>
      </c>
      <c r="X397" s="46">
        <v>5200</v>
      </c>
      <c r="Y397" s="28">
        <f t="shared" si="301"/>
        <v>7.22</v>
      </c>
      <c r="Z397" s="39">
        <v>5550</v>
      </c>
      <c r="AA397" s="28">
        <f t="shared" si="302"/>
        <v>6.7299999999999995</v>
      </c>
      <c r="AB397" s="39">
        <v>5550</v>
      </c>
      <c r="AC397" s="28">
        <f t="shared" si="326"/>
        <v>0</v>
      </c>
      <c r="AD397" s="39">
        <v>5900</v>
      </c>
      <c r="AE397" s="28">
        <f t="shared" si="326"/>
        <v>6.3100000000000005</v>
      </c>
      <c r="AF397" s="39">
        <v>5450</v>
      </c>
      <c r="AG397" s="28">
        <f t="shared" si="326"/>
        <v>-7.6300000000000008</v>
      </c>
      <c r="AH397" s="47">
        <v>5600</v>
      </c>
      <c r="AI397" s="28">
        <f t="shared" si="324"/>
        <v>2.75</v>
      </c>
      <c r="AJ397" s="47">
        <v>5950</v>
      </c>
      <c r="AK397" s="28">
        <f t="shared" si="324"/>
        <v>6.25</v>
      </c>
      <c r="AL397" s="47">
        <v>6150</v>
      </c>
      <c r="AM397" s="28">
        <f t="shared" si="324"/>
        <v>3.36</v>
      </c>
      <c r="AN397" s="47">
        <v>6650</v>
      </c>
      <c r="AO397" s="28">
        <f t="shared" si="315"/>
        <v>8.129999999999999</v>
      </c>
      <c r="AP397" s="47">
        <v>7200</v>
      </c>
      <c r="AQ397" s="28">
        <f t="shared" si="290"/>
        <v>8.27</v>
      </c>
      <c r="AR397" s="47">
        <v>7500</v>
      </c>
      <c r="AS397" s="28">
        <f t="shared" si="306"/>
        <v>4.17</v>
      </c>
      <c r="AT397" s="47">
        <v>7600</v>
      </c>
      <c r="AU397" s="28">
        <f t="shared" si="319"/>
        <v>1.3299999999999998</v>
      </c>
      <c r="AV397" s="47">
        <v>8550</v>
      </c>
      <c r="AW397" s="28">
        <f t="shared" si="325"/>
        <v>12.5</v>
      </c>
      <c r="AX397" s="47">
        <v>10050</v>
      </c>
      <c r="AY397" s="28">
        <f t="shared" si="325"/>
        <v>17.54</v>
      </c>
      <c r="AZ397" s="47">
        <v>10200</v>
      </c>
      <c r="BA397" s="28">
        <f t="shared" si="309"/>
        <v>1.49</v>
      </c>
      <c r="BB397" s="47">
        <v>10550</v>
      </c>
      <c r="BC397" s="28">
        <f t="shared" si="321"/>
        <v>3.4299999999999997</v>
      </c>
      <c r="BD397" s="47">
        <v>10550</v>
      </c>
      <c r="BE397" s="28">
        <f t="shared" si="316"/>
        <v>0</v>
      </c>
      <c r="BF397" s="47">
        <v>10750</v>
      </c>
      <c r="BG397" s="28">
        <f t="shared" si="322"/>
        <v>1.9</v>
      </c>
      <c r="BH397" s="47">
        <v>10650</v>
      </c>
      <c r="BI397" s="28">
        <f t="shared" si="312"/>
        <v>-0.92999999999999994</v>
      </c>
      <c r="BJ397" s="89">
        <v>10750</v>
      </c>
      <c r="BK397" s="28">
        <f t="shared" si="313"/>
        <v>0.94000000000000006</v>
      </c>
      <c r="BL397" s="47">
        <v>11250</v>
      </c>
      <c r="BM397" s="28">
        <f t="shared" si="313"/>
        <v>4.6500000000000004</v>
      </c>
      <c r="BN397" s="39"/>
      <c r="BO397" s="39"/>
      <c r="BP397" s="89"/>
      <c r="BQ397" s="28"/>
      <c r="BR397" s="28"/>
      <c r="BS397" s="28"/>
      <c r="BT397" s="28"/>
      <c r="BU397" s="28"/>
      <c r="BV397" s="48"/>
      <c r="BW397" s="42"/>
      <c r="BX397" s="45"/>
      <c r="BY397" s="49"/>
      <c r="BZ397" s="42"/>
      <c r="CA397" s="49"/>
      <c r="CB397" s="49"/>
      <c r="CC397" s="50"/>
      <c r="CD397" s="51"/>
      <c r="CE397" s="50"/>
      <c r="CF397" s="42"/>
      <c r="CP397" s="32"/>
      <c r="CQ397" s="70">
        <v>7600000</v>
      </c>
      <c r="CR397" s="53">
        <v>8550000</v>
      </c>
      <c r="DB397" s="32"/>
      <c r="DC397" s="42"/>
    </row>
    <row r="398" spans="1:107">
      <c r="A398" s="11"/>
      <c r="B398" s="41" t="s">
        <v>332</v>
      </c>
      <c r="C398" s="39">
        <v>5850</v>
      </c>
      <c r="D398" s="39">
        <v>5850</v>
      </c>
      <c r="E398" s="28">
        <f t="shared" si="291"/>
        <v>0</v>
      </c>
      <c r="F398" s="39">
        <v>6650</v>
      </c>
      <c r="G398" s="28">
        <f t="shared" si="292"/>
        <v>13.68</v>
      </c>
      <c r="H398" s="39">
        <v>7650</v>
      </c>
      <c r="I398" s="28">
        <f t="shared" si="293"/>
        <v>15.040000000000001</v>
      </c>
      <c r="J398" s="39">
        <v>8100</v>
      </c>
      <c r="K398" s="28">
        <f t="shared" si="294"/>
        <v>5.88</v>
      </c>
      <c r="L398" s="39">
        <v>8400</v>
      </c>
      <c r="M398" s="28">
        <f t="shared" si="295"/>
        <v>3.6999999999999997</v>
      </c>
      <c r="N398" s="39">
        <v>9700</v>
      </c>
      <c r="O398" s="28">
        <f t="shared" si="296"/>
        <v>15.479999999999999</v>
      </c>
      <c r="P398" s="39">
        <v>9900</v>
      </c>
      <c r="Q398" s="28">
        <f t="shared" si="297"/>
        <v>2.06</v>
      </c>
      <c r="R398" s="39">
        <v>10300</v>
      </c>
      <c r="S398" s="28">
        <f t="shared" si="298"/>
        <v>4.04</v>
      </c>
      <c r="T398" s="39">
        <v>10400</v>
      </c>
      <c r="U398" s="28">
        <f t="shared" si="299"/>
        <v>0.97</v>
      </c>
      <c r="V398" s="39">
        <v>10450</v>
      </c>
      <c r="W398" s="28">
        <f t="shared" si="300"/>
        <v>0.48</v>
      </c>
      <c r="X398" s="46">
        <v>12450</v>
      </c>
      <c r="Y398" s="28">
        <f t="shared" si="301"/>
        <v>19.139999999999997</v>
      </c>
      <c r="Z398" s="39">
        <v>12000</v>
      </c>
      <c r="AA398" s="28">
        <f t="shared" si="302"/>
        <v>-3.61</v>
      </c>
      <c r="AB398" s="39">
        <v>12200</v>
      </c>
      <c r="AC398" s="28">
        <f t="shared" si="326"/>
        <v>1.67</v>
      </c>
      <c r="AD398" s="39">
        <v>12150</v>
      </c>
      <c r="AE398" s="28">
        <f t="shared" si="326"/>
        <v>-0.41000000000000003</v>
      </c>
      <c r="AF398" s="39">
        <v>12100</v>
      </c>
      <c r="AG398" s="28">
        <f t="shared" si="326"/>
        <v>-0.41000000000000003</v>
      </c>
      <c r="AH398" s="47">
        <v>12050</v>
      </c>
      <c r="AI398" s="28">
        <f t="shared" ref="AI398:AI405" si="327">ROUND((AH398-AF398)/AF398,4)*100</f>
        <v>-0.41000000000000003</v>
      </c>
      <c r="AJ398" s="47">
        <v>12900</v>
      </c>
      <c r="AK398" s="28">
        <f t="shared" ref="AK398:AK405" si="328">ROUND((AJ398-AH398)/AH398,4)*100</f>
        <v>7.0499999999999989</v>
      </c>
      <c r="AL398" s="47">
        <v>12400</v>
      </c>
      <c r="AM398" s="28">
        <f t="shared" ref="AM398:AM405" si="329">ROUND((AL398-AJ398)/AJ398,4)*100</f>
        <v>-3.88</v>
      </c>
      <c r="AN398" s="47">
        <v>13900</v>
      </c>
      <c r="AO398" s="28">
        <f t="shared" si="315"/>
        <v>12.1</v>
      </c>
      <c r="AP398" s="47">
        <v>15500</v>
      </c>
      <c r="AQ398" s="28">
        <f t="shared" si="290"/>
        <v>11.51</v>
      </c>
      <c r="AR398" s="47">
        <v>14650</v>
      </c>
      <c r="AS398" s="28">
        <f t="shared" si="306"/>
        <v>-5.48</v>
      </c>
      <c r="AT398" s="47">
        <v>15750</v>
      </c>
      <c r="AU398" s="28">
        <f t="shared" si="319"/>
        <v>7.51</v>
      </c>
      <c r="AV398" s="47">
        <v>17150</v>
      </c>
      <c r="AW398" s="28">
        <f t="shared" si="325"/>
        <v>8.89</v>
      </c>
      <c r="AX398" s="47">
        <v>17150</v>
      </c>
      <c r="AY398" s="28">
        <f t="shared" si="325"/>
        <v>0</v>
      </c>
      <c r="AZ398" s="47">
        <v>17350</v>
      </c>
      <c r="BA398" s="28">
        <f t="shared" si="309"/>
        <v>1.17</v>
      </c>
      <c r="BB398" s="47">
        <v>18000</v>
      </c>
      <c r="BC398" s="28">
        <f t="shared" si="321"/>
        <v>3.75</v>
      </c>
      <c r="BD398" s="47">
        <v>17900</v>
      </c>
      <c r="BE398" s="28">
        <f t="shared" si="316"/>
        <v>-0.55999999999999994</v>
      </c>
      <c r="BF398" s="47">
        <v>17800</v>
      </c>
      <c r="BG398" s="28">
        <f t="shared" si="322"/>
        <v>-0.55999999999999994</v>
      </c>
      <c r="BH398" s="47">
        <v>17500</v>
      </c>
      <c r="BI398" s="28">
        <f t="shared" si="312"/>
        <v>-1.69</v>
      </c>
      <c r="BJ398" s="89">
        <v>17800</v>
      </c>
      <c r="BK398" s="28">
        <f t="shared" si="313"/>
        <v>1.71</v>
      </c>
      <c r="BL398" s="47">
        <v>17800</v>
      </c>
      <c r="BM398" s="28">
        <f t="shared" si="313"/>
        <v>0</v>
      </c>
      <c r="BN398" s="39"/>
      <c r="BO398" s="39"/>
      <c r="BP398" s="89"/>
      <c r="BQ398" s="28"/>
      <c r="BR398" s="28"/>
      <c r="BS398" s="28"/>
      <c r="BT398" s="28"/>
      <c r="BU398" s="28"/>
      <c r="BV398" s="48"/>
      <c r="BW398" s="42"/>
      <c r="BX398" s="45"/>
      <c r="BY398" s="49"/>
      <c r="BZ398" s="42"/>
      <c r="CA398" s="49"/>
      <c r="CB398" s="49"/>
      <c r="CC398" s="50"/>
      <c r="CD398" s="51"/>
      <c r="CE398" s="50"/>
      <c r="CF398" s="42"/>
      <c r="CP398" s="32"/>
      <c r="CQ398" s="70">
        <v>15750000</v>
      </c>
      <c r="CR398" s="53">
        <v>17150000</v>
      </c>
      <c r="DB398" s="32"/>
      <c r="DC398" s="42"/>
    </row>
    <row r="399" spans="1:107">
      <c r="A399" s="11"/>
      <c r="B399" s="41" t="s">
        <v>333</v>
      </c>
      <c r="C399" s="39">
        <v>8600</v>
      </c>
      <c r="D399" s="39">
        <v>9900</v>
      </c>
      <c r="E399" s="28">
        <f t="shared" si="291"/>
        <v>15.120000000000001</v>
      </c>
      <c r="F399" s="39">
        <v>28400</v>
      </c>
      <c r="G399" s="28">
        <f t="shared" si="292"/>
        <v>186.87</v>
      </c>
      <c r="H399" s="39">
        <v>32450</v>
      </c>
      <c r="I399" s="28">
        <f t="shared" si="293"/>
        <v>14.26</v>
      </c>
      <c r="J399" s="39">
        <v>33100</v>
      </c>
      <c r="K399" s="28">
        <f t="shared" si="294"/>
        <v>2</v>
      </c>
      <c r="L399" s="39">
        <v>32650</v>
      </c>
      <c r="M399" s="28">
        <f t="shared" si="295"/>
        <v>-1.3599999999999999</v>
      </c>
      <c r="N399" s="39">
        <v>31900</v>
      </c>
      <c r="O399" s="28">
        <f t="shared" si="296"/>
        <v>-2.2999999999999998</v>
      </c>
      <c r="P399" s="39">
        <v>32850</v>
      </c>
      <c r="Q399" s="28">
        <f t="shared" si="297"/>
        <v>2.98</v>
      </c>
      <c r="R399" s="39">
        <v>32200</v>
      </c>
      <c r="S399" s="28">
        <f t="shared" si="298"/>
        <v>-1.9800000000000002</v>
      </c>
      <c r="T399" s="39">
        <v>32450</v>
      </c>
      <c r="U399" s="28">
        <f t="shared" si="299"/>
        <v>0.77999999999999992</v>
      </c>
      <c r="V399" s="39">
        <v>34550</v>
      </c>
      <c r="W399" s="28">
        <f t="shared" si="300"/>
        <v>6.47</v>
      </c>
      <c r="X399" s="46">
        <v>35750</v>
      </c>
      <c r="Y399" s="28">
        <f t="shared" si="301"/>
        <v>3.47</v>
      </c>
      <c r="Z399" s="39">
        <v>36200</v>
      </c>
      <c r="AA399" s="28">
        <f t="shared" si="302"/>
        <v>1.26</v>
      </c>
      <c r="AB399" s="39">
        <v>38250</v>
      </c>
      <c r="AC399" s="28">
        <f t="shared" si="326"/>
        <v>5.66</v>
      </c>
      <c r="AD399" s="39">
        <v>38650</v>
      </c>
      <c r="AE399" s="28">
        <f t="shared" si="326"/>
        <v>1.05</v>
      </c>
      <c r="AF399" s="39">
        <v>39000</v>
      </c>
      <c r="AG399" s="28">
        <f t="shared" si="326"/>
        <v>0.91</v>
      </c>
      <c r="AH399" s="47">
        <v>38250</v>
      </c>
      <c r="AI399" s="28">
        <f t="shared" si="327"/>
        <v>-1.92</v>
      </c>
      <c r="AJ399" s="47">
        <v>39800</v>
      </c>
      <c r="AK399" s="28">
        <f t="shared" si="328"/>
        <v>4.05</v>
      </c>
      <c r="AL399" s="47">
        <v>40350</v>
      </c>
      <c r="AM399" s="28">
        <f t="shared" si="329"/>
        <v>1.38</v>
      </c>
      <c r="AN399" s="47">
        <v>37000</v>
      </c>
      <c r="AO399" s="28">
        <f t="shared" si="315"/>
        <v>-8.3000000000000007</v>
      </c>
      <c r="AP399" s="47">
        <v>40800</v>
      </c>
      <c r="AQ399" s="28">
        <f t="shared" ref="AQ399:AQ462" si="330">ROUND((AP399-AN399)/AN399,4)*100</f>
        <v>10.27</v>
      </c>
      <c r="AR399" s="47">
        <v>35050</v>
      </c>
      <c r="AS399" s="28">
        <f t="shared" si="306"/>
        <v>-14.09</v>
      </c>
      <c r="AT399" s="47">
        <v>26000</v>
      </c>
      <c r="AU399" s="28">
        <f t="shared" si="319"/>
        <v>-25.82</v>
      </c>
      <c r="AV399" s="47">
        <v>24800</v>
      </c>
      <c r="AW399" s="28">
        <f t="shared" si="325"/>
        <v>-4.62</v>
      </c>
      <c r="AX399" s="47">
        <v>24300</v>
      </c>
      <c r="AY399" s="28">
        <f t="shared" si="325"/>
        <v>-2.02</v>
      </c>
      <c r="AZ399" s="47">
        <v>21050</v>
      </c>
      <c r="BA399" s="28">
        <f t="shared" si="309"/>
        <v>-13.370000000000001</v>
      </c>
      <c r="BB399" s="47">
        <v>17950</v>
      </c>
      <c r="BC399" s="28">
        <f t="shared" si="321"/>
        <v>-14.729999999999999</v>
      </c>
      <c r="BD399" s="47">
        <v>17950</v>
      </c>
      <c r="BE399" s="28">
        <f t="shared" si="316"/>
        <v>0</v>
      </c>
      <c r="BF399" s="47">
        <v>18100</v>
      </c>
      <c r="BG399" s="28">
        <f t="shared" si="322"/>
        <v>0.84</v>
      </c>
      <c r="BH399" s="47">
        <v>18400</v>
      </c>
      <c r="BI399" s="28">
        <f t="shared" si="312"/>
        <v>1.66</v>
      </c>
      <c r="BJ399" s="89">
        <v>18300</v>
      </c>
      <c r="BK399" s="28">
        <f t="shared" si="313"/>
        <v>-0.54</v>
      </c>
      <c r="BL399" s="47">
        <v>18600</v>
      </c>
      <c r="BM399" s="28">
        <f t="shared" si="313"/>
        <v>1.6400000000000001</v>
      </c>
      <c r="BN399" s="39"/>
      <c r="BO399" s="39"/>
      <c r="BP399" s="89"/>
      <c r="BQ399" s="28"/>
      <c r="BR399" s="28"/>
      <c r="BS399" s="28"/>
      <c r="BT399" s="28"/>
      <c r="BU399" s="28"/>
      <c r="BV399" s="48"/>
      <c r="BW399" s="42"/>
      <c r="BX399" s="45"/>
      <c r="BY399" s="49"/>
      <c r="BZ399" s="42"/>
      <c r="CA399" s="49"/>
      <c r="CB399" s="49"/>
      <c r="CC399" s="50"/>
      <c r="CD399" s="51"/>
      <c r="CE399" s="50"/>
      <c r="CF399" s="42"/>
      <c r="CP399" s="32"/>
      <c r="CQ399" s="70">
        <v>26000000</v>
      </c>
      <c r="CR399" s="53">
        <v>24800000</v>
      </c>
      <c r="DB399" s="32"/>
      <c r="DC399" s="42"/>
    </row>
    <row r="400" spans="1:107">
      <c r="A400" s="11"/>
      <c r="B400" s="41" t="s">
        <v>334</v>
      </c>
      <c r="C400" s="39">
        <v>8950</v>
      </c>
      <c r="D400" s="39">
        <v>9500</v>
      </c>
      <c r="E400" s="28">
        <f t="shared" si="291"/>
        <v>6.15</v>
      </c>
      <c r="F400" s="39">
        <v>10600</v>
      </c>
      <c r="G400" s="28">
        <f t="shared" si="292"/>
        <v>11.58</v>
      </c>
      <c r="H400" s="39">
        <v>12200</v>
      </c>
      <c r="I400" s="28">
        <f t="shared" si="293"/>
        <v>15.09</v>
      </c>
      <c r="J400" s="39">
        <v>15150</v>
      </c>
      <c r="K400" s="28">
        <f t="shared" si="294"/>
        <v>24.18</v>
      </c>
      <c r="L400" s="39">
        <v>19250</v>
      </c>
      <c r="M400" s="28">
        <f t="shared" si="295"/>
        <v>27.060000000000002</v>
      </c>
      <c r="N400" s="39">
        <v>24500</v>
      </c>
      <c r="O400" s="28">
        <f t="shared" si="296"/>
        <v>27.27</v>
      </c>
      <c r="P400" s="39">
        <v>27100</v>
      </c>
      <c r="Q400" s="28">
        <f t="shared" si="297"/>
        <v>10.61</v>
      </c>
      <c r="R400" s="39">
        <v>28550</v>
      </c>
      <c r="S400" s="28">
        <f t="shared" si="298"/>
        <v>5.35</v>
      </c>
      <c r="T400" s="39">
        <v>30750</v>
      </c>
      <c r="U400" s="28">
        <f t="shared" si="299"/>
        <v>7.71</v>
      </c>
      <c r="V400" s="39">
        <v>32500</v>
      </c>
      <c r="W400" s="28">
        <f t="shared" si="300"/>
        <v>5.6899999999999995</v>
      </c>
      <c r="X400" s="46">
        <v>31350</v>
      </c>
      <c r="Y400" s="28">
        <f t="shared" si="301"/>
        <v>-3.54</v>
      </c>
      <c r="Z400" s="39">
        <v>32000</v>
      </c>
      <c r="AA400" s="28">
        <f t="shared" si="302"/>
        <v>2.0699999999999998</v>
      </c>
      <c r="AB400" s="39">
        <v>33650</v>
      </c>
      <c r="AC400" s="28">
        <f t="shared" si="326"/>
        <v>5.16</v>
      </c>
      <c r="AD400" s="39">
        <v>35850</v>
      </c>
      <c r="AE400" s="28">
        <f t="shared" si="326"/>
        <v>6.54</v>
      </c>
      <c r="AF400" s="39">
        <v>38600</v>
      </c>
      <c r="AG400" s="28">
        <f t="shared" si="326"/>
        <v>7.6700000000000008</v>
      </c>
      <c r="AH400" s="47">
        <v>40350</v>
      </c>
      <c r="AI400" s="28">
        <f t="shared" si="327"/>
        <v>4.53</v>
      </c>
      <c r="AJ400" s="47">
        <v>41100</v>
      </c>
      <c r="AK400" s="28">
        <f t="shared" si="328"/>
        <v>1.8599999999999999</v>
      </c>
      <c r="AL400" s="47">
        <v>44600</v>
      </c>
      <c r="AM400" s="28">
        <f t="shared" si="329"/>
        <v>8.52</v>
      </c>
      <c r="AN400" s="47">
        <v>55050</v>
      </c>
      <c r="AO400" s="28">
        <f t="shared" si="315"/>
        <v>23.43</v>
      </c>
      <c r="AP400" s="47">
        <v>64350</v>
      </c>
      <c r="AQ400" s="28">
        <f t="shared" si="330"/>
        <v>16.89</v>
      </c>
      <c r="AR400" s="47">
        <v>65200</v>
      </c>
      <c r="AS400" s="28">
        <f t="shared" si="306"/>
        <v>1.32</v>
      </c>
      <c r="AT400" s="47">
        <v>72350</v>
      </c>
      <c r="AU400" s="28">
        <f t="shared" si="319"/>
        <v>10.97</v>
      </c>
      <c r="AV400" s="47">
        <v>80100</v>
      </c>
      <c r="AW400" s="28">
        <f t="shared" si="325"/>
        <v>10.71</v>
      </c>
      <c r="AX400" s="47">
        <v>83500</v>
      </c>
      <c r="AY400" s="28">
        <f t="shared" si="325"/>
        <v>4.24</v>
      </c>
      <c r="AZ400" s="47">
        <v>82750</v>
      </c>
      <c r="BA400" s="28">
        <f t="shared" si="309"/>
        <v>-0.89999999999999991</v>
      </c>
      <c r="BB400" s="47">
        <v>82650</v>
      </c>
      <c r="BC400" s="28">
        <f t="shared" si="321"/>
        <v>-0.12</v>
      </c>
      <c r="BD400" s="47">
        <v>78600</v>
      </c>
      <c r="BE400" s="28">
        <f t="shared" si="316"/>
        <v>-4.9000000000000004</v>
      </c>
      <c r="BF400" s="47">
        <v>78250</v>
      </c>
      <c r="BG400" s="28">
        <f t="shared" si="322"/>
        <v>-0.44999999999999996</v>
      </c>
      <c r="BH400" s="47">
        <v>79500</v>
      </c>
      <c r="BI400" s="28">
        <f t="shared" si="312"/>
        <v>1.6</v>
      </c>
      <c r="BJ400" s="89">
        <v>83150</v>
      </c>
      <c r="BK400" s="28">
        <f t="shared" si="313"/>
        <v>4.5900000000000007</v>
      </c>
      <c r="BL400" s="47">
        <v>90300</v>
      </c>
      <c r="BM400" s="28">
        <f t="shared" si="313"/>
        <v>8.6</v>
      </c>
      <c r="BN400" s="39"/>
      <c r="BO400" s="39"/>
      <c r="BP400" s="89"/>
      <c r="BQ400" s="28"/>
      <c r="BR400" s="28"/>
      <c r="BS400" s="28"/>
      <c r="BT400" s="28"/>
      <c r="BU400" s="28"/>
      <c r="BV400" s="48"/>
      <c r="BW400" s="42"/>
      <c r="BX400" s="45"/>
      <c r="BY400" s="49"/>
      <c r="BZ400" s="42"/>
      <c r="CA400" s="49"/>
      <c r="CB400" s="49"/>
      <c r="CC400" s="50"/>
      <c r="CD400" s="51"/>
      <c r="CE400" s="50"/>
      <c r="CF400" s="42"/>
      <c r="CP400" s="32"/>
      <c r="CQ400" s="70">
        <v>72350000</v>
      </c>
      <c r="CR400" s="53">
        <v>80100000</v>
      </c>
      <c r="DB400" s="32"/>
      <c r="DC400" s="42"/>
    </row>
    <row r="401" spans="1:107">
      <c r="A401" s="11"/>
      <c r="B401" s="41" t="s">
        <v>335</v>
      </c>
      <c r="C401" s="39">
        <v>36000</v>
      </c>
      <c r="D401" s="39">
        <v>36850</v>
      </c>
      <c r="E401" s="28">
        <f t="shared" si="291"/>
        <v>2.36</v>
      </c>
      <c r="F401" s="39">
        <v>38850</v>
      </c>
      <c r="G401" s="28">
        <f t="shared" si="292"/>
        <v>5.43</v>
      </c>
      <c r="H401" s="39">
        <v>43250</v>
      </c>
      <c r="I401" s="28">
        <f t="shared" si="293"/>
        <v>11.33</v>
      </c>
      <c r="J401" s="39">
        <v>47450</v>
      </c>
      <c r="K401" s="28">
        <f t="shared" si="294"/>
        <v>9.7100000000000009</v>
      </c>
      <c r="L401" s="39">
        <v>57000</v>
      </c>
      <c r="M401" s="28">
        <f t="shared" si="295"/>
        <v>20.13</v>
      </c>
      <c r="N401" s="39">
        <v>62950</v>
      </c>
      <c r="O401" s="28">
        <f t="shared" si="296"/>
        <v>10.440000000000001</v>
      </c>
      <c r="P401" s="39">
        <v>65500</v>
      </c>
      <c r="Q401" s="28">
        <f t="shared" si="297"/>
        <v>4.05</v>
      </c>
      <c r="R401" s="39">
        <v>66350</v>
      </c>
      <c r="S401" s="28">
        <f t="shared" si="298"/>
        <v>1.3</v>
      </c>
      <c r="T401" s="39">
        <v>65050</v>
      </c>
      <c r="U401" s="28">
        <f t="shared" si="299"/>
        <v>-1.96</v>
      </c>
      <c r="V401" s="39">
        <v>68150</v>
      </c>
      <c r="W401" s="28">
        <f t="shared" si="300"/>
        <v>4.7699999999999996</v>
      </c>
      <c r="X401" s="46">
        <v>70250</v>
      </c>
      <c r="Y401" s="28">
        <f t="shared" si="301"/>
        <v>3.08</v>
      </c>
      <c r="Z401" s="39">
        <v>71650</v>
      </c>
      <c r="AA401" s="28">
        <f t="shared" si="302"/>
        <v>1.9900000000000002</v>
      </c>
      <c r="AB401" s="39">
        <v>73100</v>
      </c>
      <c r="AC401" s="28">
        <f t="shared" si="326"/>
        <v>2.02</v>
      </c>
      <c r="AD401" s="39">
        <v>78900</v>
      </c>
      <c r="AE401" s="28">
        <f t="shared" si="326"/>
        <v>7.93</v>
      </c>
      <c r="AF401" s="39">
        <v>94750</v>
      </c>
      <c r="AG401" s="28">
        <f t="shared" si="326"/>
        <v>20.09</v>
      </c>
      <c r="AH401" s="47">
        <v>118050</v>
      </c>
      <c r="AI401" s="28">
        <f t="shared" si="327"/>
        <v>24.59</v>
      </c>
      <c r="AJ401" s="47">
        <v>174150</v>
      </c>
      <c r="AK401" s="28">
        <f t="shared" si="328"/>
        <v>47.52</v>
      </c>
      <c r="AL401" s="47">
        <v>199100</v>
      </c>
      <c r="AM401" s="28">
        <f t="shared" si="329"/>
        <v>14.330000000000002</v>
      </c>
      <c r="AN401" s="47">
        <v>199750</v>
      </c>
      <c r="AO401" s="28">
        <f t="shared" si="315"/>
        <v>0.33</v>
      </c>
      <c r="AP401" s="47">
        <v>217250</v>
      </c>
      <c r="AQ401" s="28">
        <f t="shared" si="330"/>
        <v>8.76</v>
      </c>
      <c r="AR401" s="47">
        <v>207400</v>
      </c>
      <c r="AS401" s="28">
        <f t="shared" si="306"/>
        <v>-4.53</v>
      </c>
      <c r="AT401" s="47">
        <v>223450</v>
      </c>
      <c r="AU401" s="28">
        <f t="shared" si="319"/>
        <v>7.7399999999999993</v>
      </c>
      <c r="AV401" s="47">
        <v>217300</v>
      </c>
      <c r="AW401" s="28">
        <f>ROUND((AV401-AT401)/AT401,4)*100</f>
        <v>-2.75</v>
      </c>
      <c r="AX401" s="47">
        <v>223900</v>
      </c>
      <c r="AY401" s="28">
        <f>ROUND((AX401-AV401)/AV401,4)*100</f>
        <v>3.04</v>
      </c>
      <c r="AZ401" s="47">
        <v>228950</v>
      </c>
      <c r="BA401" s="28">
        <f t="shared" si="309"/>
        <v>2.2599999999999998</v>
      </c>
      <c r="BB401" s="47">
        <v>231250</v>
      </c>
      <c r="BC401" s="28">
        <f t="shared" si="321"/>
        <v>1</v>
      </c>
      <c r="BD401" s="47">
        <v>225350</v>
      </c>
      <c r="BE401" s="28">
        <f t="shared" si="316"/>
        <v>-2.5499999999999998</v>
      </c>
      <c r="BF401" s="47">
        <v>226950</v>
      </c>
      <c r="BG401" s="28">
        <f t="shared" si="322"/>
        <v>0.71000000000000008</v>
      </c>
      <c r="BH401" s="47">
        <v>226600</v>
      </c>
      <c r="BI401" s="28">
        <f t="shared" si="312"/>
        <v>-0.15</v>
      </c>
      <c r="BJ401" s="89">
        <v>232400</v>
      </c>
      <c r="BK401" s="28">
        <f t="shared" si="313"/>
        <v>2.56</v>
      </c>
      <c r="BL401" s="47">
        <v>231200</v>
      </c>
      <c r="BM401" s="28">
        <f t="shared" si="313"/>
        <v>-0.52</v>
      </c>
      <c r="BN401" s="39"/>
      <c r="BO401" s="39"/>
      <c r="BP401" s="89"/>
      <c r="BQ401" s="28"/>
      <c r="BR401" s="28"/>
      <c r="BS401" s="28"/>
      <c r="BT401" s="28"/>
      <c r="BU401" s="28"/>
      <c r="BV401" s="48"/>
      <c r="BW401" s="42"/>
      <c r="BX401" s="45"/>
      <c r="BY401" s="49"/>
      <c r="BZ401" s="42"/>
      <c r="CA401" s="49"/>
      <c r="CB401" s="49"/>
      <c r="CC401" s="69"/>
      <c r="CD401" s="49"/>
      <c r="CE401" s="69"/>
      <c r="CF401" s="42"/>
      <c r="CP401" s="32"/>
      <c r="CQ401" s="70">
        <v>223450000</v>
      </c>
      <c r="CR401" s="53">
        <v>217300000</v>
      </c>
      <c r="DB401" s="32"/>
      <c r="DC401" s="42"/>
    </row>
    <row r="402" spans="1:107">
      <c r="A402" s="11"/>
      <c r="B402" s="41" t="s">
        <v>529</v>
      </c>
      <c r="C402" s="39">
        <v>2150</v>
      </c>
      <c r="D402" s="39">
        <v>2000</v>
      </c>
      <c r="E402" s="28">
        <f t="shared" si="291"/>
        <v>-6.98</v>
      </c>
      <c r="F402" s="39">
        <v>2000</v>
      </c>
      <c r="G402" s="28">
        <f t="shared" si="292"/>
        <v>0</v>
      </c>
      <c r="H402" s="39">
        <v>2150</v>
      </c>
      <c r="I402" s="28">
        <f t="shared" si="293"/>
        <v>7.5</v>
      </c>
      <c r="J402" s="39">
        <v>2400</v>
      </c>
      <c r="K402" s="28">
        <f t="shared" si="294"/>
        <v>11.63</v>
      </c>
      <c r="L402" s="39">
        <v>2500</v>
      </c>
      <c r="M402" s="28">
        <f t="shared" si="295"/>
        <v>4.17</v>
      </c>
      <c r="N402" s="39">
        <v>2750</v>
      </c>
      <c r="O402" s="28">
        <f t="shared" si="296"/>
        <v>10</v>
      </c>
      <c r="P402" s="39">
        <v>3100</v>
      </c>
      <c r="Q402" s="28">
        <f t="shared" si="297"/>
        <v>12.73</v>
      </c>
      <c r="R402" s="39">
        <v>3250</v>
      </c>
      <c r="S402" s="28">
        <f t="shared" si="298"/>
        <v>4.84</v>
      </c>
      <c r="T402" s="39">
        <v>3200</v>
      </c>
      <c r="U402" s="28">
        <f t="shared" si="299"/>
        <v>-1.54</v>
      </c>
      <c r="V402" s="39">
        <v>3250</v>
      </c>
      <c r="W402" s="28">
        <f t="shared" si="300"/>
        <v>1.5599999999999998</v>
      </c>
      <c r="X402" s="46">
        <v>3450</v>
      </c>
      <c r="Y402" s="28">
        <f t="shared" si="301"/>
        <v>6.15</v>
      </c>
      <c r="Z402" s="39">
        <v>3650</v>
      </c>
      <c r="AA402" s="28">
        <f t="shared" si="302"/>
        <v>5.8000000000000007</v>
      </c>
      <c r="AB402" s="39">
        <v>3800</v>
      </c>
      <c r="AC402" s="28">
        <f t="shared" si="326"/>
        <v>4.1099999999999994</v>
      </c>
      <c r="AD402" s="39">
        <v>4000</v>
      </c>
      <c r="AE402" s="28">
        <f t="shared" si="326"/>
        <v>5.26</v>
      </c>
      <c r="AF402" s="39">
        <v>4100</v>
      </c>
      <c r="AG402" s="28">
        <f t="shared" si="326"/>
        <v>2.5</v>
      </c>
      <c r="AH402" s="47">
        <v>3850</v>
      </c>
      <c r="AI402" s="28">
        <f t="shared" si="327"/>
        <v>-6.1</v>
      </c>
      <c r="AJ402" s="47">
        <v>3900</v>
      </c>
      <c r="AK402" s="28">
        <f t="shared" si="328"/>
        <v>1.3</v>
      </c>
      <c r="AL402" s="47">
        <v>4250</v>
      </c>
      <c r="AM402" s="28">
        <f t="shared" si="329"/>
        <v>8.9700000000000006</v>
      </c>
      <c r="AN402" s="47">
        <v>4450</v>
      </c>
      <c r="AO402" s="28">
        <f t="shared" si="315"/>
        <v>4.71</v>
      </c>
      <c r="AP402" s="47">
        <v>4450</v>
      </c>
      <c r="AQ402" s="28">
        <f t="shared" si="330"/>
        <v>0</v>
      </c>
      <c r="AR402" s="47">
        <v>4450</v>
      </c>
      <c r="AS402" s="28">
        <f t="shared" si="306"/>
        <v>0</v>
      </c>
      <c r="AT402" s="47">
        <v>4550</v>
      </c>
      <c r="AU402" s="28">
        <f t="shared" si="319"/>
        <v>2.25</v>
      </c>
      <c r="AV402" s="47">
        <v>4900</v>
      </c>
      <c r="AW402" s="28">
        <f>ROUND((AV402-AT402)/AT402,4)*100</f>
        <v>7.6899999999999995</v>
      </c>
      <c r="AX402" s="47">
        <v>5050</v>
      </c>
      <c r="AY402" s="28">
        <f>ROUND((AX402-AV402)/AV402,4)*100</f>
        <v>3.06</v>
      </c>
      <c r="AZ402" s="47">
        <v>6300</v>
      </c>
      <c r="BA402" s="28">
        <f t="shared" si="309"/>
        <v>24.75</v>
      </c>
      <c r="BB402" s="47">
        <v>7050</v>
      </c>
      <c r="BC402" s="28">
        <f t="shared" si="321"/>
        <v>11.899999999999999</v>
      </c>
      <c r="BD402" s="47">
        <v>7150</v>
      </c>
      <c r="BE402" s="28">
        <f t="shared" si="316"/>
        <v>1.4200000000000002</v>
      </c>
      <c r="BF402" s="47">
        <v>7150</v>
      </c>
      <c r="BG402" s="28">
        <f t="shared" si="322"/>
        <v>0</v>
      </c>
      <c r="BH402" s="47">
        <v>7200</v>
      </c>
      <c r="BI402" s="28">
        <f t="shared" si="312"/>
        <v>0.70000000000000007</v>
      </c>
      <c r="BJ402" s="89">
        <v>7300</v>
      </c>
      <c r="BK402" s="28">
        <f t="shared" si="313"/>
        <v>1.39</v>
      </c>
      <c r="BL402" s="47">
        <v>7250</v>
      </c>
      <c r="BM402" s="28">
        <f t="shared" si="313"/>
        <v>-0.67999999999999994</v>
      </c>
      <c r="BN402" s="39"/>
      <c r="BO402" s="39"/>
      <c r="BP402" s="89"/>
      <c r="BQ402" s="28"/>
      <c r="BR402" s="28"/>
      <c r="BS402" s="28"/>
      <c r="BT402" s="28"/>
      <c r="BU402" s="28"/>
      <c r="BV402" s="48"/>
      <c r="BW402" s="42"/>
      <c r="BX402" s="45"/>
      <c r="BY402" s="49"/>
      <c r="BZ402" s="42"/>
      <c r="CA402" s="49"/>
      <c r="CB402" s="49"/>
      <c r="CC402" s="50"/>
      <c r="CD402" s="51"/>
      <c r="CE402" s="50"/>
      <c r="CF402" s="42"/>
      <c r="CP402" s="32"/>
      <c r="CQ402" s="70">
        <v>4550000</v>
      </c>
      <c r="CR402" s="53">
        <v>4900000</v>
      </c>
      <c r="DB402" s="32"/>
      <c r="DC402" s="42"/>
    </row>
    <row r="403" spans="1:107">
      <c r="A403" s="11"/>
      <c r="B403" s="41" t="s">
        <v>336</v>
      </c>
      <c r="C403" s="39">
        <v>7150</v>
      </c>
      <c r="D403" s="39">
        <v>7400</v>
      </c>
      <c r="E403" s="28">
        <f t="shared" si="291"/>
        <v>3.5000000000000004</v>
      </c>
      <c r="F403" s="39">
        <v>7500</v>
      </c>
      <c r="G403" s="28">
        <f t="shared" si="292"/>
        <v>1.35</v>
      </c>
      <c r="H403" s="39">
        <v>8150</v>
      </c>
      <c r="I403" s="28">
        <f t="shared" si="293"/>
        <v>8.67</v>
      </c>
      <c r="J403" s="39">
        <v>9200</v>
      </c>
      <c r="K403" s="28">
        <f t="shared" si="294"/>
        <v>12.879999999999999</v>
      </c>
      <c r="L403" s="39">
        <v>10300</v>
      </c>
      <c r="M403" s="28">
        <f t="shared" si="295"/>
        <v>11.959999999999999</v>
      </c>
      <c r="N403" s="39">
        <v>11400</v>
      </c>
      <c r="O403" s="28">
        <f t="shared" si="296"/>
        <v>10.68</v>
      </c>
      <c r="P403" s="39">
        <v>11450</v>
      </c>
      <c r="Q403" s="28">
        <f t="shared" si="297"/>
        <v>0.44</v>
      </c>
      <c r="R403" s="39">
        <v>12050</v>
      </c>
      <c r="S403" s="28">
        <f t="shared" si="298"/>
        <v>5.24</v>
      </c>
      <c r="T403" s="39">
        <v>12400</v>
      </c>
      <c r="U403" s="28">
        <f t="shared" si="299"/>
        <v>2.9000000000000004</v>
      </c>
      <c r="V403" s="39">
        <v>11250</v>
      </c>
      <c r="W403" s="28">
        <f t="shared" si="300"/>
        <v>-9.27</v>
      </c>
      <c r="X403" s="46">
        <v>11500</v>
      </c>
      <c r="Y403" s="28">
        <f t="shared" si="301"/>
        <v>2.2200000000000002</v>
      </c>
      <c r="Z403" s="39">
        <v>12100</v>
      </c>
      <c r="AA403" s="28">
        <f t="shared" si="302"/>
        <v>5.2200000000000006</v>
      </c>
      <c r="AB403" s="39">
        <v>12800</v>
      </c>
      <c r="AC403" s="28">
        <f t="shared" si="326"/>
        <v>5.79</v>
      </c>
      <c r="AD403" s="39">
        <v>13450</v>
      </c>
      <c r="AE403" s="28">
        <f t="shared" si="326"/>
        <v>5.08</v>
      </c>
      <c r="AF403" s="39">
        <v>13500</v>
      </c>
      <c r="AG403" s="28">
        <f t="shared" si="326"/>
        <v>0.37</v>
      </c>
      <c r="AH403" s="47">
        <v>14800</v>
      </c>
      <c r="AI403" s="28">
        <f t="shared" si="327"/>
        <v>9.629999999999999</v>
      </c>
      <c r="AJ403" s="47">
        <v>15050</v>
      </c>
      <c r="AK403" s="28">
        <f t="shared" si="328"/>
        <v>1.69</v>
      </c>
      <c r="AL403" s="47">
        <v>15700</v>
      </c>
      <c r="AM403" s="28">
        <f t="shared" si="329"/>
        <v>4.32</v>
      </c>
      <c r="AN403" s="47">
        <v>15900</v>
      </c>
      <c r="AO403" s="28">
        <f t="shared" si="315"/>
        <v>1.27</v>
      </c>
      <c r="AP403" s="47">
        <v>16300</v>
      </c>
      <c r="AQ403" s="28">
        <f t="shared" si="330"/>
        <v>2.52</v>
      </c>
      <c r="AR403" s="47">
        <v>16500</v>
      </c>
      <c r="AS403" s="28">
        <f t="shared" si="306"/>
        <v>1.23</v>
      </c>
      <c r="AT403" s="47">
        <v>18300</v>
      </c>
      <c r="AU403" s="28">
        <f t="shared" si="319"/>
        <v>10.91</v>
      </c>
      <c r="AV403" s="47">
        <v>18300</v>
      </c>
      <c r="AW403" s="28">
        <f>ROUND((AV403-AT403)/AT403,4)*100</f>
        <v>0</v>
      </c>
      <c r="AX403" s="47">
        <v>18550</v>
      </c>
      <c r="AY403" s="28">
        <f>ROUND((AX403-AV403)/AV403,4)*100</f>
        <v>1.37</v>
      </c>
      <c r="AZ403" s="47">
        <v>18500</v>
      </c>
      <c r="BA403" s="28">
        <f t="shared" si="309"/>
        <v>-0.27</v>
      </c>
      <c r="BB403" s="47">
        <v>19100</v>
      </c>
      <c r="BC403" s="28">
        <f t="shared" si="321"/>
        <v>3.2399999999999998</v>
      </c>
      <c r="BD403" s="47">
        <v>21200</v>
      </c>
      <c r="BE403" s="28">
        <f t="shared" si="316"/>
        <v>10.99</v>
      </c>
      <c r="BF403" s="47">
        <v>21850</v>
      </c>
      <c r="BG403" s="28">
        <f t="shared" si="322"/>
        <v>3.0700000000000003</v>
      </c>
      <c r="BH403" s="47">
        <v>21400</v>
      </c>
      <c r="BI403" s="28">
        <f t="shared" si="312"/>
        <v>-2.06</v>
      </c>
      <c r="BJ403" s="89">
        <v>20950</v>
      </c>
      <c r="BK403" s="28">
        <f t="shared" si="313"/>
        <v>-2.1</v>
      </c>
      <c r="BL403" s="47">
        <v>21150</v>
      </c>
      <c r="BM403" s="28">
        <f t="shared" si="313"/>
        <v>0.95</v>
      </c>
      <c r="BN403" s="39"/>
      <c r="BO403" s="39"/>
      <c r="BP403" s="89"/>
      <c r="BQ403" s="28"/>
      <c r="BR403" s="28"/>
      <c r="BS403" s="28"/>
      <c r="BT403" s="28"/>
      <c r="BU403" s="28"/>
      <c r="BV403" s="48"/>
      <c r="BW403" s="42"/>
      <c r="BX403" s="45"/>
      <c r="BY403" s="49"/>
      <c r="BZ403" s="42"/>
      <c r="CA403" s="49"/>
      <c r="CB403" s="49"/>
      <c r="CC403" s="50"/>
      <c r="CD403" s="51"/>
      <c r="CE403" s="50"/>
      <c r="CF403" s="42"/>
      <c r="CP403" s="32"/>
      <c r="CQ403" s="70">
        <v>18300000</v>
      </c>
      <c r="CR403" s="53">
        <v>18300000</v>
      </c>
      <c r="DB403" s="32"/>
      <c r="DC403" s="42"/>
    </row>
    <row r="404" spans="1:107">
      <c r="A404" s="11"/>
      <c r="B404" s="41" t="s">
        <v>337</v>
      </c>
      <c r="C404" s="39">
        <v>7500</v>
      </c>
      <c r="D404" s="39">
        <v>7550</v>
      </c>
      <c r="E404" s="28">
        <f t="shared" si="291"/>
        <v>0.67</v>
      </c>
      <c r="F404" s="39">
        <v>7850</v>
      </c>
      <c r="G404" s="28">
        <f t="shared" si="292"/>
        <v>3.9699999999999998</v>
      </c>
      <c r="H404" s="39">
        <v>9850</v>
      </c>
      <c r="I404" s="28">
        <f t="shared" si="293"/>
        <v>25.480000000000004</v>
      </c>
      <c r="J404" s="39">
        <v>10900</v>
      </c>
      <c r="K404" s="28">
        <f t="shared" si="294"/>
        <v>10.66</v>
      </c>
      <c r="L404" s="39">
        <v>11250</v>
      </c>
      <c r="M404" s="28">
        <f t="shared" si="295"/>
        <v>3.2099999999999995</v>
      </c>
      <c r="N404" s="39">
        <v>11300</v>
      </c>
      <c r="O404" s="28">
        <f t="shared" si="296"/>
        <v>0.44</v>
      </c>
      <c r="P404" s="39">
        <v>12900</v>
      </c>
      <c r="Q404" s="28">
        <f t="shared" si="297"/>
        <v>14.16</v>
      </c>
      <c r="R404" s="39">
        <v>11450</v>
      </c>
      <c r="S404" s="28">
        <f t="shared" si="298"/>
        <v>-11.24</v>
      </c>
      <c r="T404" s="39">
        <v>12650</v>
      </c>
      <c r="U404" s="28">
        <f t="shared" si="299"/>
        <v>10.48</v>
      </c>
      <c r="V404" s="39">
        <v>12350</v>
      </c>
      <c r="W404" s="28">
        <f t="shared" si="300"/>
        <v>-2.37</v>
      </c>
      <c r="X404" s="46">
        <v>13050</v>
      </c>
      <c r="Y404" s="28">
        <f t="shared" si="301"/>
        <v>5.67</v>
      </c>
      <c r="Z404" s="39">
        <v>13400</v>
      </c>
      <c r="AA404" s="28">
        <f t="shared" si="302"/>
        <v>2.68</v>
      </c>
      <c r="AB404" s="39">
        <v>13600</v>
      </c>
      <c r="AC404" s="28">
        <f t="shared" si="326"/>
        <v>1.49</v>
      </c>
      <c r="AD404" s="39">
        <v>14050</v>
      </c>
      <c r="AE404" s="28">
        <f t="shared" si="326"/>
        <v>3.3099999999999996</v>
      </c>
      <c r="AF404" s="39">
        <v>14500</v>
      </c>
      <c r="AG404" s="28">
        <f t="shared" si="326"/>
        <v>3.2</v>
      </c>
      <c r="AH404" s="47">
        <v>14650</v>
      </c>
      <c r="AI404" s="28">
        <f t="shared" si="327"/>
        <v>1.03</v>
      </c>
      <c r="AJ404" s="47">
        <v>12100</v>
      </c>
      <c r="AK404" s="28">
        <f t="shared" si="328"/>
        <v>-17.41</v>
      </c>
      <c r="AL404" s="47">
        <v>11600</v>
      </c>
      <c r="AM404" s="28">
        <f t="shared" si="329"/>
        <v>-4.1300000000000008</v>
      </c>
      <c r="AN404" s="47">
        <v>13200</v>
      </c>
      <c r="AO404" s="28">
        <f t="shared" si="315"/>
        <v>13.79</v>
      </c>
      <c r="AP404" s="47">
        <v>14150</v>
      </c>
      <c r="AQ404" s="28">
        <f t="shared" si="330"/>
        <v>7.1999999999999993</v>
      </c>
      <c r="AR404" s="47">
        <v>14550</v>
      </c>
      <c r="AS404" s="28">
        <f t="shared" si="306"/>
        <v>2.83</v>
      </c>
      <c r="AT404" s="47">
        <v>14700</v>
      </c>
      <c r="AU404" s="28">
        <f t="shared" si="319"/>
        <v>1.03</v>
      </c>
      <c r="AV404" s="47">
        <v>16600</v>
      </c>
      <c r="AW404" s="28">
        <f>ROUND((AV404-AT404)/AT404,4)*100</f>
        <v>12.93</v>
      </c>
      <c r="AX404" s="47">
        <v>16350</v>
      </c>
      <c r="AY404" s="28">
        <f>ROUND((AX404-AV404)/AV404,4)*100</f>
        <v>-1.51</v>
      </c>
      <c r="AZ404" s="47">
        <v>16850</v>
      </c>
      <c r="BA404" s="28">
        <f t="shared" si="309"/>
        <v>3.06</v>
      </c>
      <c r="BB404" s="47">
        <v>16850</v>
      </c>
      <c r="BC404" s="28">
        <f t="shared" si="321"/>
        <v>0</v>
      </c>
      <c r="BD404" s="47">
        <v>16700</v>
      </c>
      <c r="BE404" s="28">
        <f t="shared" si="316"/>
        <v>-0.89</v>
      </c>
      <c r="BF404" s="47">
        <v>17300</v>
      </c>
      <c r="BG404" s="28">
        <f t="shared" si="322"/>
        <v>3.5900000000000003</v>
      </c>
      <c r="BH404" s="47">
        <v>17500</v>
      </c>
      <c r="BI404" s="28">
        <f t="shared" si="312"/>
        <v>1.1599999999999999</v>
      </c>
      <c r="BJ404" s="89">
        <v>18000</v>
      </c>
      <c r="BK404" s="28">
        <f t="shared" si="313"/>
        <v>2.86</v>
      </c>
      <c r="BL404" s="47">
        <v>22050</v>
      </c>
      <c r="BM404" s="28">
        <f t="shared" si="313"/>
        <v>22.5</v>
      </c>
      <c r="BN404" s="39"/>
      <c r="BO404" s="39"/>
      <c r="BP404" s="89"/>
      <c r="BQ404" s="28"/>
      <c r="BR404" s="28"/>
      <c r="BS404" s="28"/>
      <c r="BT404" s="28"/>
      <c r="BU404" s="28"/>
      <c r="BV404" s="48"/>
      <c r="BW404" s="42"/>
      <c r="BX404" s="45"/>
      <c r="BY404" s="49"/>
      <c r="BZ404" s="42"/>
      <c r="CA404" s="49"/>
      <c r="CB404" s="49"/>
      <c r="CC404" s="50"/>
      <c r="CD404" s="51"/>
      <c r="CE404" s="50"/>
      <c r="CF404" s="42"/>
      <c r="CP404" s="32"/>
      <c r="CQ404" s="70">
        <v>14700000</v>
      </c>
      <c r="CR404" s="53">
        <v>16600000</v>
      </c>
      <c r="DB404" s="32"/>
      <c r="DC404" s="42"/>
    </row>
    <row r="405" spans="1:107">
      <c r="A405" s="11"/>
      <c r="B405" s="41" t="s">
        <v>338</v>
      </c>
      <c r="C405" s="39">
        <v>3000</v>
      </c>
      <c r="D405" s="39"/>
      <c r="E405" s="30"/>
      <c r="F405" s="39"/>
      <c r="G405" s="28"/>
      <c r="H405" s="39"/>
      <c r="I405" s="28"/>
      <c r="J405" s="39"/>
      <c r="K405" s="28"/>
      <c r="L405" s="39">
        <v>3000</v>
      </c>
      <c r="M405" s="28"/>
      <c r="N405" s="39">
        <v>3300</v>
      </c>
      <c r="O405" s="28">
        <f t="shared" si="296"/>
        <v>10</v>
      </c>
      <c r="P405" s="39">
        <v>3450</v>
      </c>
      <c r="Q405" s="28">
        <f t="shared" si="297"/>
        <v>4.55</v>
      </c>
      <c r="R405" s="39">
        <v>3600</v>
      </c>
      <c r="S405" s="28">
        <f t="shared" si="298"/>
        <v>4.3499999999999996</v>
      </c>
      <c r="T405" s="39">
        <v>3600</v>
      </c>
      <c r="U405" s="28">
        <f t="shared" si="299"/>
        <v>0</v>
      </c>
      <c r="V405" s="39">
        <v>3950</v>
      </c>
      <c r="W405" s="28">
        <f t="shared" si="300"/>
        <v>9.7199999999999989</v>
      </c>
      <c r="X405" s="46">
        <v>3950</v>
      </c>
      <c r="Y405" s="28">
        <f t="shared" si="301"/>
        <v>0</v>
      </c>
      <c r="Z405" s="39">
        <v>3950</v>
      </c>
      <c r="AA405" s="28">
        <f t="shared" si="302"/>
        <v>0</v>
      </c>
      <c r="AB405" s="39">
        <v>3950</v>
      </c>
      <c r="AC405" s="28">
        <f t="shared" si="326"/>
        <v>0</v>
      </c>
      <c r="AD405" s="39">
        <v>0</v>
      </c>
      <c r="AE405" s="28">
        <f t="shared" si="326"/>
        <v>-100</v>
      </c>
      <c r="AF405" s="39">
        <v>0</v>
      </c>
      <c r="AG405" s="28" t="e">
        <f t="shared" si="326"/>
        <v>#DIV/0!</v>
      </c>
      <c r="AH405" s="47">
        <v>0</v>
      </c>
      <c r="AI405" s="28" t="e">
        <f t="shared" si="327"/>
        <v>#DIV/0!</v>
      </c>
      <c r="AJ405" s="47"/>
      <c r="AK405" s="28" t="e">
        <f t="shared" si="328"/>
        <v>#DIV/0!</v>
      </c>
      <c r="AL405" s="47">
        <v>5900</v>
      </c>
      <c r="AM405" s="28" t="e">
        <f t="shared" si="329"/>
        <v>#DIV/0!</v>
      </c>
      <c r="AN405" s="47">
        <v>6400</v>
      </c>
      <c r="AO405" s="28">
        <f t="shared" si="315"/>
        <v>8.4699999999999989</v>
      </c>
      <c r="AP405" s="47">
        <v>7050</v>
      </c>
      <c r="AQ405" s="28">
        <f t="shared" si="330"/>
        <v>10.16</v>
      </c>
      <c r="AR405" s="47">
        <v>7500</v>
      </c>
      <c r="AS405" s="28">
        <f t="shared" si="306"/>
        <v>6.38</v>
      </c>
      <c r="AT405" s="47">
        <v>0</v>
      </c>
      <c r="AU405" s="28">
        <f t="shared" si="319"/>
        <v>-100</v>
      </c>
      <c r="AV405" s="47">
        <v>8550</v>
      </c>
      <c r="AW405" s="28">
        <v>0</v>
      </c>
      <c r="AX405" s="47">
        <v>8750</v>
      </c>
      <c r="AY405" s="28">
        <v>0</v>
      </c>
      <c r="AZ405" s="47">
        <v>8750</v>
      </c>
      <c r="BA405" s="28">
        <v>0</v>
      </c>
      <c r="BB405" s="47">
        <v>8750</v>
      </c>
      <c r="BC405" s="28">
        <f t="shared" si="321"/>
        <v>0</v>
      </c>
      <c r="BD405" s="47">
        <v>8750</v>
      </c>
      <c r="BE405" s="28">
        <f t="shared" si="316"/>
        <v>0</v>
      </c>
      <c r="BF405" s="47">
        <v>8800</v>
      </c>
      <c r="BG405" s="28">
        <f t="shared" si="322"/>
        <v>0.57000000000000006</v>
      </c>
      <c r="BH405" s="47">
        <v>8900</v>
      </c>
      <c r="BI405" s="28">
        <f t="shared" si="312"/>
        <v>1.1400000000000001</v>
      </c>
      <c r="BJ405" s="89">
        <v>9000</v>
      </c>
      <c r="BK405" s="28">
        <f t="shared" si="313"/>
        <v>1.1199999999999999</v>
      </c>
      <c r="BL405" s="47">
        <v>9050</v>
      </c>
      <c r="BM405" s="28">
        <f t="shared" si="313"/>
        <v>0.55999999999999994</v>
      </c>
      <c r="BN405" s="39"/>
      <c r="BO405" s="39"/>
      <c r="BP405" s="89"/>
      <c r="BQ405" s="28"/>
      <c r="BR405" s="28"/>
      <c r="BS405" s="28"/>
      <c r="BT405" s="28"/>
      <c r="BU405" s="28"/>
      <c r="BV405" s="48"/>
      <c r="BW405" s="42"/>
      <c r="BX405" s="45"/>
      <c r="BY405" s="49"/>
      <c r="BZ405" s="42"/>
      <c r="CA405" s="49"/>
      <c r="CB405" s="49"/>
      <c r="CC405" s="50"/>
      <c r="CD405" s="51"/>
      <c r="CE405" s="50"/>
      <c r="CF405" s="42"/>
      <c r="CP405" s="32"/>
      <c r="CQ405" s="31"/>
      <c r="CR405" s="53">
        <f>ROUND(+CP405*1.04/50000,0)*50000</f>
        <v>0</v>
      </c>
      <c r="DB405" s="32"/>
      <c r="DC405" s="42"/>
    </row>
    <row r="406" spans="1:107">
      <c r="A406" s="11"/>
      <c r="B406" s="41"/>
      <c r="C406" s="39"/>
      <c r="D406" s="39"/>
      <c r="E406" s="30"/>
      <c r="F406" s="39"/>
      <c r="G406" s="28"/>
      <c r="H406" s="39"/>
      <c r="I406" s="28"/>
      <c r="J406" s="39"/>
      <c r="K406" s="28"/>
      <c r="L406" s="39"/>
      <c r="M406" s="28"/>
      <c r="N406" s="39"/>
      <c r="O406" s="28"/>
      <c r="P406" s="39"/>
      <c r="Q406" s="28"/>
      <c r="R406" s="39"/>
      <c r="S406" s="28"/>
      <c r="T406" s="39"/>
      <c r="U406" s="28"/>
      <c r="V406" s="39"/>
      <c r="W406" s="28"/>
      <c r="X406" s="46"/>
      <c r="Z406" s="39"/>
      <c r="AB406" s="39"/>
      <c r="AD406" s="39"/>
      <c r="AF406" s="39"/>
      <c r="AH406" s="47"/>
      <c r="AJ406" s="47"/>
      <c r="AL406" s="47"/>
      <c r="AN406" s="47"/>
      <c r="AP406" s="47"/>
      <c r="AR406" s="47"/>
      <c r="AT406" s="47"/>
      <c r="AV406" s="47"/>
      <c r="AX406" s="47"/>
      <c r="AZ406" s="47"/>
      <c r="BB406" s="47"/>
      <c r="BD406" s="47"/>
      <c r="BF406" s="47"/>
      <c r="BH406" s="47"/>
      <c r="BJ406" s="89"/>
      <c r="BL406" s="47"/>
      <c r="BN406" s="39"/>
      <c r="BO406" s="39"/>
      <c r="BP406" s="89"/>
      <c r="BQ406" s="28"/>
      <c r="BR406" s="28"/>
      <c r="BS406" s="28"/>
      <c r="BT406" s="28"/>
      <c r="BU406" s="28"/>
      <c r="BV406" s="48"/>
      <c r="BW406" s="42"/>
      <c r="BX406" s="45"/>
      <c r="BY406" s="49"/>
      <c r="BZ406" s="42"/>
      <c r="CA406" s="49"/>
      <c r="CB406" s="49"/>
      <c r="CC406" s="50"/>
      <c r="CD406" s="51"/>
      <c r="CE406" s="50"/>
      <c r="CF406" s="42"/>
      <c r="CP406" s="32"/>
      <c r="CQ406" s="40"/>
      <c r="CR406" s="53"/>
      <c r="DB406" s="32"/>
      <c r="DC406" s="42"/>
    </row>
    <row r="407" spans="1:107">
      <c r="A407" s="11"/>
      <c r="B407" s="41" t="s">
        <v>282</v>
      </c>
      <c r="C407" s="39">
        <f>SUM(C346:C405)</f>
        <v>2775300</v>
      </c>
      <c r="D407" s="39">
        <f>SUM(D346:D405)</f>
        <v>2927550</v>
      </c>
      <c r="E407" s="28">
        <f>ROUND((D407-C407)/C407,4)*100</f>
        <v>5.4899999999999993</v>
      </c>
      <c r="F407" s="39">
        <f>SUM(F346:F405)</f>
        <v>3162250</v>
      </c>
      <c r="G407" s="28">
        <f>ROUND((F407-D407)/D407,4)*100</f>
        <v>8.02</v>
      </c>
      <c r="H407" s="39">
        <f>SUM(H346:H405)</f>
        <v>3617750</v>
      </c>
      <c r="I407" s="28">
        <f>ROUND((H407-F407)/F407,4)*100</f>
        <v>14.399999999999999</v>
      </c>
      <c r="J407" s="39">
        <f>SUM(J346:J405)</f>
        <v>4368050</v>
      </c>
      <c r="K407" s="28">
        <f>ROUND((J407-H407)/H407,4)*100</f>
        <v>20.74</v>
      </c>
      <c r="L407" s="39">
        <f>SUM(L346:L405)</f>
        <v>5066200</v>
      </c>
      <c r="M407" s="28">
        <f>ROUND((L407-J407)/J407,4)*100</f>
        <v>15.98</v>
      </c>
      <c r="N407" s="39">
        <f>SUM(N346:N405)</f>
        <v>5450650</v>
      </c>
      <c r="O407" s="28">
        <f>ROUND((N407-L407)/L407,4)*100</f>
        <v>7.59</v>
      </c>
      <c r="P407" s="39">
        <f>SUM(P346:P405)</f>
        <v>5578950</v>
      </c>
      <c r="Q407" s="28">
        <f>ROUND((P407-N407)/N407,4)*100</f>
        <v>2.35</v>
      </c>
      <c r="R407" s="39">
        <f>SUM(R346:R405)</f>
        <v>5585450</v>
      </c>
      <c r="S407" s="28">
        <f>ROUND((R407-P407)/P407,4)*100</f>
        <v>0.12</v>
      </c>
      <c r="T407" s="39">
        <f>SUM(T346:T405)</f>
        <v>5573800</v>
      </c>
      <c r="U407" s="28">
        <f>ROUND((T407-R407)/R407,4)*100</f>
        <v>-0.21</v>
      </c>
      <c r="V407" s="39">
        <f>SUM(V346:V405)</f>
        <v>5700650</v>
      </c>
      <c r="W407" s="28">
        <f>ROUND((V407-T407)/T407,4)*100</f>
        <v>2.2800000000000002</v>
      </c>
      <c r="X407" s="39">
        <f>SUM(X346:X405)</f>
        <v>5765350</v>
      </c>
      <c r="Y407" s="28">
        <f>ROUND((X407-V407)/V407,4)*100</f>
        <v>1.1299999999999999</v>
      </c>
      <c r="Z407" s="39">
        <f>SUM(Z346:Z405)</f>
        <v>5780000</v>
      </c>
      <c r="AA407" s="28">
        <f>ROUND((Z407-X407)/X407,4)*100</f>
        <v>0.25</v>
      </c>
      <c r="AB407" s="39">
        <f>SUM(AB346:AB405)</f>
        <v>5893750</v>
      </c>
      <c r="AC407" s="28">
        <f>ROUND((AB407-Z407)/Z407,4)*100</f>
        <v>1.97</v>
      </c>
      <c r="AD407" s="39">
        <f>SUM(AD346:AD405)</f>
        <v>6018450</v>
      </c>
      <c r="AE407" s="28">
        <f>ROUND((AD407-AB407)/AB407,4)*100</f>
        <v>2.12</v>
      </c>
      <c r="AF407" s="39">
        <f>SUM(AF346:AF405)</f>
        <v>6196250</v>
      </c>
      <c r="AG407" s="28">
        <f>ROUND((AF407-AD407)/AD407,4)*100</f>
        <v>2.9499999999999997</v>
      </c>
      <c r="AH407" s="39">
        <f>SUM(AH346:AH405)</f>
        <v>6546100</v>
      </c>
      <c r="AI407" s="28">
        <f>ROUND((AH407-AF407)/AF407,4)*100</f>
        <v>5.65</v>
      </c>
      <c r="AJ407" s="39">
        <v>6789050</v>
      </c>
      <c r="AK407" s="28">
        <f>ROUND((AJ407-AH407)/AH407,4)*100</f>
        <v>3.71</v>
      </c>
      <c r="AL407" s="39">
        <v>7201150</v>
      </c>
      <c r="AM407" s="28">
        <f>ROUND((AL407-AJ407)/AJ407,4)*100</f>
        <v>6.0699999999999994</v>
      </c>
      <c r="AN407" s="47">
        <v>7725450</v>
      </c>
      <c r="AP407" s="47">
        <v>8507650</v>
      </c>
      <c r="AQ407" s="28">
        <f t="shared" si="330"/>
        <v>10.119999999999999</v>
      </c>
      <c r="AR407" s="47">
        <v>9040950</v>
      </c>
      <c r="AS407" s="28">
        <f>ROUND((AR407-AP407)/AP407,4)*100</f>
        <v>6.2700000000000005</v>
      </c>
      <c r="AT407" s="47">
        <v>9827800</v>
      </c>
      <c r="AU407" s="28">
        <f t="shared" si="319"/>
        <v>8.6999999999999993</v>
      </c>
      <c r="AV407" s="47">
        <v>10200700</v>
      </c>
      <c r="AW407" s="28">
        <f>ROUND((AV407-AT407)/AT407,4)*100</f>
        <v>3.7900000000000005</v>
      </c>
      <c r="AX407" s="47">
        <f>SUM(AX346:AX405)</f>
        <v>10423000</v>
      </c>
      <c r="AY407" s="28">
        <f>ROUND((AX407-AV407)/AV407,4)*100</f>
        <v>2.1800000000000002</v>
      </c>
      <c r="AZ407" s="47">
        <f>SUM(AZ346:AZ405)</f>
        <v>10410100</v>
      </c>
      <c r="BA407" s="28">
        <f>ROUND((AZ407-AX407)/AX407,4)*100</f>
        <v>-0.12</v>
      </c>
      <c r="BB407" s="47">
        <f>SUM(BB346:BB405)</f>
        <v>10379000</v>
      </c>
      <c r="BC407" s="28">
        <f>ROUND((BB407-AZ407)/AZ407,4)*100</f>
        <v>-0.3</v>
      </c>
      <c r="BD407" s="47">
        <f>SUM(BD346:BD405)</f>
        <v>10091500</v>
      </c>
      <c r="BE407" s="28">
        <f t="shared" si="316"/>
        <v>-2.77</v>
      </c>
      <c r="BF407" s="47">
        <f>SUM(BF346:BF405)</f>
        <v>10128600</v>
      </c>
      <c r="BG407" s="28">
        <f>ROUND((BF407-BD407)/BD407,4)*100</f>
        <v>0.37</v>
      </c>
      <c r="BH407" s="47">
        <f>SUM(BH346:BH405)</f>
        <v>10215600</v>
      </c>
      <c r="BI407" s="28">
        <f>ROUND((BH407-BF407)/BF407,4)*100</f>
        <v>0.86</v>
      </c>
      <c r="BJ407" s="47">
        <f>SUM(BJ346:BJ405)</f>
        <v>10359800</v>
      </c>
      <c r="BK407" s="28">
        <f t="shared" si="313"/>
        <v>1.41</v>
      </c>
      <c r="BL407" s="47">
        <f>SUM(BL346:BL405)</f>
        <v>10431700</v>
      </c>
      <c r="BM407" s="28">
        <f t="shared" si="313"/>
        <v>0.69</v>
      </c>
      <c r="BN407" s="39"/>
      <c r="BO407" s="39"/>
      <c r="BP407" s="89"/>
      <c r="BQ407" s="28"/>
      <c r="BR407" s="28"/>
      <c r="BS407" s="28"/>
      <c r="BT407" s="28"/>
      <c r="BU407" s="28"/>
      <c r="BV407" s="48"/>
      <c r="BW407" s="42"/>
      <c r="BX407" s="45"/>
      <c r="BY407" s="49"/>
      <c r="BZ407" s="42"/>
      <c r="CA407" s="49"/>
      <c r="CB407" s="49"/>
      <c r="CC407" s="42"/>
      <c r="CD407" s="34"/>
      <c r="CE407" s="42"/>
      <c r="CF407" s="34"/>
      <c r="CP407" s="32"/>
      <c r="CQ407" s="52">
        <f>SUM(CQ346:CQ404)</f>
        <v>9827800000</v>
      </c>
      <c r="CR407" s="53">
        <f>SUM(CR346:CR405)</f>
        <v>10192150000</v>
      </c>
      <c r="DB407" s="32"/>
      <c r="DC407" s="42"/>
    </row>
    <row r="408" spans="1:107">
      <c r="AN408" s="47"/>
      <c r="AP408" s="47"/>
      <c r="AR408" s="47"/>
      <c r="AT408" s="47"/>
      <c r="AV408" s="47"/>
      <c r="AX408" s="47"/>
      <c r="AZ408" s="47"/>
      <c r="BB408" s="47"/>
      <c r="BD408" s="47"/>
      <c r="BF408" s="47"/>
      <c r="BH408" s="47"/>
      <c r="BJ408" s="89"/>
      <c r="BL408" s="47"/>
      <c r="BN408" s="39"/>
      <c r="BO408" s="39"/>
      <c r="BP408" s="89"/>
      <c r="BQ408" s="28"/>
      <c r="BR408" s="28"/>
      <c r="BS408" s="28"/>
      <c r="BT408" s="28"/>
      <c r="BU408" s="28"/>
      <c r="BV408" s="48"/>
      <c r="BW408" s="39"/>
      <c r="BX408" s="45"/>
      <c r="BY408" s="49"/>
      <c r="BZ408" s="42"/>
      <c r="CA408" s="49"/>
      <c r="CB408" s="49"/>
      <c r="CC408" s="42"/>
      <c r="CD408" s="42"/>
      <c r="CE408" s="42"/>
      <c r="CF408" s="42"/>
      <c r="CP408" s="32"/>
      <c r="CQ408" s="31"/>
      <c r="CR408" s="53"/>
      <c r="DB408" s="32"/>
      <c r="DC408" s="42"/>
    </row>
    <row r="409" spans="1:107">
      <c r="A409" s="11"/>
      <c r="B409" s="33"/>
      <c r="C409" s="29"/>
      <c r="D409" s="29"/>
      <c r="E409" s="29"/>
      <c r="F409" s="29"/>
      <c r="G409" s="28"/>
      <c r="H409" s="29"/>
      <c r="I409" s="28"/>
      <c r="J409" s="29"/>
      <c r="K409" s="28"/>
      <c r="L409" s="29"/>
      <c r="M409" s="28"/>
      <c r="N409" s="29"/>
      <c r="O409" s="28"/>
      <c r="P409" s="29"/>
      <c r="Q409" s="29"/>
      <c r="R409" s="39"/>
      <c r="S409" s="29"/>
      <c r="T409" s="39"/>
      <c r="U409" s="29"/>
      <c r="V409" s="39"/>
      <c r="W409" s="29"/>
      <c r="X409" s="39"/>
      <c r="Z409" s="39"/>
      <c r="AB409" s="39"/>
      <c r="AD409" s="39"/>
      <c r="AF409" s="39"/>
      <c r="AH409" s="47"/>
      <c r="AJ409" s="47"/>
      <c r="AL409" s="47"/>
      <c r="AN409" s="47"/>
      <c r="AP409" s="47"/>
      <c r="AR409" s="47"/>
      <c r="AT409" s="47"/>
      <c r="AV409" s="47"/>
      <c r="AX409" s="47"/>
      <c r="AZ409" s="47"/>
      <c r="BB409" s="47"/>
      <c r="BD409" s="47"/>
      <c r="BF409" s="47"/>
      <c r="BH409" s="47"/>
      <c r="BJ409" s="89"/>
      <c r="BL409" s="47"/>
      <c r="BN409" s="39"/>
      <c r="BO409" s="39"/>
      <c r="BP409" s="93"/>
      <c r="BQ409" s="28"/>
      <c r="BR409" s="28"/>
      <c r="BS409" s="28"/>
      <c r="BT409" s="28"/>
      <c r="BU409" s="28"/>
      <c r="BV409" s="48"/>
      <c r="BW409" s="42"/>
      <c r="BX409" s="45"/>
      <c r="BY409" s="62"/>
      <c r="BZ409" s="62"/>
      <c r="CA409" s="63"/>
      <c r="CB409" s="62"/>
      <c r="CC409" s="62"/>
      <c r="CD409" s="62"/>
      <c r="CE409" s="62"/>
      <c r="CF409" s="62"/>
      <c r="CP409" s="32"/>
      <c r="CQ409" s="31"/>
      <c r="CR409" s="64">
        <f>COUNTA(CR346:CR405)</f>
        <v>60</v>
      </c>
      <c r="DB409" s="32"/>
      <c r="DC409" s="42"/>
    </row>
    <row r="410" spans="1:107">
      <c r="A410" s="11"/>
      <c r="B410" s="41" t="s">
        <v>339</v>
      </c>
      <c r="C410" s="29"/>
      <c r="D410" s="29"/>
      <c r="E410" s="29"/>
      <c r="F410" s="29"/>
      <c r="G410" s="28"/>
      <c r="H410" s="29"/>
      <c r="I410" s="28"/>
      <c r="J410" s="29"/>
      <c r="K410" s="28"/>
      <c r="L410" s="29"/>
      <c r="M410" s="28"/>
      <c r="N410" s="29"/>
      <c r="O410" s="28"/>
      <c r="P410" s="29"/>
      <c r="Q410" s="29"/>
      <c r="R410" s="39"/>
      <c r="S410" s="29"/>
      <c r="T410" s="39"/>
      <c r="U410" s="29"/>
      <c r="V410" s="39"/>
      <c r="W410" s="29"/>
      <c r="X410" s="39"/>
      <c r="Z410" s="39"/>
      <c r="AB410" s="39"/>
      <c r="AD410" s="39"/>
      <c r="AF410" s="39"/>
      <c r="AH410" s="47"/>
      <c r="AJ410" s="47"/>
      <c r="AL410" s="47"/>
      <c r="AN410" s="47"/>
      <c r="AP410" s="47"/>
      <c r="AR410" s="47"/>
      <c r="AT410" s="47"/>
      <c r="AV410" s="47"/>
      <c r="AX410" s="47"/>
      <c r="AZ410" s="47"/>
      <c r="BB410" s="47"/>
      <c r="BD410" s="47"/>
      <c r="BF410" s="47"/>
      <c r="BH410" s="47"/>
      <c r="BJ410" s="89"/>
      <c r="BL410" s="47"/>
      <c r="BN410" s="46"/>
      <c r="BO410" s="46"/>
      <c r="BP410" s="89"/>
      <c r="BQ410" s="28"/>
      <c r="BR410" s="28"/>
      <c r="BS410" s="28"/>
      <c r="BT410" s="28"/>
      <c r="BU410" s="28"/>
      <c r="BV410" s="48"/>
      <c r="BW410" s="42"/>
      <c r="BX410" s="45"/>
      <c r="BY410" s="49"/>
      <c r="BZ410" s="42"/>
      <c r="CA410" s="49"/>
      <c r="CB410" s="49"/>
      <c r="CC410" s="55"/>
      <c r="CD410" s="42"/>
      <c r="CE410" s="56"/>
      <c r="CF410" s="42"/>
      <c r="CP410" s="32"/>
      <c r="CQ410" s="31"/>
      <c r="CR410" s="53"/>
      <c r="DB410" s="32"/>
      <c r="DC410" s="42"/>
    </row>
    <row r="411" spans="1:107">
      <c r="A411" s="11"/>
      <c r="B411" s="33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Z411" s="39"/>
      <c r="AB411" s="39"/>
      <c r="AD411" s="39"/>
      <c r="AF411" s="39"/>
      <c r="AH411" s="47"/>
      <c r="AJ411" s="47"/>
      <c r="AL411" s="47"/>
      <c r="AN411" s="47"/>
      <c r="AP411" s="47"/>
      <c r="AR411" s="47"/>
      <c r="AT411" s="47"/>
      <c r="AV411" s="47"/>
      <c r="AX411" s="47"/>
      <c r="AZ411" s="47"/>
      <c r="BB411" s="47"/>
      <c r="BD411" s="47"/>
      <c r="BF411" s="47"/>
      <c r="BH411" s="47"/>
      <c r="BJ411" s="89"/>
      <c r="BL411" s="47"/>
      <c r="BN411" s="39"/>
      <c r="BO411" s="39"/>
      <c r="BP411" s="89"/>
      <c r="BQ411" s="28"/>
      <c r="BR411" s="28"/>
      <c r="BS411" s="28"/>
      <c r="BT411" s="28"/>
      <c r="BU411" s="28"/>
      <c r="BV411" s="48"/>
      <c r="BW411" s="42"/>
      <c r="BX411" s="45"/>
      <c r="BY411" s="49"/>
      <c r="BZ411" s="42"/>
      <c r="CA411" s="49"/>
      <c r="CB411" s="49"/>
      <c r="CC411" s="55"/>
      <c r="CD411" s="42"/>
      <c r="CE411" s="56"/>
      <c r="CF411" s="42"/>
      <c r="CP411" s="32"/>
      <c r="CQ411" s="31"/>
      <c r="CR411" s="53"/>
      <c r="DB411" s="32"/>
      <c r="DC411" s="42"/>
    </row>
    <row r="412" spans="1:107">
      <c r="A412" s="11"/>
      <c r="B412" s="33"/>
      <c r="C412" s="29"/>
      <c r="D412" s="29"/>
      <c r="E412" s="29"/>
      <c r="F412" s="29"/>
      <c r="G412" s="28"/>
      <c r="H412" s="29"/>
      <c r="I412" s="28"/>
      <c r="J412" s="29"/>
      <c r="K412" s="28"/>
      <c r="L412" s="29"/>
      <c r="M412" s="28"/>
      <c r="N412" s="29"/>
      <c r="O412" s="28"/>
      <c r="P412" s="29"/>
      <c r="Q412" s="29"/>
      <c r="R412" s="39"/>
      <c r="S412" s="29"/>
      <c r="T412" s="39"/>
      <c r="U412" s="29"/>
      <c r="V412" s="39"/>
      <c r="W412" s="29"/>
      <c r="X412" s="39"/>
      <c r="Z412" s="39"/>
      <c r="AB412" s="39"/>
      <c r="AD412" s="39"/>
      <c r="AF412" s="39"/>
      <c r="AH412" s="47"/>
      <c r="AJ412" s="47"/>
      <c r="AL412" s="47"/>
      <c r="AN412" s="47"/>
      <c r="AP412" s="47"/>
      <c r="AR412" s="47"/>
      <c r="AT412" s="47"/>
      <c r="AV412" s="47"/>
      <c r="AX412" s="47"/>
      <c r="AZ412" s="47"/>
      <c r="BB412" s="47"/>
      <c r="BD412" s="47"/>
      <c r="BF412" s="47"/>
      <c r="BH412" s="47"/>
      <c r="BJ412" s="89"/>
      <c r="BL412" s="47"/>
      <c r="BN412" s="39"/>
      <c r="BO412" s="39"/>
      <c r="BP412" s="89"/>
      <c r="BQ412" s="28"/>
      <c r="BR412" s="28"/>
      <c r="BS412" s="28"/>
      <c r="BT412" s="28"/>
      <c r="BU412" s="28"/>
      <c r="BV412" s="48"/>
      <c r="BW412" s="42"/>
      <c r="BX412" s="45"/>
      <c r="BY412" s="49"/>
      <c r="BZ412" s="42"/>
      <c r="CA412" s="49"/>
      <c r="CB412" s="49"/>
      <c r="CC412" s="55"/>
      <c r="CD412" s="42"/>
      <c r="CE412" s="56"/>
      <c r="CF412" s="42"/>
      <c r="CP412" s="32"/>
      <c r="CQ412" s="70"/>
      <c r="CR412" s="53"/>
      <c r="DB412" s="32"/>
      <c r="DC412" s="42"/>
    </row>
    <row r="413" spans="1:107">
      <c r="A413" s="11"/>
      <c r="B413" s="41" t="s">
        <v>340</v>
      </c>
      <c r="C413" s="39">
        <v>10200</v>
      </c>
      <c r="D413" s="39">
        <v>10950</v>
      </c>
      <c r="E413" s="28">
        <f t="shared" ref="E413:E431" si="331">ROUND((D413-C413)/C413,4)*100</f>
        <v>7.35</v>
      </c>
      <c r="F413" s="39">
        <v>11900</v>
      </c>
      <c r="G413" s="28">
        <f t="shared" ref="G413:G431" si="332">ROUND((F413-D413)/D413,4)*100</f>
        <v>8.68</v>
      </c>
      <c r="H413" s="39">
        <v>13000</v>
      </c>
      <c r="I413" s="28">
        <f t="shared" ref="I413:I431" si="333">ROUND((H413-F413)/F413,4)*100</f>
        <v>9.24</v>
      </c>
      <c r="J413" s="39">
        <v>15450</v>
      </c>
      <c r="K413" s="28">
        <f t="shared" ref="K413:K431" si="334">ROUND((J413-H413)/H413,4)*100</f>
        <v>18.850000000000001</v>
      </c>
      <c r="L413" s="39">
        <v>18050</v>
      </c>
      <c r="M413" s="28">
        <f t="shared" ref="M413:M431" si="335">ROUND((L413-J413)/J413,4)*100</f>
        <v>16.830000000000002</v>
      </c>
      <c r="N413" s="39">
        <v>21050</v>
      </c>
      <c r="O413" s="28">
        <f t="shared" ref="O413:O431" si="336">ROUND((N413-L413)/L413,4)*100</f>
        <v>16.619999999999997</v>
      </c>
      <c r="P413" s="39">
        <v>22550</v>
      </c>
      <c r="Q413" s="28">
        <f t="shared" ref="Q413:Q431" si="337">ROUND((P413-N413)/N413,4)*100</f>
        <v>7.13</v>
      </c>
      <c r="R413" s="39">
        <v>24500</v>
      </c>
      <c r="S413" s="28">
        <f t="shared" ref="S413:S431" si="338">ROUND((R413-P413)/P413,4)*100</f>
        <v>8.6499999999999986</v>
      </c>
      <c r="T413" s="39">
        <v>25150</v>
      </c>
      <c r="U413" s="28">
        <f t="shared" ref="U413:U431" si="339">ROUND((T413-R413)/R413,4)*100</f>
        <v>2.65</v>
      </c>
      <c r="V413" s="39">
        <v>25900</v>
      </c>
      <c r="W413" s="28">
        <f t="shared" ref="W413:W431" si="340">ROUND((V413-T413)/T413,4)*100</f>
        <v>2.98</v>
      </c>
      <c r="X413" s="46">
        <v>28100</v>
      </c>
      <c r="Y413" s="28">
        <f t="shared" ref="Y413:Y431" si="341">ROUND((X413-V413)/V413,4)*100</f>
        <v>8.49</v>
      </c>
      <c r="Z413" s="39">
        <v>28900</v>
      </c>
      <c r="AA413" s="28">
        <f t="shared" ref="AA413:AA431" si="342">ROUND((Z413-X413)/X413,4)*100</f>
        <v>2.85</v>
      </c>
      <c r="AB413" s="39">
        <v>29350</v>
      </c>
      <c r="AC413" s="28">
        <f t="shared" ref="AC413:AG428" si="343">ROUND((AB413-Z413)/Z413,4)*100</f>
        <v>1.5599999999999998</v>
      </c>
      <c r="AD413" s="39">
        <v>30800</v>
      </c>
      <c r="AE413" s="28">
        <f t="shared" si="343"/>
        <v>4.9399999999999995</v>
      </c>
      <c r="AF413" s="39">
        <v>32550</v>
      </c>
      <c r="AG413" s="28">
        <f t="shared" si="343"/>
        <v>5.6800000000000006</v>
      </c>
      <c r="AH413" s="47">
        <v>36000</v>
      </c>
      <c r="AI413" s="28">
        <f>ROUND((AH413-AF413)/AF413,4)*100</f>
        <v>10.6</v>
      </c>
      <c r="AJ413" s="47">
        <v>38550</v>
      </c>
      <c r="AK413" s="28">
        <f>ROUND((AJ413-AH413)/AH413,4)*100</f>
        <v>7.08</v>
      </c>
      <c r="AL413" s="47">
        <v>40850</v>
      </c>
      <c r="AM413" s="28">
        <f>ROUND((AL413-AJ413)/AJ413,4)*100</f>
        <v>5.9700000000000006</v>
      </c>
      <c r="AN413" s="47">
        <v>45950</v>
      </c>
      <c r="AO413" s="28">
        <f t="shared" ref="AO413:AO431" si="344">ROUND((AN413-AL413)/AL413,4)*100</f>
        <v>12.479999999999999</v>
      </c>
      <c r="AP413" s="47">
        <v>51950</v>
      </c>
      <c r="AQ413" s="28">
        <f t="shared" si="330"/>
        <v>13.059999999999999</v>
      </c>
      <c r="AR413" s="47">
        <v>55500</v>
      </c>
      <c r="AS413" s="28">
        <f t="shared" ref="AS413:AS431" si="345">ROUND((AR413-AP413)/AP413,4)*100</f>
        <v>6.83</v>
      </c>
      <c r="AT413" s="47">
        <v>62250</v>
      </c>
      <c r="AU413" s="28">
        <f t="shared" si="319"/>
        <v>12.16</v>
      </c>
      <c r="AV413" s="47">
        <v>68100</v>
      </c>
      <c r="AW413" s="28">
        <f>ROUND((AV413-AT413)/AT413,4)*100</f>
        <v>9.4</v>
      </c>
      <c r="AX413" s="47">
        <v>71500</v>
      </c>
      <c r="AY413" s="28">
        <f>ROUND((AX413-AV413)/AV413,4)*100</f>
        <v>4.99</v>
      </c>
      <c r="AZ413" s="47">
        <v>75700</v>
      </c>
      <c r="BA413" s="28">
        <f t="shared" ref="BA413:BA431" si="346">ROUND((AZ413-AX413)/AX413,4)*100</f>
        <v>5.87</v>
      </c>
      <c r="BB413" s="47">
        <v>76950</v>
      </c>
      <c r="BC413" s="28">
        <f t="shared" ref="BC413:BC431" si="347">ROUND((BB413-AZ413)/AZ413,4)*100</f>
        <v>1.6500000000000001</v>
      </c>
      <c r="BD413" s="47">
        <v>75650</v>
      </c>
      <c r="BE413" s="28">
        <f t="shared" si="316"/>
        <v>-1.69</v>
      </c>
      <c r="BF413" s="47">
        <v>74400</v>
      </c>
      <c r="BG413" s="28">
        <f t="shared" ref="BG413:BG431" si="348">ROUND((BF413-BD413)/BD413,4)*100</f>
        <v>-1.6500000000000001</v>
      </c>
      <c r="BH413" s="47">
        <v>71950</v>
      </c>
      <c r="BI413" s="28">
        <f t="shared" ref="BI413:BI431" si="349">ROUND((BH413-BF413)/BF413,4)*100</f>
        <v>-3.29</v>
      </c>
      <c r="BJ413" s="89">
        <v>71650</v>
      </c>
      <c r="BK413" s="28">
        <f t="shared" ref="BK413:BM433" si="350">ROUND((BJ413-BH413)/BH413,4)*100</f>
        <v>-0.42</v>
      </c>
      <c r="BL413" s="47">
        <v>72800</v>
      </c>
      <c r="BM413" s="28">
        <f t="shared" si="350"/>
        <v>1.6099999999999999</v>
      </c>
      <c r="BN413" s="39"/>
      <c r="BO413" s="39"/>
      <c r="BP413" s="89"/>
      <c r="BQ413" s="28"/>
      <c r="BR413" s="28"/>
      <c r="BS413" s="28"/>
      <c r="BT413" s="28"/>
      <c r="BU413" s="28"/>
      <c r="BV413" s="48"/>
      <c r="BW413" s="42"/>
      <c r="BX413" s="45"/>
      <c r="BY413" s="49"/>
      <c r="BZ413" s="42"/>
      <c r="CA413" s="49"/>
      <c r="CB413" s="49"/>
      <c r="CC413" s="50"/>
      <c r="CD413" s="51"/>
      <c r="CE413" s="50"/>
      <c r="CF413" s="42"/>
      <c r="CP413" s="32"/>
      <c r="CQ413" s="70">
        <v>62250000</v>
      </c>
      <c r="CR413" s="53">
        <v>68100000</v>
      </c>
      <c r="DB413" s="32"/>
      <c r="DC413" s="42"/>
    </row>
    <row r="414" spans="1:107">
      <c r="A414" s="11"/>
      <c r="B414" s="41" t="s">
        <v>341</v>
      </c>
      <c r="C414" s="39">
        <v>5500</v>
      </c>
      <c r="D414" s="39">
        <v>5900</v>
      </c>
      <c r="E414" s="28">
        <f t="shared" si="331"/>
        <v>7.2700000000000005</v>
      </c>
      <c r="F414" s="39">
        <v>6450</v>
      </c>
      <c r="G414" s="28">
        <f t="shared" si="332"/>
        <v>9.32</v>
      </c>
      <c r="H414" s="39">
        <v>6750</v>
      </c>
      <c r="I414" s="28">
        <f t="shared" si="333"/>
        <v>4.6500000000000004</v>
      </c>
      <c r="J414" s="39">
        <v>7600</v>
      </c>
      <c r="K414" s="28">
        <f t="shared" si="334"/>
        <v>12.590000000000002</v>
      </c>
      <c r="L414" s="39">
        <v>8550</v>
      </c>
      <c r="M414" s="28">
        <f t="shared" si="335"/>
        <v>12.5</v>
      </c>
      <c r="N414" s="39">
        <v>9950</v>
      </c>
      <c r="O414" s="28">
        <f t="shared" si="336"/>
        <v>16.37</v>
      </c>
      <c r="P414" s="39">
        <v>10550</v>
      </c>
      <c r="Q414" s="28">
        <f t="shared" si="337"/>
        <v>6.03</v>
      </c>
      <c r="R414" s="39">
        <v>10600</v>
      </c>
      <c r="S414" s="28">
        <f t="shared" si="338"/>
        <v>0.47000000000000003</v>
      </c>
      <c r="T414" s="39">
        <v>11100</v>
      </c>
      <c r="U414" s="28">
        <f t="shared" si="339"/>
        <v>4.72</v>
      </c>
      <c r="V414" s="39">
        <v>11800</v>
      </c>
      <c r="W414" s="28">
        <f t="shared" si="340"/>
        <v>6.3100000000000005</v>
      </c>
      <c r="X414" s="46">
        <v>12600</v>
      </c>
      <c r="Y414" s="28">
        <f t="shared" si="341"/>
        <v>6.78</v>
      </c>
      <c r="Z414" s="39">
        <v>13000</v>
      </c>
      <c r="AA414" s="28">
        <f t="shared" si="342"/>
        <v>3.17</v>
      </c>
      <c r="AB414" s="39">
        <v>12800</v>
      </c>
      <c r="AC414" s="28">
        <f t="shared" si="343"/>
        <v>-1.54</v>
      </c>
      <c r="AD414" s="39">
        <v>12600</v>
      </c>
      <c r="AE414" s="28">
        <f t="shared" si="343"/>
        <v>-1.5599999999999998</v>
      </c>
      <c r="AF414" s="39">
        <v>12150</v>
      </c>
      <c r="AG414" s="28">
        <f t="shared" si="343"/>
        <v>-3.5700000000000003</v>
      </c>
      <c r="AH414" s="47">
        <v>14350</v>
      </c>
      <c r="AI414" s="28">
        <f>ROUND((AH414-AF414)/AF414,4)*100</f>
        <v>18.11</v>
      </c>
      <c r="AJ414" s="47">
        <v>14400</v>
      </c>
      <c r="AK414" s="28">
        <f>ROUND((AJ414-AH414)/AH414,4)*100</f>
        <v>0.35000000000000003</v>
      </c>
      <c r="AL414" s="47">
        <v>14950</v>
      </c>
      <c r="AM414" s="28">
        <f>ROUND((AL414-AJ414)/AJ414,4)*100</f>
        <v>3.82</v>
      </c>
      <c r="AN414" s="47">
        <v>15900</v>
      </c>
      <c r="AO414" s="28">
        <f t="shared" si="344"/>
        <v>6.35</v>
      </c>
      <c r="AP414" s="47">
        <v>16200</v>
      </c>
      <c r="AQ414" s="28">
        <f t="shared" si="330"/>
        <v>1.8900000000000001</v>
      </c>
      <c r="AR414" s="47">
        <v>17250</v>
      </c>
      <c r="AS414" s="28">
        <f t="shared" si="345"/>
        <v>6.4799999999999995</v>
      </c>
      <c r="AT414" s="47">
        <v>19450</v>
      </c>
      <c r="AU414" s="28">
        <f t="shared" si="319"/>
        <v>12.75</v>
      </c>
      <c r="AV414" s="47">
        <v>20750</v>
      </c>
      <c r="AW414" s="28">
        <f>ROUND((AV414-AT414)/AT414,4)*100</f>
        <v>6.68</v>
      </c>
      <c r="AX414" s="47">
        <v>21200</v>
      </c>
      <c r="AY414" s="28">
        <f>ROUND((AX414-AV414)/AV414,4)*100</f>
        <v>2.17</v>
      </c>
      <c r="AZ414" s="47">
        <v>21450</v>
      </c>
      <c r="BA414" s="28">
        <f t="shared" si="346"/>
        <v>1.18</v>
      </c>
      <c r="BB414" s="47">
        <v>21300</v>
      </c>
      <c r="BC414" s="28">
        <f t="shared" si="347"/>
        <v>-0.70000000000000007</v>
      </c>
      <c r="BD414" s="47">
        <v>20700</v>
      </c>
      <c r="BE414" s="28">
        <f t="shared" si="316"/>
        <v>-2.82</v>
      </c>
      <c r="BF414" s="47">
        <v>20350</v>
      </c>
      <c r="BG414" s="28">
        <f t="shared" si="348"/>
        <v>-1.69</v>
      </c>
      <c r="BH414" s="47">
        <v>19900</v>
      </c>
      <c r="BI414" s="28">
        <f t="shared" si="349"/>
        <v>-2.21</v>
      </c>
      <c r="BJ414" s="89">
        <v>20400</v>
      </c>
      <c r="BK414" s="28">
        <f t="shared" si="350"/>
        <v>2.5100000000000002</v>
      </c>
      <c r="BL414" s="47">
        <v>20000</v>
      </c>
      <c r="BM414" s="28">
        <f t="shared" si="350"/>
        <v>-1.96</v>
      </c>
      <c r="BN414" s="39"/>
      <c r="BO414" s="39"/>
      <c r="BP414" s="89"/>
      <c r="BQ414" s="28"/>
      <c r="BR414" s="28"/>
      <c r="BS414" s="28"/>
      <c r="BT414" s="28"/>
      <c r="BU414" s="28"/>
      <c r="BV414" s="48"/>
      <c r="BW414" s="42"/>
      <c r="BX414" s="45"/>
      <c r="BY414" s="49"/>
      <c r="BZ414" s="42"/>
      <c r="CA414" s="49"/>
      <c r="CB414" s="49"/>
      <c r="CC414" s="50"/>
      <c r="CD414" s="51"/>
      <c r="CE414" s="50"/>
      <c r="CF414" s="42"/>
      <c r="CP414" s="32"/>
      <c r="CQ414" s="70">
        <v>19450000</v>
      </c>
      <c r="CR414" s="53">
        <v>20750000</v>
      </c>
      <c r="DB414" s="32"/>
      <c r="DC414" s="42"/>
    </row>
    <row r="415" spans="1:107">
      <c r="A415" s="11"/>
      <c r="B415" s="41" t="s">
        <v>342</v>
      </c>
      <c r="C415" s="39">
        <v>8650</v>
      </c>
      <c r="D415" s="39">
        <v>9100</v>
      </c>
      <c r="E415" s="28">
        <f t="shared" si="331"/>
        <v>5.2</v>
      </c>
      <c r="F415" s="39">
        <v>10300</v>
      </c>
      <c r="G415" s="28">
        <f t="shared" si="332"/>
        <v>13.19</v>
      </c>
      <c r="H415" s="39">
        <v>12050</v>
      </c>
      <c r="I415" s="28">
        <f t="shared" si="333"/>
        <v>16.989999999999998</v>
      </c>
      <c r="J415" s="39">
        <v>16650</v>
      </c>
      <c r="K415" s="28">
        <f t="shared" si="334"/>
        <v>38.17</v>
      </c>
      <c r="L415" s="39">
        <v>21100</v>
      </c>
      <c r="M415" s="28">
        <f t="shared" si="335"/>
        <v>26.729999999999997</v>
      </c>
      <c r="N415" s="39">
        <v>24000</v>
      </c>
      <c r="O415" s="28">
        <f t="shared" si="336"/>
        <v>13.74</v>
      </c>
      <c r="P415" s="39">
        <v>24350</v>
      </c>
      <c r="Q415" s="28">
        <f t="shared" si="337"/>
        <v>1.46</v>
      </c>
      <c r="R415" s="39">
        <v>26400</v>
      </c>
      <c r="S415" s="28">
        <f t="shared" si="338"/>
        <v>8.42</v>
      </c>
      <c r="T415" s="39">
        <v>26700</v>
      </c>
      <c r="U415" s="28">
        <f t="shared" si="339"/>
        <v>1.1400000000000001</v>
      </c>
      <c r="V415" s="39">
        <v>26850</v>
      </c>
      <c r="W415" s="28">
        <f t="shared" si="340"/>
        <v>0.55999999999999994</v>
      </c>
      <c r="X415" s="46">
        <v>27050</v>
      </c>
      <c r="Y415" s="28">
        <f t="shared" si="341"/>
        <v>0.74</v>
      </c>
      <c r="Z415" s="39">
        <v>26900</v>
      </c>
      <c r="AA415" s="28">
        <f t="shared" si="342"/>
        <v>-0.54999999999999993</v>
      </c>
      <c r="AB415" s="39">
        <v>28250</v>
      </c>
      <c r="AC415" s="28">
        <f t="shared" si="343"/>
        <v>5.0200000000000005</v>
      </c>
      <c r="AD415" s="39">
        <v>28900</v>
      </c>
      <c r="AE415" s="28">
        <f t="shared" si="343"/>
        <v>2.2999999999999998</v>
      </c>
      <c r="AF415" s="39">
        <v>30050</v>
      </c>
      <c r="AG415" s="28">
        <f t="shared" si="343"/>
        <v>3.9800000000000004</v>
      </c>
      <c r="AH415" s="47">
        <v>31350</v>
      </c>
      <c r="AI415" s="28">
        <f t="shared" ref="AI415:AI431" si="351">ROUND((AH415-AF415)/AF415,4)*100</f>
        <v>4.33</v>
      </c>
      <c r="AJ415" s="47">
        <v>32850</v>
      </c>
      <c r="AK415" s="28">
        <f t="shared" ref="AK415:AK431" si="352">ROUND((AJ415-AH415)/AH415,4)*100</f>
        <v>4.78</v>
      </c>
      <c r="AL415" s="47">
        <v>37200</v>
      </c>
      <c r="AM415" s="28">
        <f t="shared" ref="AM415:AM431" si="353">ROUND((AL415-AJ415)/AJ415,4)*100</f>
        <v>13.239999999999998</v>
      </c>
      <c r="AN415" s="47">
        <v>46000</v>
      </c>
      <c r="AO415" s="28">
        <f t="shared" si="344"/>
        <v>23.66</v>
      </c>
      <c r="AP415" s="47">
        <v>53900</v>
      </c>
      <c r="AQ415" s="28">
        <f t="shared" si="330"/>
        <v>17.169999999999998</v>
      </c>
      <c r="AR415" s="47">
        <v>68700</v>
      </c>
      <c r="AS415" s="28">
        <f t="shared" si="345"/>
        <v>27.46</v>
      </c>
      <c r="AT415" s="47">
        <v>72550</v>
      </c>
      <c r="AU415" s="28">
        <f t="shared" si="319"/>
        <v>5.6000000000000005</v>
      </c>
      <c r="AV415" s="47">
        <v>76400</v>
      </c>
      <c r="AW415" s="28">
        <f>ROUND((AV415-AT415)/AT415,4)*100</f>
        <v>5.3100000000000005</v>
      </c>
      <c r="AX415" s="47">
        <v>77950</v>
      </c>
      <c r="AY415" s="28">
        <f>ROUND((AX415-AV415)/AV415,4)*100</f>
        <v>2.0299999999999998</v>
      </c>
      <c r="AZ415" s="47">
        <v>69800</v>
      </c>
      <c r="BA415" s="28">
        <f t="shared" si="346"/>
        <v>-10.459999999999999</v>
      </c>
      <c r="BB415" s="47">
        <v>62800</v>
      </c>
      <c r="BC415" s="28">
        <f t="shared" si="347"/>
        <v>-10.029999999999999</v>
      </c>
      <c r="BD415" s="47">
        <v>61850</v>
      </c>
      <c r="BE415" s="28">
        <f t="shared" ref="BE415:BE478" si="354">ROUND((BD415-BB415)/BB415,4)*100</f>
        <v>-1.51</v>
      </c>
      <c r="BF415" s="47">
        <v>64300</v>
      </c>
      <c r="BG415" s="28">
        <f t="shared" si="348"/>
        <v>3.9600000000000004</v>
      </c>
      <c r="BH415" s="47">
        <v>63950</v>
      </c>
      <c r="BI415" s="28">
        <f t="shared" si="349"/>
        <v>-0.54</v>
      </c>
      <c r="BJ415" s="89">
        <v>63050</v>
      </c>
      <c r="BK415" s="28">
        <f t="shared" si="350"/>
        <v>-1.41</v>
      </c>
      <c r="BL415" s="47">
        <v>64650</v>
      </c>
      <c r="BM415" s="28">
        <f t="shared" si="350"/>
        <v>2.54</v>
      </c>
      <c r="BN415" s="39"/>
      <c r="BO415" s="39"/>
      <c r="BP415" s="89"/>
      <c r="BQ415" s="28"/>
      <c r="BR415" s="28"/>
      <c r="BS415" s="28"/>
      <c r="BT415" s="28"/>
      <c r="BU415" s="28"/>
      <c r="BV415" s="48"/>
      <c r="BW415" s="42"/>
      <c r="BX415" s="45"/>
      <c r="BY415" s="49"/>
      <c r="BZ415" s="42"/>
      <c r="CA415" s="49"/>
      <c r="CB415" s="49"/>
      <c r="CC415" s="50"/>
      <c r="CD415" s="51"/>
      <c r="CE415" s="50"/>
      <c r="CF415" s="42"/>
      <c r="CP415" s="32"/>
      <c r="CQ415" s="70">
        <v>72550000</v>
      </c>
      <c r="CR415" s="53">
        <v>76400000</v>
      </c>
      <c r="DB415" s="32"/>
      <c r="DC415" s="42"/>
    </row>
    <row r="416" spans="1:107">
      <c r="A416" s="11"/>
      <c r="B416" s="41" t="s">
        <v>343</v>
      </c>
      <c r="C416" s="39">
        <v>8150</v>
      </c>
      <c r="D416" s="39">
        <v>8450</v>
      </c>
      <c r="E416" s="28">
        <f t="shared" si="331"/>
        <v>3.6799999999999997</v>
      </c>
      <c r="F416" s="39">
        <v>9800</v>
      </c>
      <c r="G416" s="28">
        <f t="shared" si="332"/>
        <v>15.98</v>
      </c>
      <c r="H416" s="39">
        <v>12800</v>
      </c>
      <c r="I416" s="28">
        <f t="shared" si="333"/>
        <v>30.61</v>
      </c>
      <c r="J416" s="39">
        <v>15750</v>
      </c>
      <c r="K416" s="28">
        <f t="shared" si="334"/>
        <v>23.05</v>
      </c>
      <c r="L416" s="39">
        <v>20800</v>
      </c>
      <c r="M416" s="28">
        <f t="shared" si="335"/>
        <v>32.06</v>
      </c>
      <c r="N416" s="39">
        <v>25350</v>
      </c>
      <c r="O416" s="28">
        <f t="shared" si="336"/>
        <v>21.88</v>
      </c>
      <c r="P416" s="39">
        <v>26600</v>
      </c>
      <c r="Q416" s="28">
        <f t="shared" si="337"/>
        <v>4.93</v>
      </c>
      <c r="R416" s="39">
        <v>27700</v>
      </c>
      <c r="S416" s="28">
        <f t="shared" si="338"/>
        <v>4.1399999999999997</v>
      </c>
      <c r="T416" s="39">
        <v>27200</v>
      </c>
      <c r="U416" s="28">
        <f t="shared" si="339"/>
        <v>-1.81</v>
      </c>
      <c r="V416" s="39">
        <v>28000</v>
      </c>
      <c r="W416" s="28">
        <f t="shared" si="340"/>
        <v>2.94</v>
      </c>
      <c r="X416" s="46">
        <v>28200</v>
      </c>
      <c r="Y416" s="28">
        <f t="shared" si="341"/>
        <v>0.71000000000000008</v>
      </c>
      <c r="Z416" s="39">
        <v>26100</v>
      </c>
      <c r="AA416" s="28">
        <f t="shared" si="342"/>
        <v>-7.4499999999999993</v>
      </c>
      <c r="AB416" s="39">
        <v>26850</v>
      </c>
      <c r="AC416" s="28">
        <f t="shared" si="343"/>
        <v>2.87</v>
      </c>
      <c r="AD416" s="39">
        <v>27400</v>
      </c>
      <c r="AE416" s="28">
        <f t="shared" si="343"/>
        <v>2.0500000000000003</v>
      </c>
      <c r="AF416" s="39">
        <v>27300</v>
      </c>
      <c r="AG416" s="28">
        <f t="shared" si="343"/>
        <v>-0.36</v>
      </c>
      <c r="AH416" s="47">
        <v>29850</v>
      </c>
      <c r="AI416" s="28">
        <f t="shared" si="351"/>
        <v>9.34</v>
      </c>
      <c r="AJ416" s="47">
        <v>32650</v>
      </c>
      <c r="AK416" s="28">
        <f t="shared" si="352"/>
        <v>9.379999999999999</v>
      </c>
      <c r="AL416" s="47">
        <v>36600</v>
      </c>
      <c r="AM416" s="28">
        <f t="shared" si="353"/>
        <v>12.1</v>
      </c>
      <c r="AN416" s="47">
        <v>40350</v>
      </c>
      <c r="AO416" s="28">
        <f t="shared" si="344"/>
        <v>10.25</v>
      </c>
      <c r="AP416" s="47">
        <v>51100</v>
      </c>
      <c r="AQ416" s="28">
        <f t="shared" si="330"/>
        <v>26.640000000000004</v>
      </c>
      <c r="AR416" s="47">
        <v>58950</v>
      </c>
      <c r="AS416" s="28">
        <f t="shared" si="345"/>
        <v>15.36</v>
      </c>
      <c r="AT416" s="47">
        <v>66400</v>
      </c>
      <c r="AU416" s="28">
        <f t="shared" si="319"/>
        <v>12.64</v>
      </c>
      <c r="AV416" s="47">
        <v>66300</v>
      </c>
      <c r="AW416" s="28">
        <f>ROUND((AV416-AT416)/AT416,4)*100</f>
        <v>-0.15</v>
      </c>
      <c r="AX416" s="47">
        <v>67250</v>
      </c>
      <c r="AY416" s="28">
        <f>ROUND((AX416-AV416)/AV416,4)*100</f>
        <v>1.43</v>
      </c>
      <c r="AZ416" s="47">
        <v>69700</v>
      </c>
      <c r="BA416" s="28">
        <f t="shared" si="346"/>
        <v>3.64</v>
      </c>
      <c r="BB416" s="47">
        <v>72150</v>
      </c>
      <c r="BC416" s="28">
        <f t="shared" si="347"/>
        <v>3.52</v>
      </c>
      <c r="BD416" s="47">
        <v>74350</v>
      </c>
      <c r="BE416" s="28">
        <f t="shared" si="354"/>
        <v>3.05</v>
      </c>
      <c r="BF416" s="47">
        <v>75200</v>
      </c>
      <c r="BG416" s="28">
        <f t="shared" si="348"/>
        <v>1.1400000000000001</v>
      </c>
      <c r="BH416" s="47">
        <v>73850</v>
      </c>
      <c r="BI416" s="28">
        <f t="shared" si="349"/>
        <v>-1.7999999999999998</v>
      </c>
      <c r="BJ416" s="89">
        <v>77850</v>
      </c>
      <c r="BK416" s="28">
        <f t="shared" si="350"/>
        <v>5.42</v>
      </c>
      <c r="BL416" s="47">
        <v>79300</v>
      </c>
      <c r="BM416" s="28">
        <f t="shared" si="350"/>
        <v>1.8599999999999999</v>
      </c>
      <c r="BN416" s="39"/>
      <c r="BO416" s="39"/>
      <c r="BP416" s="89"/>
      <c r="BQ416" s="28"/>
      <c r="BR416" s="28"/>
      <c r="BS416" s="28"/>
      <c r="BT416" s="28"/>
      <c r="BU416" s="28"/>
      <c r="BV416" s="48"/>
      <c r="BW416" s="42"/>
      <c r="BX416" s="45"/>
      <c r="BY416" s="49"/>
      <c r="BZ416" s="42"/>
      <c r="CA416" s="49"/>
      <c r="CB416" s="49"/>
      <c r="CC416" s="50"/>
      <c r="CD416" s="51"/>
      <c r="CE416" s="50"/>
      <c r="CF416" s="42"/>
      <c r="CP416" s="32"/>
      <c r="CQ416" s="70">
        <v>66400000</v>
      </c>
      <c r="CR416" s="53">
        <v>66300000</v>
      </c>
      <c r="DB416" s="32"/>
      <c r="DC416" s="42"/>
    </row>
    <row r="417" spans="1:107">
      <c r="A417" s="11"/>
      <c r="B417" s="41" t="s">
        <v>344</v>
      </c>
      <c r="C417" s="39">
        <v>16150</v>
      </c>
      <c r="D417" s="39">
        <v>16500</v>
      </c>
      <c r="E417" s="28">
        <f t="shared" si="331"/>
        <v>2.17</v>
      </c>
      <c r="F417" s="39">
        <v>17650</v>
      </c>
      <c r="G417" s="28">
        <f t="shared" si="332"/>
        <v>6.97</v>
      </c>
      <c r="H417" s="39">
        <v>21800</v>
      </c>
      <c r="I417" s="28">
        <f t="shared" si="333"/>
        <v>23.51</v>
      </c>
      <c r="J417" s="39">
        <v>24750</v>
      </c>
      <c r="K417" s="28">
        <f t="shared" si="334"/>
        <v>13.530000000000001</v>
      </c>
      <c r="L417" s="39">
        <v>27650</v>
      </c>
      <c r="M417" s="28">
        <f t="shared" si="335"/>
        <v>11.72</v>
      </c>
      <c r="N417" s="39">
        <v>32050</v>
      </c>
      <c r="O417" s="28">
        <f t="shared" si="336"/>
        <v>15.909999999999998</v>
      </c>
      <c r="P417" s="39">
        <v>34000</v>
      </c>
      <c r="Q417" s="28">
        <f t="shared" si="337"/>
        <v>6.08</v>
      </c>
      <c r="R417" s="39">
        <v>32100</v>
      </c>
      <c r="S417" s="28">
        <f t="shared" si="338"/>
        <v>-5.59</v>
      </c>
      <c r="T417" s="39">
        <v>34550</v>
      </c>
      <c r="U417" s="28">
        <f t="shared" si="339"/>
        <v>7.6300000000000008</v>
      </c>
      <c r="V417" s="39">
        <v>32200</v>
      </c>
      <c r="W417" s="28">
        <f t="shared" si="340"/>
        <v>-6.8000000000000007</v>
      </c>
      <c r="X417" s="46">
        <v>32000</v>
      </c>
      <c r="Y417" s="28">
        <f t="shared" si="341"/>
        <v>-0.62</v>
      </c>
      <c r="Z417" s="39">
        <v>32000</v>
      </c>
      <c r="AA417" s="28">
        <f t="shared" si="342"/>
        <v>0</v>
      </c>
      <c r="AB417" s="39">
        <v>32500</v>
      </c>
      <c r="AC417" s="28">
        <f t="shared" si="343"/>
        <v>1.5599999999999998</v>
      </c>
      <c r="AD417" s="39">
        <v>31750</v>
      </c>
      <c r="AE417" s="28">
        <f t="shared" si="343"/>
        <v>-2.31</v>
      </c>
      <c r="AF417" s="39">
        <v>32950</v>
      </c>
      <c r="AG417" s="28">
        <f t="shared" si="343"/>
        <v>3.7800000000000002</v>
      </c>
      <c r="AH417" s="47">
        <v>32300</v>
      </c>
      <c r="AI417" s="28">
        <f t="shared" si="351"/>
        <v>-1.97</v>
      </c>
      <c r="AJ417" s="47">
        <v>33750</v>
      </c>
      <c r="AK417" s="28">
        <f t="shared" si="352"/>
        <v>4.49</v>
      </c>
      <c r="AL417" s="47">
        <v>35000</v>
      </c>
      <c r="AM417" s="28">
        <f t="shared" si="353"/>
        <v>3.6999999999999997</v>
      </c>
      <c r="AN417" s="47">
        <v>37800</v>
      </c>
      <c r="AO417" s="28">
        <f t="shared" si="344"/>
        <v>8</v>
      </c>
      <c r="AP417" s="47">
        <v>39000</v>
      </c>
      <c r="AQ417" s="28">
        <f t="shared" si="330"/>
        <v>3.17</v>
      </c>
      <c r="AR417" s="47">
        <v>40500</v>
      </c>
      <c r="AS417" s="28">
        <f t="shared" si="345"/>
        <v>3.85</v>
      </c>
      <c r="AT417" s="47">
        <v>48650</v>
      </c>
      <c r="AU417" s="28">
        <f t="shared" si="319"/>
        <v>20.119999999999997</v>
      </c>
      <c r="AV417" s="47">
        <v>56000</v>
      </c>
      <c r="AW417" s="28">
        <f t="shared" ref="AW417:AY431" si="355">ROUND((AV417-AT417)/AT417,4)*100</f>
        <v>15.110000000000001</v>
      </c>
      <c r="AX417" s="47">
        <v>56950</v>
      </c>
      <c r="AY417" s="28">
        <f t="shared" si="355"/>
        <v>1.7000000000000002</v>
      </c>
      <c r="AZ417" s="47">
        <v>57700</v>
      </c>
      <c r="BA417" s="28">
        <f t="shared" si="346"/>
        <v>1.32</v>
      </c>
      <c r="BB417" s="47">
        <v>57200</v>
      </c>
      <c r="BC417" s="28">
        <f t="shared" si="347"/>
        <v>-0.86999999999999988</v>
      </c>
      <c r="BD417" s="47">
        <v>54500</v>
      </c>
      <c r="BE417" s="28">
        <f t="shared" si="354"/>
        <v>-4.72</v>
      </c>
      <c r="BF417" s="47">
        <v>54850</v>
      </c>
      <c r="BG417" s="28">
        <f t="shared" si="348"/>
        <v>0.64</v>
      </c>
      <c r="BH417" s="47">
        <v>54300</v>
      </c>
      <c r="BI417" s="28">
        <f t="shared" si="349"/>
        <v>-1</v>
      </c>
      <c r="BJ417" s="89">
        <v>53350</v>
      </c>
      <c r="BK417" s="28">
        <f t="shared" si="350"/>
        <v>-1.7500000000000002</v>
      </c>
      <c r="BL417" s="47">
        <v>52500</v>
      </c>
      <c r="BM417" s="28">
        <f t="shared" si="350"/>
        <v>-1.59</v>
      </c>
      <c r="BN417" s="39"/>
      <c r="BO417" s="39"/>
      <c r="BP417" s="89"/>
      <c r="BQ417" s="28"/>
      <c r="BR417" s="28"/>
      <c r="BS417" s="28"/>
      <c r="BT417" s="28"/>
      <c r="BU417" s="28"/>
      <c r="BV417" s="48"/>
      <c r="BW417" s="42"/>
      <c r="BX417" s="45"/>
      <c r="BY417" s="49"/>
      <c r="BZ417" s="42"/>
      <c r="CA417" s="49"/>
      <c r="CB417" s="49"/>
      <c r="CC417" s="50"/>
      <c r="CD417" s="51"/>
      <c r="CE417" s="50"/>
      <c r="CF417" s="42"/>
      <c r="CP417" s="32"/>
      <c r="CQ417" s="70">
        <v>48650000</v>
      </c>
      <c r="CR417" s="53">
        <v>56000000</v>
      </c>
      <c r="DB417" s="32"/>
      <c r="DC417" s="42"/>
    </row>
    <row r="418" spans="1:107">
      <c r="A418" s="11"/>
      <c r="B418" s="41" t="s">
        <v>345</v>
      </c>
      <c r="C418" s="39">
        <v>59500</v>
      </c>
      <c r="D418" s="39">
        <v>61350</v>
      </c>
      <c r="E418" s="28">
        <f t="shared" si="331"/>
        <v>3.11</v>
      </c>
      <c r="F418" s="39">
        <v>67300</v>
      </c>
      <c r="G418" s="28">
        <f t="shared" si="332"/>
        <v>9.7000000000000011</v>
      </c>
      <c r="H418" s="39">
        <v>79050</v>
      </c>
      <c r="I418" s="28">
        <f t="shared" si="333"/>
        <v>17.46</v>
      </c>
      <c r="J418" s="39">
        <v>89650</v>
      </c>
      <c r="K418" s="28">
        <f t="shared" si="334"/>
        <v>13.41</v>
      </c>
      <c r="L418" s="39">
        <v>116700</v>
      </c>
      <c r="M418" s="28">
        <f t="shared" si="335"/>
        <v>30.17</v>
      </c>
      <c r="N418" s="39">
        <v>124800</v>
      </c>
      <c r="O418" s="28">
        <f t="shared" si="336"/>
        <v>6.94</v>
      </c>
      <c r="P418" s="39">
        <v>121050</v>
      </c>
      <c r="Q418" s="28">
        <f t="shared" si="337"/>
        <v>-3</v>
      </c>
      <c r="R418" s="39">
        <v>126050</v>
      </c>
      <c r="S418" s="28">
        <f t="shared" si="338"/>
        <v>4.1300000000000008</v>
      </c>
      <c r="T418" s="39">
        <v>128000</v>
      </c>
      <c r="U418" s="28">
        <f t="shared" si="339"/>
        <v>1.55</v>
      </c>
      <c r="V418" s="39">
        <v>133600</v>
      </c>
      <c r="W418" s="28">
        <f t="shared" si="340"/>
        <v>4.38</v>
      </c>
      <c r="X418" s="46">
        <v>131600</v>
      </c>
      <c r="Y418" s="28">
        <f t="shared" si="341"/>
        <v>-1.5</v>
      </c>
      <c r="Z418" s="39">
        <v>136000</v>
      </c>
      <c r="AA418" s="28">
        <f t="shared" si="342"/>
        <v>3.34</v>
      </c>
      <c r="AB418" s="39">
        <v>138300</v>
      </c>
      <c r="AC418" s="28">
        <f t="shared" si="343"/>
        <v>1.69</v>
      </c>
      <c r="AD418" s="39">
        <v>136600</v>
      </c>
      <c r="AE418" s="28">
        <f t="shared" si="343"/>
        <v>-1.23</v>
      </c>
      <c r="AF418" s="39">
        <v>141900</v>
      </c>
      <c r="AG418" s="28">
        <f t="shared" si="343"/>
        <v>3.88</v>
      </c>
      <c r="AH418" s="47">
        <v>149300</v>
      </c>
      <c r="AI418" s="28">
        <f t="shared" si="351"/>
        <v>5.21</v>
      </c>
      <c r="AJ418" s="47">
        <v>169150</v>
      </c>
      <c r="AK418" s="28">
        <f t="shared" si="352"/>
        <v>13.3</v>
      </c>
      <c r="AL418" s="47">
        <v>175900</v>
      </c>
      <c r="AM418" s="28">
        <f t="shared" si="353"/>
        <v>3.9899999999999998</v>
      </c>
      <c r="AN418" s="47">
        <v>193300</v>
      </c>
      <c r="AO418" s="28">
        <f t="shared" si="344"/>
        <v>9.89</v>
      </c>
      <c r="AP418" s="47">
        <v>222150</v>
      </c>
      <c r="AQ418" s="28">
        <f t="shared" si="330"/>
        <v>14.92</v>
      </c>
      <c r="AR418" s="47">
        <v>236300</v>
      </c>
      <c r="AS418" s="28">
        <f t="shared" si="345"/>
        <v>6.370000000000001</v>
      </c>
      <c r="AT418" s="47">
        <v>264800</v>
      </c>
      <c r="AU418" s="28">
        <f t="shared" si="319"/>
        <v>12.06</v>
      </c>
      <c r="AV418" s="47">
        <v>308750</v>
      </c>
      <c r="AW418" s="28">
        <f t="shared" si="355"/>
        <v>16.600000000000001</v>
      </c>
      <c r="AX418" s="47">
        <v>316800</v>
      </c>
      <c r="AY418" s="28">
        <f t="shared" si="355"/>
        <v>2.6100000000000003</v>
      </c>
      <c r="AZ418" s="47">
        <v>318000</v>
      </c>
      <c r="BA418" s="28">
        <f t="shared" si="346"/>
        <v>0.38</v>
      </c>
      <c r="BB418" s="47">
        <v>304650</v>
      </c>
      <c r="BC418" s="28">
        <f t="shared" si="347"/>
        <v>-4.2</v>
      </c>
      <c r="BD418" s="47">
        <v>297250</v>
      </c>
      <c r="BE418" s="28">
        <f t="shared" si="354"/>
        <v>-2.4299999999999997</v>
      </c>
      <c r="BF418" s="47">
        <v>292350</v>
      </c>
      <c r="BG418" s="28">
        <f t="shared" si="348"/>
        <v>-1.6500000000000001</v>
      </c>
      <c r="BH418" s="47">
        <v>294850</v>
      </c>
      <c r="BI418" s="28">
        <f t="shared" si="349"/>
        <v>0.86</v>
      </c>
      <c r="BJ418" s="89">
        <v>300400</v>
      </c>
      <c r="BK418" s="28">
        <f t="shared" si="350"/>
        <v>1.8800000000000001</v>
      </c>
      <c r="BL418" s="47">
        <v>301500</v>
      </c>
      <c r="BM418" s="28">
        <f t="shared" si="350"/>
        <v>0.37</v>
      </c>
      <c r="BN418" s="39"/>
      <c r="BO418" s="39"/>
      <c r="BP418" s="89"/>
      <c r="BQ418" s="28"/>
      <c r="BR418" s="28"/>
      <c r="BS418" s="28"/>
      <c r="BT418" s="28"/>
      <c r="BU418" s="28"/>
      <c r="BV418" s="48"/>
      <c r="BW418" s="42"/>
      <c r="BX418" s="45"/>
      <c r="BY418" s="49"/>
      <c r="BZ418" s="42"/>
      <c r="CA418" s="49"/>
      <c r="CB418" s="49"/>
      <c r="CC418" s="50"/>
      <c r="CD418" s="51"/>
      <c r="CE418" s="50"/>
      <c r="CF418" s="42"/>
      <c r="CP418" s="32"/>
      <c r="CQ418" s="70">
        <v>264800000</v>
      </c>
      <c r="CR418" s="53">
        <v>308750000</v>
      </c>
      <c r="DB418" s="32"/>
      <c r="DC418" s="42"/>
    </row>
    <row r="419" spans="1:107">
      <c r="A419" s="11"/>
      <c r="B419" s="41" t="s">
        <v>346</v>
      </c>
      <c r="C419" s="39">
        <v>37050</v>
      </c>
      <c r="D419" s="39">
        <v>40700</v>
      </c>
      <c r="E419" s="28">
        <f t="shared" si="331"/>
        <v>9.85</v>
      </c>
      <c r="F419" s="39">
        <v>43050</v>
      </c>
      <c r="G419" s="28">
        <f t="shared" si="332"/>
        <v>5.7700000000000005</v>
      </c>
      <c r="H419" s="39">
        <v>67800</v>
      </c>
      <c r="I419" s="28">
        <f t="shared" si="333"/>
        <v>57.489999999999995</v>
      </c>
      <c r="J419" s="39">
        <v>79800</v>
      </c>
      <c r="K419" s="28">
        <f t="shared" si="334"/>
        <v>17.7</v>
      </c>
      <c r="L419" s="39">
        <v>97050</v>
      </c>
      <c r="M419" s="28">
        <f t="shared" si="335"/>
        <v>21.62</v>
      </c>
      <c r="N419" s="39">
        <v>119250</v>
      </c>
      <c r="O419" s="28">
        <f t="shared" si="336"/>
        <v>22.869999999999997</v>
      </c>
      <c r="P419" s="39">
        <v>114400</v>
      </c>
      <c r="Q419" s="28">
        <f t="shared" si="337"/>
        <v>-4.07</v>
      </c>
      <c r="R419" s="39">
        <v>113050</v>
      </c>
      <c r="S419" s="28">
        <f t="shared" si="338"/>
        <v>-1.18</v>
      </c>
      <c r="T419" s="39">
        <v>103350</v>
      </c>
      <c r="U419" s="28">
        <f t="shared" si="339"/>
        <v>-8.58</v>
      </c>
      <c r="V419" s="39">
        <v>112150</v>
      </c>
      <c r="W419" s="28">
        <f t="shared" si="340"/>
        <v>8.51</v>
      </c>
      <c r="X419" s="46">
        <v>110950</v>
      </c>
      <c r="Y419" s="28">
        <f t="shared" si="341"/>
        <v>-1.0699999999999998</v>
      </c>
      <c r="Z419" s="39">
        <v>118000</v>
      </c>
      <c r="AA419" s="28">
        <f t="shared" si="342"/>
        <v>6.35</v>
      </c>
      <c r="AB419" s="39">
        <v>118600</v>
      </c>
      <c r="AC419" s="28">
        <f t="shared" si="343"/>
        <v>0.51</v>
      </c>
      <c r="AD419" s="39">
        <v>117550</v>
      </c>
      <c r="AE419" s="28">
        <f t="shared" si="343"/>
        <v>-0.89</v>
      </c>
      <c r="AF419" s="39">
        <v>126200</v>
      </c>
      <c r="AG419" s="28">
        <f t="shared" si="343"/>
        <v>7.3599999999999994</v>
      </c>
      <c r="AH419" s="47">
        <v>128750</v>
      </c>
      <c r="AI419" s="28">
        <f t="shared" si="351"/>
        <v>2.02</v>
      </c>
      <c r="AJ419" s="47">
        <v>144650</v>
      </c>
      <c r="AK419" s="28">
        <f t="shared" si="352"/>
        <v>12.35</v>
      </c>
      <c r="AL419" s="47">
        <v>154300</v>
      </c>
      <c r="AM419" s="28">
        <f t="shared" si="353"/>
        <v>6.67</v>
      </c>
      <c r="AN419" s="47">
        <v>190800</v>
      </c>
      <c r="AO419" s="28">
        <f t="shared" si="344"/>
        <v>23.66</v>
      </c>
      <c r="AP419" s="47">
        <v>237200</v>
      </c>
      <c r="AQ419" s="28">
        <f t="shared" si="330"/>
        <v>24.32</v>
      </c>
      <c r="AR419" s="47">
        <v>259700</v>
      </c>
      <c r="AS419" s="28">
        <f t="shared" si="345"/>
        <v>9.49</v>
      </c>
      <c r="AT419" s="47">
        <v>314650</v>
      </c>
      <c r="AU419" s="28">
        <f t="shared" si="319"/>
        <v>21.16</v>
      </c>
      <c r="AV419" s="47">
        <v>333200</v>
      </c>
      <c r="AW419" s="28">
        <f t="shared" si="355"/>
        <v>5.8999999999999995</v>
      </c>
      <c r="AX419" s="47">
        <v>349400</v>
      </c>
      <c r="AY419" s="28">
        <f t="shared" si="355"/>
        <v>4.8599999999999994</v>
      </c>
      <c r="AZ419" s="47">
        <v>340700</v>
      </c>
      <c r="BA419" s="28">
        <f t="shared" si="346"/>
        <v>-2.4899999999999998</v>
      </c>
      <c r="BB419" s="47">
        <v>332050</v>
      </c>
      <c r="BC419" s="28">
        <f t="shared" si="347"/>
        <v>-2.54</v>
      </c>
      <c r="BD419" s="47">
        <v>309700</v>
      </c>
      <c r="BE419" s="28">
        <f t="shared" si="354"/>
        <v>-6.7299999999999995</v>
      </c>
      <c r="BF419" s="47">
        <v>288700</v>
      </c>
      <c r="BG419" s="28">
        <f t="shared" si="348"/>
        <v>-6.78</v>
      </c>
      <c r="BH419" s="47">
        <v>280250</v>
      </c>
      <c r="BI419" s="28">
        <f t="shared" si="349"/>
        <v>-2.93</v>
      </c>
      <c r="BJ419" s="89">
        <v>283350</v>
      </c>
      <c r="BK419" s="28">
        <f t="shared" si="350"/>
        <v>1.1100000000000001</v>
      </c>
      <c r="BL419" s="47">
        <v>283400</v>
      </c>
      <c r="BM419" s="28">
        <f t="shared" si="350"/>
        <v>0.02</v>
      </c>
      <c r="BN419" s="39"/>
      <c r="BO419" s="39"/>
      <c r="BP419" s="89"/>
      <c r="BQ419" s="28"/>
      <c r="BR419" s="28"/>
      <c r="BS419" s="28"/>
      <c r="BT419" s="28"/>
      <c r="BU419" s="28"/>
      <c r="BV419" s="48"/>
      <c r="BW419" s="42"/>
      <c r="BX419" s="45"/>
      <c r="BY419" s="49"/>
      <c r="BZ419" s="42"/>
      <c r="CA419" s="49"/>
      <c r="CB419" s="49"/>
      <c r="CC419" s="50"/>
      <c r="CD419" s="51"/>
      <c r="CE419" s="50"/>
      <c r="CF419" s="42"/>
      <c r="CP419" s="32"/>
      <c r="CQ419" s="70">
        <v>314650000</v>
      </c>
      <c r="CR419" s="53">
        <v>333200000</v>
      </c>
      <c r="DB419" s="32"/>
      <c r="DC419" s="42"/>
    </row>
    <row r="420" spans="1:107">
      <c r="A420" s="11"/>
      <c r="B420" s="41" t="s">
        <v>347</v>
      </c>
      <c r="C420" s="39">
        <v>37050</v>
      </c>
      <c r="D420" s="39">
        <v>40550</v>
      </c>
      <c r="E420" s="28">
        <f t="shared" si="331"/>
        <v>9.4499999999999993</v>
      </c>
      <c r="F420" s="39">
        <v>44200</v>
      </c>
      <c r="G420" s="28">
        <f t="shared" si="332"/>
        <v>9</v>
      </c>
      <c r="H420" s="39">
        <v>48400</v>
      </c>
      <c r="I420" s="28">
        <f t="shared" si="333"/>
        <v>9.5</v>
      </c>
      <c r="J420" s="39">
        <v>58400</v>
      </c>
      <c r="K420" s="28">
        <f t="shared" si="334"/>
        <v>20.66</v>
      </c>
      <c r="L420" s="39">
        <v>66600</v>
      </c>
      <c r="M420" s="28">
        <f t="shared" si="335"/>
        <v>14.04</v>
      </c>
      <c r="N420" s="39">
        <v>72000</v>
      </c>
      <c r="O420" s="28">
        <f t="shared" si="336"/>
        <v>8.1100000000000012</v>
      </c>
      <c r="P420" s="39">
        <v>77100</v>
      </c>
      <c r="Q420" s="28">
        <f t="shared" si="337"/>
        <v>7.08</v>
      </c>
      <c r="R420" s="39">
        <v>76050</v>
      </c>
      <c r="S420" s="28">
        <f t="shared" si="338"/>
        <v>-1.3599999999999999</v>
      </c>
      <c r="T420" s="39">
        <v>81650</v>
      </c>
      <c r="U420" s="28">
        <f t="shared" si="339"/>
        <v>7.3599999999999994</v>
      </c>
      <c r="V420" s="39">
        <v>83800</v>
      </c>
      <c r="W420" s="28">
        <f t="shared" si="340"/>
        <v>2.63</v>
      </c>
      <c r="X420" s="46">
        <v>83400</v>
      </c>
      <c r="Y420" s="28">
        <f t="shared" si="341"/>
        <v>-0.48</v>
      </c>
      <c r="Z420" s="39">
        <v>85800</v>
      </c>
      <c r="AA420" s="28">
        <f t="shared" si="342"/>
        <v>2.88</v>
      </c>
      <c r="AB420" s="39">
        <v>87150</v>
      </c>
      <c r="AC420" s="28">
        <f t="shared" si="343"/>
        <v>1.5699999999999998</v>
      </c>
      <c r="AD420" s="39">
        <v>88800</v>
      </c>
      <c r="AE420" s="28">
        <f t="shared" si="343"/>
        <v>1.8900000000000001</v>
      </c>
      <c r="AF420" s="39">
        <v>91950</v>
      </c>
      <c r="AG420" s="28">
        <f t="shared" si="343"/>
        <v>3.55</v>
      </c>
      <c r="AH420" s="47">
        <v>94150</v>
      </c>
      <c r="AI420" s="28">
        <f t="shared" si="351"/>
        <v>2.39</v>
      </c>
      <c r="AJ420" s="47">
        <v>98500</v>
      </c>
      <c r="AK420" s="28">
        <f t="shared" si="352"/>
        <v>4.62</v>
      </c>
      <c r="AL420" s="47">
        <v>104800</v>
      </c>
      <c r="AM420" s="28">
        <f t="shared" si="353"/>
        <v>6.4</v>
      </c>
      <c r="AN420" s="47">
        <v>106950</v>
      </c>
      <c r="AO420" s="28">
        <f t="shared" si="344"/>
        <v>2.0500000000000003</v>
      </c>
      <c r="AP420" s="47">
        <v>128200</v>
      </c>
      <c r="AQ420" s="28">
        <f t="shared" si="330"/>
        <v>19.869999999999997</v>
      </c>
      <c r="AR420" s="47">
        <v>123600</v>
      </c>
      <c r="AS420" s="28">
        <f t="shared" si="345"/>
        <v>-3.5900000000000003</v>
      </c>
      <c r="AT420" s="47">
        <v>120000</v>
      </c>
      <c r="AU420" s="28">
        <f t="shared" si="319"/>
        <v>-2.91</v>
      </c>
      <c r="AV420" s="47">
        <v>138550</v>
      </c>
      <c r="AW420" s="28">
        <f t="shared" si="355"/>
        <v>15.459999999999999</v>
      </c>
      <c r="AX420" s="47">
        <v>135450</v>
      </c>
      <c r="AY420" s="28">
        <f t="shared" si="355"/>
        <v>-2.2399999999999998</v>
      </c>
      <c r="AZ420" s="47">
        <v>128950</v>
      </c>
      <c r="BA420" s="28">
        <f t="shared" si="346"/>
        <v>-4.8</v>
      </c>
      <c r="BB420" s="47">
        <v>126800</v>
      </c>
      <c r="BC420" s="28">
        <f t="shared" si="347"/>
        <v>-1.67</v>
      </c>
      <c r="BD420" s="47">
        <v>126150</v>
      </c>
      <c r="BE420" s="28">
        <f t="shared" si="354"/>
        <v>-0.51</v>
      </c>
      <c r="BF420" s="47">
        <v>125700</v>
      </c>
      <c r="BG420" s="28">
        <f t="shared" si="348"/>
        <v>-0.36</v>
      </c>
      <c r="BH420" s="47">
        <v>125650</v>
      </c>
      <c r="BI420" s="28">
        <f t="shared" si="349"/>
        <v>-0.04</v>
      </c>
      <c r="BJ420" s="89">
        <v>123550</v>
      </c>
      <c r="BK420" s="28">
        <f t="shared" si="350"/>
        <v>-1.67</v>
      </c>
      <c r="BL420" s="47">
        <v>129950</v>
      </c>
      <c r="BM420" s="28">
        <f t="shared" si="350"/>
        <v>5.18</v>
      </c>
      <c r="BN420" s="39"/>
      <c r="BO420" s="39"/>
      <c r="BP420" s="89"/>
      <c r="BQ420" s="28"/>
      <c r="BR420" s="28"/>
      <c r="BS420" s="28"/>
      <c r="BT420" s="28"/>
      <c r="BU420" s="28"/>
      <c r="BV420" s="48"/>
      <c r="BW420" s="42"/>
      <c r="BX420" s="45"/>
      <c r="BY420" s="49"/>
      <c r="BZ420" s="42"/>
      <c r="CA420" s="49"/>
      <c r="CB420" s="49"/>
      <c r="CC420" s="50"/>
      <c r="CD420" s="51"/>
      <c r="CE420" s="50"/>
      <c r="CF420" s="42"/>
      <c r="CP420" s="32"/>
      <c r="CQ420" s="70">
        <v>120000000</v>
      </c>
      <c r="CR420" s="53">
        <v>138550000</v>
      </c>
      <c r="DB420" s="32"/>
      <c r="DC420" s="42"/>
    </row>
    <row r="421" spans="1:107">
      <c r="A421" s="11"/>
      <c r="B421" s="41" t="s">
        <v>530</v>
      </c>
      <c r="C421" s="39">
        <v>2650</v>
      </c>
      <c r="D421" s="39">
        <v>2700</v>
      </c>
      <c r="E421" s="28">
        <f t="shared" si="331"/>
        <v>1.8900000000000001</v>
      </c>
      <c r="F421" s="39">
        <v>2900</v>
      </c>
      <c r="G421" s="28">
        <f t="shared" si="332"/>
        <v>7.41</v>
      </c>
      <c r="H421" s="39">
        <v>3000</v>
      </c>
      <c r="I421" s="28">
        <f t="shared" si="333"/>
        <v>3.45</v>
      </c>
      <c r="J421" s="39">
        <v>3450</v>
      </c>
      <c r="K421" s="28">
        <f t="shared" si="334"/>
        <v>15</v>
      </c>
      <c r="L421" s="39">
        <v>4150</v>
      </c>
      <c r="M421" s="28">
        <f t="shared" si="335"/>
        <v>20.29</v>
      </c>
      <c r="N421" s="39">
        <v>4500</v>
      </c>
      <c r="O421" s="28">
        <f t="shared" si="336"/>
        <v>8.43</v>
      </c>
      <c r="P421" s="39">
        <v>4700</v>
      </c>
      <c r="Q421" s="28">
        <f t="shared" si="337"/>
        <v>4.4400000000000004</v>
      </c>
      <c r="R421" s="39">
        <v>4850</v>
      </c>
      <c r="S421" s="28">
        <f t="shared" si="338"/>
        <v>3.19</v>
      </c>
      <c r="T421" s="39">
        <v>5200</v>
      </c>
      <c r="U421" s="28">
        <f t="shared" si="339"/>
        <v>7.22</v>
      </c>
      <c r="V421" s="39">
        <v>5150</v>
      </c>
      <c r="W421" s="28">
        <f t="shared" si="340"/>
        <v>-0.96</v>
      </c>
      <c r="X421" s="46">
        <v>5550</v>
      </c>
      <c r="Y421" s="28">
        <f t="shared" si="341"/>
        <v>7.7700000000000005</v>
      </c>
      <c r="Z421" s="39">
        <v>5750</v>
      </c>
      <c r="AA421" s="28">
        <f t="shared" si="342"/>
        <v>3.5999999999999996</v>
      </c>
      <c r="AB421" s="39">
        <v>6300</v>
      </c>
      <c r="AC421" s="28">
        <f t="shared" si="343"/>
        <v>9.5699999999999985</v>
      </c>
      <c r="AD421" s="39">
        <v>6500</v>
      </c>
      <c r="AE421" s="28">
        <f t="shared" si="343"/>
        <v>3.17</v>
      </c>
      <c r="AF421" s="39">
        <v>6850</v>
      </c>
      <c r="AG421" s="28">
        <f t="shared" si="343"/>
        <v>5.38</v>
      </c>
      <c r="AH421" s="47">
        <v>6900</v>
      </c>
      <c r="AI421" s="28">
        <f t="shared" si="351"/>
        <v>0.73</v>
      </c>
      <c r="AJ421" s="47">
        <v>6850</v>
      </c>
      <c r="AK421" s="28">
        <f t="shared" si="352"/>
        <v>-0.72</v>
      </c>
      <c r="AL421" s="47">
        <v>7500</v>
      </c>
      <c r="AM421" s="28">
        <f t="shared" si="353"/>
        <v>9.49</v>
      </c>
      <c r="AN421" s="47">
        <v>7650</v>
      </c>
      <c r="AO421" s="28">
        <f t="shared" si="344"/>
        <v>2</v>
      </c>
      <c r="AP421" s="47">
        <v>9600</v>
      </c>
      <c r="AQ421" s="28">
        <f t="shared" si="330"/>
        <v>25.490000000000002</v>
      </c>
      <c r="AR421" s="47">
        <v>10050</v>
      </c>
      <c r="AS421" s="28">
        <f t="shared" si="345"/>
        <v>4.6899999999999995</v>
      </c>
      <c r="AT421" s="47">
        <v>11600</v>
      </c>
      <c r="AU421" s="28">
        <f t="shared" si="319"/>
        <v>15.42</v>
      </c>
      <c r="AV421" s="47">
        <v>13350</v>
      </c>
      <c r="AW421" s="28">
        <f t="shared" si="355"/>
        <v>15.09</v>
      </c>
      <c r="AX421" s="47">
        <v>14300</v>
      </c>
      <c r="AY421" s="28">
        <f t="shared" si="355"/>
        <v>7.12</v>
      </c>
      <c r="AZ421" s="47">
        <v>13900</v>
      </c>
      <c r="BA421" s="28">
        <f t="shared" si="346"/>
        <v>-2.8000000000000003</v>
      </c>
      <c r="BB421" s="47">
        <v>16050</v>
      </c>
      <c r="BC421" s="28">
        <f t="shared" si="347"/>
        <v>15.47</v>
      </c>
      <c r="BD421" s="47">
        <v>16600</v>
      </c>
      <c r="BE421" s="28">
        <f t="shared" si="354"/>
        <v>3.4299999999999997</v>
      </c>
      <c r="BF421" s="47">
        <v>18350</v>
      </c>
      <c r="BG421" s="28">
        <f t="shared" si="348"/>
        <v>10.54</v>
      </c>
      <c r="BH421" s="47">
        <v>18300</v>
      </c>
      <c r="BI421" s="28">
        <f t="shared" si="349"/>
        <v>-0.27</v>
      </c>
      <c r="BJ421" s="89">
        <v>19200</v>
      </c>
      <c r="BK421" s="28">
        <f t="shared" si="350"/>
        <v>4.92</v>
      </c>
      <c r="BL421" s="47">
        <v>19750</v>
      </c>
      <c r="BM421" s="28">
        <f t="shared" si="350"/>
        <v>2.86</v>
      </c>
      <c r="BN421" s="39"/>
      <c r="BO421" s="39"/>
      <c r="BP421" s="89"/>
      <c r="BQ421" s="28"/>
      <c r="BR421" s="28"/>
      <c r="BS421" s="28"/>
      <c r="BT421" s="28"/>
      <c r="BU421" s="28"/>
      <c r="BV421" s="48"/>
      <c r="BW421" s="42"/>
      <c r="BX421" s="45"/>
      <c r="BY421" s="49"/>
      <c r="BZ421" s="42"/>
      <c r="CA421" s="49"/>
      <c r="CB421" s="49"/>
      <c r="CC421" s="50"/>
      <c r="CD421" s="51"/>
      <c r="CE421" s="50"/>
      <c r="CF421" s="42"/>
      <c r="CP421" s="32"/>
      <c r="CQ421" s="70">
        <v>11600000</v>
      </c>
      <c r="CR421" s="53">
        <v>13350000</v>
      </c>
      <c r="DB421" s="32"/>
      <c r="DC421" s="42"/>
    </row>
    <row r="422" spans="1:107">
      <c r="A422" s="11"/>
      <c r="B422" s="41" t="s">
        <v>531</v>
      </c>
      <c r="C422" s="39">
        <v>7900</v>
      </c>
      <c r="D422" s="39">
        <v>8750</v>
      </c>
      <c r="E422" s="28">
        <f t="shared" si="331"/>
        <v>10.76</v>
      </c>
      <c r="F422" s="39">
        <v>10450</v>
      </c>
      <c r="G422" s="28">
        <f t="shared" si="332"/>
        <v>19.43</v>
      </c>
      <c r="H422" s="39">
        <v>12800</v>
      </c>
      <c r="I422" s="28">
        <f t="shared" si="333"/>
        <v>22.49</v>
      </c>
      <c r="J422" s="39">
        <v>17450</v>
      </c>
      <c r="K422" s="28">
        <f t="shared" si="334"/>
        <v>36.33</v>
      </c>
      <c r="L422" s="39">
        <v>20200</v>
      </c>
      <c r="M422" s="28">
        <f t="shared" si="335"/>
        <v>15.76</v>
      </c>
      <c r="N422" s="39">
        <v>27200</v>
      </c>
      <c r="O422" s="28">
        <f t="shared" si="336"/>
        <v>34.65</v>
      </c>
      <c r="P422" s="39">
        <v>28050</v>
      </c>
      <c r="Q422" s="28">
        <f t="shared" si="337"/>
        <v>3.1300000000000003</v>
      </c>
      <c r="R422" s="39">
        <v>26850</v>
      </c>
      <c r="S422" s="28">
        <f t="shared" si="338"/>
        <v>-4.2799999999999994</v>
      </c>
      <c r="T422" s="39">
        <v>26550</v>
      </c>
      <c r="U422" s="28">
        <f t="shared" si="339"/>
        <v>-1.1199999999999999</v>
      </c>
      <c r="V422" s="39">
        <v>26150</v>
      </c>
      <c r="W422" s="28">
        <f t="shared" si="340"/>
        <v>-1.51</v>
      </c>
      <c r="X422" s="46">
        <v>26200</v>
      </c>
      <c r="Y422" s="28">
        <f t="shared" si="341"/>
        <v>0.19</v>
      </c>
      <c r="Z422" s="39">
        <v>26400</v>
      </c>
      <c r="AA422" s="28">
        <f t="shared" si="342"/>
        <v>0.76</v>
      </c>
      <c r="AB422" s="39">
        <v>26350</v>
      </c>
      <c r="AC422" s="28">
        <f t="shared" si="343"/>
        <v>-0.19</v>
      </c>
      <c r="AD422" s="39">
        <v>28700</v>
      </c>
      <c r="AE422" s="28">
        <f t="shared" si="343"/>
        <v>8.92</v>
      </c>
      <c r="AF422" s="39">
        <v>31850</v>
      </c>
      <c r="AG422" s="28">
        <f t="shared" si="343"/>
        <v>10.979999999999999</v>
      </c>
      <c r="AH422" s="47">
        <v>34000</v>
      </c>
      <c r="AI422" s="28">
        <f t="shared" si="351"/>
        <v>6.75</v>
      </c>
      <c r="AJ422" s="47">
        <v>36750</v>
      </c>
      <c r="AK422" s="28">
        <f t="shared" si="352"/>
        <v>8.09</v>
      </c>
      <c r="AL422" s="47">
        <v>43700</v>
      </c>
      <c r="AM422" s="28">
        <f t="shared" si="353"/>
        <v>18.91</v>
      </c>
      <c r="AN422" s="47">
        <v>48100</v>
      </c>
      <c r="AO422" s="28">
        <f t="shared" si="344"/>
        <v>10.07</v>
      </c>
      <c r="AP422" s="47">
        <v>70350</v>
      </c>
      <c r="AQ422" s="28">
        <f t="shared" si="330"/>
        <v>46.26</v>
      </c>
      <c r="AR422" s="47">
        <v>101000</v>
      </c>
      <c r="AS422" s="28">
        <f t="shared" si="345"/>
        <v>43.57</v>
      </c>
      <c r="AT422" s="47">
        <v>114400</v>
      </c>
      <c r="AU422" s="28">
        <f t="shared" si="319"/>
        <v>13.270000000000001</v>
      </c>
      <c r="AV422" s="47">
        <v>120500</v>
      </c>
      <c r="AW422" s="28">
        <f t="shared" si="355"/>
        <v>5.33</v>
      </c>
      <c r="AX422" s="47">
        <v>121250</v>
      </c>
      <c r="AY422" s="28">
        <f t="shared" si="355"/>
        <v>0.62</v>
      </c>
      <c r="AZ422" s="47">
        <v>120100</v>
      </c>
      <c r="BA422" s="28">
        <f t="shared" si="346"/>
        <v>-0.95</v>
      </c>
      <c r="BB422" s="47">
        <v>120650</v>
      </c>
      <c r="BC422" s="28">
        <f t="shared" si="347"/>
        <v>0.45999999999999996</v>
      </c>
      <c r="BD422" s="47">
        <v>122550</v>
      </c>
      <c r="BE422" s="28">
        <f t="shared" si="354"/>
        <v>1.5699999999999998</v>
      </c>
      <c r="BF422" s="47">
        <v>110350</v>
      </c>
      <c r="BG422" s="28">
        <f t="shared" si="348"/>
        <v>-9.9599999999999991</v>
      </c>
      <c r="BH422" s="47">
        <v>108250</v>
      </c>
      <c r="BI422" s="28">
        <f t="shared" si="349"/>
        <v>-1.9</v>
      </c>
      <c r="BJ422" s="89">
        <v>105950</v>
      </c>
      <c r="BK422" s="28">
        <f t="shared" si="350"/>
        <v>-2.12</v>
      </c>
      <c r="BL422" s="47">
        <v>107150</v>
      </c>
      <c r="BM422" s="28">
        <f t="shared" si="350"/>
        <v>1.1299999999999999</v>
      </c>
      <c r="BN422" s="39"/>
      <c r="BO422" s="39"/>
      <c r="BP422" s="89"/>
      <c r="BQ422" s="28"/>
      <c r="BR422" s="28"/>
      <c r="BS422" s="28"/>
      <c r="BT422" s="28"/>
      <c r="BU422" s="28"/>
      <c r="BV422" s="48"/>
      <c r="BW422" s="42"/>
      <c r="BX422" s="45"/>
      <c r="BY422" s="49"/>
      <c r="BZ422" s="42"/>
      <c r="CA422" s="49"/>
      <c r="CB422" s="49"/>
      <c r="CC422" s="50"/>
      <c r="CD422" s="51"/>
      <c r="CE422" s="50"/>
      <c r="CF422" s="42"/>
      <c r="CP422" s="32"/>
      <c r="CQ422" s="70">
        <v>114400000</v>
      </c>
      <c r="CR422" s="53">
        <v>120500000</v>
      </c>
      <c r="DB422" s="32"/>
      <c r="DC422" s="42"/>
    </row>
    <row r="423" spans="1:107">
      <c r="A423" s="11"/>
      <c r="B423" s="41" t="s">
        <v>348</v>
      </c>
      <c r="C423" s="39">
        <v>3950</v>
      </c>
      <c r="D423" s="39">
        <v>4100</v>
      </c>
      <c r="E423" s="28">
        <f t="shared" si="331"/>
        <v>3.8</v>
      </c>
      <c r="F423" s="39">
        <v>4450</v>
      </c>
      <c r="G423" s="28">
        <f t="shared" si="332"/>
        <v>8.5400000000000009</v>
      </c>
      <c r="H423" s="39">
        <v>5050</v>
      </c>
      <c r="I423" s="28">
        <f t="shared" si="333"/>
        <v>13.48</v>
      </c>
      <c r="J423" s="39">
        <v>5650</v>
      </c>
      <c r="K423" s="28">
        <f t="shared" si="334"/>
        <v>11.88</v>
      </c>
      <c r="L423" s="39">
        <v>6650</v>
      </c>
      <c r="M423" s="28">
        <f t="shared" si="335"/>
        <v>17.7</v>
      </c>
      <c r="N423" s="39">
        <v>7350</v>
      </c>
      <c r="O423" s="28">
        <f t="shared" si="336"/>
        <v>10.530000000000001</v>
      </c>
      <c r="P423" s="39">
        <v>8150</v>
      </c>
      <c r="Q423" s="28">
        <f t="shared" si="337"/>
        <v>10.879999999999999</v>
      </c>
      <c r="R423" s="39">
        <v>8650</v>
      </c>
      <c r="S423" s="28">
        <f t="shared" si="338"/>
        <v>6.13</v>
      </c>
      <c r="T423" s="39">
        <v>9100</v>
      </c>
      <c r="U423" s="28">
        <f t="shared" si="339"/>
        <v>5.2</v>
      </c>
      <c r="V423" s="39">
        <v>8850</v>
      </c>
      <c r="W423" s="28">
        <f t="shared" si="340"/>
        <v>-2.75</v>
      </c>
      <c r="X423" s="46">
        <v>9050</v>
      </c>
      <c r="Y423" s="28">
        <f t="shared" si="341"/>
        <v>2.2599999999999998</v>
      </c>
      <c r="Z423" s="39">
        <v>9500</v>
      </c>
      <c r="AA423" s="28">
        <f t="shared" si="342"/>
        <v>4.97</v>
      </c>
      <c r="AB423" s="39">
        <v>10200</v>
      </c>
      <c r="AC423" s="28">
        <f t="shared" si="343"/>
        <v>7.37</v>
      </c>
      <c r="AD423" s="39">
        <v>10100</v>
      </c>
      <c r="AE423" s="28">
        <f t="shared" si="343"/>
        <v>-0.98</v>
      </c>
      <c r="AF423" s="39">
        <v>10350</v>
      </c>
      <c r="AG423" s="28">
        <f t="shared" si="343"/>
        <v>2.48</v>
      </c>
      <c r="AH423" s="47">
        <v>10300</v>
      </c>
      <c r="AI423" s="28">
        <f t="shared" si="351"/>
        <v>-0.48</v>
      </c>
      <c r="AJ423" s="47">
        <v>11250</v>
      </c>
      <c r="AK423" s="28">
        <f t="shared" si="352"/>
        <v>9.2200000000000006</v>
      </c>
      <c r="AL423" s="47">
        <v>11200</v>
      </c>
      <c r="AM423" s="28">
        <f t="shared" si="353"/>
        <v>-0.44</v>
      </c>
      <c r="AN423" s="47">
        <v>12050</v>
      </c>
      <c r="AO423" s="28">
        <f t="shared" si="344"/>
        <v>7.59</v>
      </c>
      <c r="AP423" s="47">
        <v>13000</v>
      </c>
      <c r="AQ423" s="28">
        <f t="shared" si="330"/>
        <v>7.88</v>
      </c>
      <c r="AR423" s="47">
        <v>13850</v>
      </c>
      <c r="AS423" s="28">
        <f t="shared" si="345"/>
        <v>6.54</v>
      </c>
      <c r="AT423" s="47">
        <v>16050</v>
      </c>
      <c r="AU423" s="28">
        <f t="shared" si="319"/>
        <v>15.879999999999999</v>
      </c>
      <c r="AV423" s="47">
        <v>16200</v>
      </c>
      <c r="AW423" s="28">
        <f t="shared" si="355"/>
        <v>0.92999999999999994</v>
      </c>
      <c r="AX423" s="47">
        <v>16400</v>
      </c>
      <c r="AY423" s="28">
        <f t="shared" si="355"/>
        <v>1.23</v>
      </c>
      <c r="AZ423" s="47">
        <v>16900</v>
      </c>
      <c r="BA423" s="28">
        <f t="shared" si="346"/>
        <v>3.05</v>
      </c>
      <c r="BB423" s="47">
        <v>17350</v>
      </c>
      <c r="BC423" s="28">
        <f t="shared" si="347"/>
        <v>2.6599999999999997</v>
      </c>
      <c r="BD423" s="47">
        <v>17900</v>
      </c>
      <c r="BE423" s="28">
        <f t="shared" si="354"/>
        <v>3.17</v>
      </c>
      <c r="BF423" s="47">
        <v>17950</v>
      </c>
      <c r="BG423" s="28">
        <f t="shared" si="348"/>
        <v>0.27999999999999997</v>
      </c>
      <c r="BH423" s="47">
        <v>18150</v>
      </c>
      <c r="BI423" s="28">
        <f t="shared" si="349"/>
        <v>1.1100000000000001</v>
      </c>
      <c r="BJ423" s="89">
        <v>19100</v>
      </c>
      <c r="BK423" s="28">
        <f t="shared" si="350"/>
        <v>5.2299999999999995</v>
      </c>
      <c r="BL423" s="47">
        <v>19150</v>
      </c>
      <c r="BM423" s="28">
        <f t="shared" si="350"/>
        <v>0.26</v>
      </c>
      <c r="BN423" s="39"/>
      <c r="BO423" s="39"/>
      <c r="BP423" s="89"/>
      <c r="BQ423" s="28"/>
      <c r="BR423" s="28"/>
      <c r="BS423" s="28"/>
      <c r="BT423" s="28"/>
      <c r="BU423" s="28"/>
      <c r="BV423" s="48"/>
      <c r="BW423" s="42"/>
      <c r="BX423" s="45"/>
      <c r="BY423" s="49"/>
      <c r="BZ423" s="42"/>
      <c r="CA423" s="49"/>
      <c r="CB423" s="49"/>
      <c r="CC423" s="50"/>
      <c r="CD423" s="51"/>
      <c r="CE423" s="50"/>
      <c r="CF423" s="42"/>
      <c r="CP423" s="32"/>
      <c r="CQ423" s="70">
        <v>16050000</v>
      </c>
      <c r="CR423" s="53">
        <v>16200000</v>
      </c>
      <c r="DB423" s="32"/>
      <c r="DC423" s="42"/>
    </row>
    <row r="424" spans="1:107">
      <c r="A424" s="11"/>
      <c r="B424" s="41" t="s">
        <v>349</v>
      </c>
      <c r="C424" s="39">
        <v>35300</v>
      </c>
      <c r="D424" s="39">
        <v>35600</v>
      </c>
      <c r="E424" s="28">
        <f t="shared" si="331"/>
        <v>0.85000000000000009</v>
      </c>
      <c r="F424" s="39">
        <v>36850</v>
      </c>
      <c r="G424" s="28">
        <f t="shared" si="332"/>
        <v>3.51</v>
      </c>
      <c r="H424" s="39">
        <v>40950</v>
      </c>
      <c r="I424" s="28">
        <f t="shared" si="333"/>
        <v>11.129999999999999</v>
      </c>
      <c r="J424" s="39">
        <v>44350</v>
      </c>
      <c r="K424" s="28">
        <f t="shared" si="334"/>
        <v>8.3000000000000007</v>
      </c>
      <c r="L424" s="39">
        <v>50450</v>
      </c>
      <c r="M424" s="28">
        <f t="shared" si="335"/>
        <v>13.750000000000002</v>
      </c>
      <c r="N424" s="39">
        <v>56000</v>
      </c>
      <c r="O424" s="28">
        <f t="shared" si="336"/>
        <v>11</v>
      </c>
      <c r="P424" s="39">
        <v>58350</v>
      </c>
      <c r="Q424" s="28">
        <f t="shared" si="337"/>
        <v>4.2</v>
      </c>
      <c r="R424" s="39">
        <v>59950</v>
      </c>
      <c r="S424" s="28">
        <f t="shared" si="338"/>
        <v>2.74</v>
      </c>
      <c r="T424" s="39">
        <v>55900</v>
      </c>
      <c r="U424" s="28">
        <f t="shared" si="339"/>
        <v>-6.76</v>
      </c>
      <c r="V424" s="39">
        <v>58650</v>
      </c>
      <c r="W424" s="28">
        <f t="shared" si="340"/>
        <v>4.92</v>
      </c>
      <c r="X424" s="46">
        <v>59650</v>
      </c>
      <c r="Y424" s="28">
        <f t="shared" si="341"/>
        <v>1.71</v>
      </c>
      <c r="Z424" s="39">
        <v>60950</v>
      </c>
      <c r="AA424" s="28">
        <f t="shared" si="342"/>
        <v>2.1800000000000002</v>
      </c>
      <c r="AB424" s="39">
        <v>59000</v>
      </c>
      <c r="AC424" s="28">
        <f t="shared" si="343"/>
        <v>-3.2</v>
      </c>
      <c r="AD424" s="39">
        <v>60200</v>
      </c>
      <c r="AE424" s="28">
        <f t="shared" si="343"/>
        <v>2.0299999999999998</v>
      </c>
      <c r="AF424" s="39">
        <v>58400</v>
      </c>
      <c r="AG424" s="28">
        <f t="shared" si="343"/>
        <v>-2.9899999999999998</v>
      </c>
      <c r="AH424" s="47">
        <v>62600</v>
      </c>
      <c r="AI424" s="28">
        <f t="shared" si="351"/>
        <v>7.19</v>
      </c>
      <c r="AJ424" s="47">
        <v>59750</v>
      </c>
      <c r="AK424" s="28">
        <f t="shared" si="352"/>
        <v>-4.55</v>
      </c>
      <c r="AL424" s="47">
        <v>62150</v>
      </c>
      <c r="AM424" s="28">
        <f t="shared" si="353"/>
        <v>4.0199999999999996</v>
      </c>
      <c r="AN424" s="47">
        <v>65100</v>
      </c>
      <c r="AO424" s="28">
        <f t="shared" si="344"/>
        <v>4.75</v>
      </c>
      <c r="AP424" s="47">
        <v>71900</v>
      </c>
      <c r="AQ424" s="28">
        <f t="shared" si="330"/>
        <v>10.45</v>
      </c>
      <c r="AR424" s="47">
        <v>74500</v>
      </c>
      <c r="AS424" s="28">
        <f t="shared" si="345"/>
        <v>3.62</v>
      </c>
      <c r="AT424" s="47">
        <v>85200</v>
      </c>
      <c r="AU424" s="28">
        <f t="shared" si="319"/>
        <v>14.360000000000001</v>
      </c>
      <c r="AV424" s="47">
        <v>97400</v>
      </c>
      <c r="AW424" s="28">
        <f t="shared" si="355"/>
        <v>14.32</v>
      </c>
      <c r="AX424" s="47">
        <v>97350</v>
      </c>
      <c r="AY424" s="28">
        <f t="shared" si="355"/>
        <v>-0.05</v>
      </c>
      <c r="AZ424" s="47">
        <v>99500</v>
      </c>
      <c r="BA424" s="28">
        <f t="shared" si="346"/>
        <v>2.21</v>
      </c>
      <c r="BB424" s="47">
        <v>92950</v>
      </c>
      <c r="BC424" s="28">
        <f t="shared" si="347"/>
        <v>-6.58</v>
      </c>
      <c r="BD424" s="47">
        <v>88950</v>
      </c>
      <c r="BE424" s="28">
        <f t="shared" si="354"/>
        <v>-4.3</v>
      </c>
      <c r="BF424" s="47">
        <v>86750</v>
      </c>
      <c r="BG424" s="28">
        <f t="shared" si="348"/>
        <v>-2.4699999999999998</v>
      </c>
      <c r="BH424" s="47">
        <v>88150</v>
      </c>
      <c r="BI424" s="28">
        <f t="shared" si="349"/>
        <v>1.6099999999999999</v>
      </c>
      <c r="BJ424" s="89">
        <v>85400</v>
      </c>
      <c r="BK424" s="28">
        <f t="shared" si="350"/>
        <v>-3.1199999999999997</v>
      </c>
      <c r="BL424" s="47">
        <v>80600</v>
      </c>
      <c r="BM424" s="28">
        <f t="shared" si="350"/>
        <v>-5.62</v>
      </c>
      <c r="BN424" s="39"/>
      <c r="BO424" s="39"/>
      <c r="BP424" s="89"/>
      <c r="BQ424" s="28"/>
      <c r="BR424" s="28"/>
      <c r="BS424" s="28"/>
      <c r="BT424" s="28"/>
      <c r="BU424" s="28"/>
      <c r="BV424" s="48"/>
      <c r="BW424" s="42"/>
      <c r="BX424" s="45"/>
      <c r="BY424" s="49"/>
      <c r="BZ424" s="42"/>
      <c r="CA424" s="49"/>
      <c r="CB424" s="49"/>
      <c r="CC424" s="50"/>
      <c r="CD424" s="51"/>
      <c r="CE424" s="50"/>
      <c r="CF424" s="42"/>
      <c r="CP424" s="32"/>
      <c r="CQ424" s="70">
        <v>85200000</v>
      </c>
      <c r="CR424" s="53">
        <v>97400000</v>
      </c>
      <c r="DB424" s="32"/>
      <c r="DC424" s="42"/>
    </row>
    <row r="425" spans="1:107">
      <c r="A425" s="11"/>
      <c r="B425" s="41" t="s">
        <v>350</v>
      </c>
      <c r="C425" s="39">
        <v>13200</v>
      </c>
      <c r="D425" s="39">
        <v>13850</v>
      </c>
      <c r="E425" s="28">
        <f t="shared" si="331"/>
        <v>4.92</v>
      </c>
      <c r="F425" s="39">
        <v>14650</v>
      </c>
      <c r="G425" s="28">
        <f t="shared" si="332"/>
        <v>5.7799999999999994</v>
      </c>
      <c r="H425" s="39">
        <v>17050</v>
      </c>
      <c r="I425" s="28">
        <f t="shared" si="333"/>
        <v>16.38</v>
      </c>
      <c r="J425" s="39">
        <v>18450</v>
      </c>
      <c r="K425" s="28">
        <f t="shared" si="334"/>
        <v>8.2100000000000009</v>
      </c>
      <c r="L425" s="39">
        <v>23700</v>
      </c>
      <c r="M425" s="28">
        <f t="shared" si="335"/>
        <v>28.46</v>
      </c>
      <c r="N425" s="39">
        <v>26150</v>
      </c>
      <c r="O425" s="28">
        <f t="shared" si="336"/>
        <v>10.34</v>
      </c>
      <c r="P425" s="39">
        <v>29700</v>
      </c>
      <c r="Q425" s="28">
        <f t="shared" si="337"/>
        <v>13.58</v>
      </c>
      <c r="R425" s="39">
        <v>28600</v>
      </c>
      <c r="S425" s="28">
        <f t="shared" si="338"/>
        <v>-3.6999999999999997</v>
      </c>
      <c r="T425" s="39">
        <v>30700</v>
      </c>
      <c r="U425" s="28">
        <f t="shared" si="339"/>
        <v>7.3400000000000007</v>
      </c>
      <c r="V425" s="39">
        <v>30950</v>
      </c>
      <c r="W425" s="28">
        <f t="shared" si="340"/>
        <v>0.80999999999999994</v>
      </c>
      <c r="X425" s="46">
        <v>32150</v>
      </c>
      <c r="Y425" s="28">
        <f t="shared" si="341"/>
        <v>3.88</v>
      </c>
      <c r="Z425" s="39">
        <v>35000</v>
      </c>
      <c r="AA425" s="28">
        <f t="shared" si="342"/>
        <v>8.86</v>
      </c>
      <c r="AB425" s="39">
        <v>35100</v>
      </c>
      <c r="AC425" s="28">
        <f t="shared" si="343"/>
        <v>0.28999999999999998</v>
      </c>
      <c r="AD425" s="39">
        <v>35550</v>
      </c>
      <c r="AE425" s="28">
        <f t="shared" si="343"/>
        <v>1.28</v>
      </c>
      <c r="AF425" s="39">
        <v>34650</v>
      </c>
      <c r="AG425" s="28">
        <f t="shared" si="343"/>
        <v>-2.5299999999999998</v>
      </c>
      <c r="AH425" s="47">
        <v>33850</v>
      </c>
      <c r="AI425" s="28">
        <f t="shared" si="351"/>
        <v>-2.31</v>
      </c>
      <c r="AJ425" s="47">
        <v>38200</v>
      </c>
      <c r="AK425" s="28">
        <f t="shared" si="352"/>
        <v>12.85</v>
      </c>
      <c r="AL425" s="47">
        <v>41450</v>
      </c>
      <c r="AM425" s="28">
        <f t="shared" si="353"/>
        <v>8.51</v>
      </c>
      <c r="AN425" s="47">
        <v>40450</v>
      </c>
      <c r="AO425" s="28">
        <f t="shared" si="344"/>
        <v>-2.41</v>
      </c>
      <c r="AP425" s="47">
        <v>50100</v>
      </c>
      <c r="AQ425" s="28">
        <f t="shared" si="330"/>
        <v>23.86</v>
      </c>
      <c r="AR425" s="47">
        <v>54000</v>
      </c>
      <c r="AS425" s="28">
        <f t="shared" si="345"/>
        <v>7.7799999999999994</v>
      </c>
      <c r="AT425" s="47">
        <v>58600</v>
      </c>
      <c r="AU425" s="28">
        <f t="shared" si="319"/>
        <v>8.52</v>
      </c>
      <c r="AV425" s="47">
        <v>64250</v>
      </c>
      <c r="AW425" s="28">
        <f t="shared" si="355"/>
        <v>9.64</v>
      </c>
      <c r="AX425" s="47">
        <v>70000</v>
      </c>
      <c r="AY425" s="28">
        <f t="shared" si="355"/>
        <v>8.9499999999999993</v>
      </c>
      <c r="AZ425" s="47">
        <v>66950</v>
      </c>
      <c r="BA425" s="28">
        <f t="shared" si="346"/>
        <v>-4.3600000000000003</v>
      </c>
      <c r="BB425" s="47">
        <v>67250</v>
      </c>
      <c r="BC425" s="28">
        <f t="shared" si="347"/>
        <v>0.44999999999999996</v>
      </c>
      <c r="BD425" s="47">
        <v>64250</v>
      </c>
      <c r="BE425" s="28">
        <f t="shared" si="354"/>
        <v>-4.46</v>
      </c>
      <c r="BF425" s="47">
        <v>62550</v>
      </c>
      <c r="BG425" s="28">
        <f t="shared" si="348"/>
        <v>-2.65</v>
      </c>
      <c r="BH425" s="47">
        <v>60700</v>
      </c>
      <c r="BI425" s="28">
        <f t="shared" si="349"/>
        <v>-2.96</v>
      </c>
      <c r="BJ425" s="89">
        <v>60500</v>
      </c>
      <c r="BK425" s="28">
        <f t="shared" si="350"/>
        <v>-0.33</v>
      </c>
      <c r="BL425" s="47">
        <v>63350</v>
      </c>
      <c r="BM425" s="28">
        <f t="shared" si="350"/>
        <v>4.71</v>
      </c>
      <c r="BN425" s="39"/>
      <c r="BO425" s="39"/>
      <c r="BP425" s="89"/>
      <c r="BQ425" s="28"/>
      <c r="BR425" s="28"/>
      <c r="BS425" s="28"/>
      <c r="BT425" s="28"/>
      <c r="BU425" s="28"/>
      <c r="BV425" s="48"/>
      <c r="BW425" s="42"/>
      <c r="BX425" s="45"/>
      <c r="BY425" s="49"/>
      <c r="BZ425" s="42"/>
      <c r="CA425" s="49"/>
      <c r="CB425" s="49"/>
      <c r="CC425" s="50"/>
      <c r="CD425" s="51"/>
      <c r="CE425" s="50"/>
      <c r="CF425" s="42"/>
      <c r="CP425" s="32"/>
      <c r="CQ425" s="70">
        <v>58600000</v>
      </c>
      <c r="CR425" s="53">
        <v>64250000</v>
      </c>
      <c r="DB425" s="32"/>
      <c r="DC425" s="42"/>
    </row>
    <row r="426" spans="1:107">
      <c r="A426" s="11"/>
      <c r="B426" s="41" t="s">
        <v>351</v>
      </c>
      <c r="C426" s="39">
        <v>10100</v>
      </c>
      <c r="D426" s="39">
        <v>10950</v>
      </c>
      <c r="E426" s="28">
        <f t="shared" si="331"/>
        <v>8.42</v>
      </c>
      <c r="F426" s="39">
        <v>11450</v>
      </c>
      <c r="G426" s="28">
        <f t="shared" si="332"/>
        <v>4.5699999999999994</v>
      </c>
      <c r="H426" s="39">
        <v>12750</v>
      </c>
      <c r="I426" s="28">
        <f t="shared" si="333"/>
        <v>11.35</v>
      </c>
      <c r="J426" s="39">
        <v>14200</v>
      </c>
      <c r="K426" s="28">
        <f t="shared" si="334"/>
        <v>11.37</v>
      </c>
      <c r="L426" s="39">
        <v>16400</v>
      </c>
      <c r="M426" s="28">
        <f t="shared" si="335"/>
        <v>15.49</v>
      </c>
      <c r="N426" s="39">
        <v>18350</v>
      </c>
      <c r="O426" s="28">
        <f t="shared" si="336"/>
        <v>11.89</v>
      </c>
      <c r="P426" s="39">
        <v>20700</v>
      </c>
      <c r="Q426" s="28">
        <f t="shared" si="337"/>
        <v>12.809999999999999</v>
      </c>
      <c r="R426" s="39">
        <v>21800</v>
      </c>
      <c r="S426" s="28">
        <f t="shared" si="338"/>
        <v>5.3100000000000005</v>
      </c>
      <c r="T426" s="39">
        <v>23050</v>
      </c>
      <c r="U426" s="28">
        <f t="shared" si="339"/>
        <v>5.7299999999999995</v>
      </c>
      <c r="V426" s="39">
        <v>24300</v>
      </c>
      <c r="W426" s="28">
        <f t="shared" si="340"/>
        <v>5.42</v>
      </c>
      <c r="X426" s="46">
        <v>23850</v>
      </c>
      <c r="Y426" s="28">
        <f t="shared" si="341"/>
        <v>-1.8499999999999999</v>
      </c>
      <c r="Z426" s="39">
        <v>23950</v>
      </c>
      <c r="AA426" s="28">
        <f t="shared" si="342"/>
        <v>0.42</v>
      </c>
      <c r="AB426" s="39">
        <v>25150</v>
      </c>
      <c r="AC426" s="28">
        <f t="shared" si="343"/>
        <v>5.01</v>
      </c>
      <c r="AD426" s="39">
        <v>26650</v>
      </c>
      <c r="AE426" s="28">
        <f t="shared" si="343"/>
        <v>5.96</v>
      </c>
      <c r="AF426" s="39">
        <v>26700</v>
      </c>
      <c r="AG426" s="28">
        <f t="shared" si="343"/>
        <v>0.19</v>
      </c>
      <c r="AH426" s="47">
        <v>27950</v>
      </c>
      <c r="AI426" s="28">
        <f t="shared" si="351"/>
        <v>4.68</v>
      </c>
      <c r="AJ426" s="47">
        <v>28400</v>
      </c>
      <c r="AK426" s="28">
        <f t="shared" si="352"/>
        <v>1.6099999999999999</v>
      </c>
      <c r="AL426" s="47">
        <v>29950</v>
      </c>
      <c r="AM426" s="28">
        <f t="shared" si="353"/>
        <v>5.46</v>
      </c>
      <c r="AN426" s="47">
        <v>33500</v>
      </c>
      <c r="AO426" s="28">
        <f t="shared" si="344"/>
        <v>11.85</v>
      </c>
      <c r="AP426" s="47">
        <v>37800</v>
      </c>
      <c r="AQ426" s="28">
        <f t="shared" si="330"/>
        <v>12.839999999999998</v>
      </c>
      <c r="AR426" s="47">
        <v>38600</v>
      </c>
      <c r="AS426" s="28">
        <f t="shared" si="345"/>
        <v>2.12</v>
      </c>
      <c r="AT426" s="47">
        <v>43450</v>
      </c>
      <c r="AU426" s="28">
        <f t="shared" si="319"/>
        <v>12.559999999999999</v>
      </c>
      <c r="AV426" s="47">
        <v>48750</v>
      </c>
      <c r="AW426" s="28">
        <f t="shared" si="355"/>
        <v>12.2</v>
      </c>
      <c r="AX426" s="47">
        <v>53050</v>
      </c>
      <c r="AY426" s="28">
        <f t="shared" si="355"/>
        <v>8.82</v>
      </c>
      <c r="AZ426" s="47">
        <v>51350</v>
      </c>
      <c r="BA426" s="28">
        <f t="shared" si="346"/>
        <v>-3.2</v>
      </c>
      <c r="BB426" s="47">
        <v>54400</v>
      </c>
      <c r="BC426" s="28">
        <f t="shared" si="347"/>
        <v>5.94</v>
      </c>
      <c r="BD426" s="47">
        <v>56800</v>
      </c>
      <c r="BE426" s="28">
        <f t="shared" si="354"/>
        <v>4.41</v>
      </c>
      <c r="BF426" s="47">
        <v>57750</v>
      </c>
      <c r="BG426" s="28">
        <f t="shared" si="348"/>
        <v>1.67</v>
      </c>
      <c r="BH426" s="47">
        <v>58650</v>
      </c>
      <c r="BI426" s="28">
        <f t="shared" si="349"/>
        <v>1.5599999999999998</v>
      </c>
      <c r="BJ426" s="89">
        <v>59800</v>
      </c>
      <c r="BK426" s="28">
        <f t="shared" si="350"/>
        <v>1.96</v>
      </c>
      <c r="BL426" s="47">
        <v>59350</v>
      </c>
      <c r="BM426" s="28">
        <f t="shared" si="350"/>
        <v>-0.75</v>
      </c>
      <c r="BN426" s="39"/>
      <c r="BO426" s="39"/>
      <c r="BP426" s="89"/>
      <c r="BQ426" s="28"/>
      <c r="BR426" s="28"/>
      <c r="BS426" s="28"/>
      <c r="BT426" s="28"/>
      <c r="BU426" s="28"/>
      <c r="BV426" s="48"/>
      <c r="BW426" s="42"/>
      <c r="BX426" s="45"/>
      <c r="BY426" s="49"/>
      <c r="BZ426" s="42"/>
      <c r="CA426" s="49"/>
      <c r="CB426" s="49"/>
      <c r="CC426" s="50"/>
      <c r="CD426" s="51"/>
      <c r="CE426" s="50"/>
      <c r="CF426" s="42"/>
      <c r="CP426" s="32"/>
      <c r="CQ426" s="70">
        <v>43450000</v>
      </c>
      <c r="CR426" s="53">
        <v>48750000</v>
      </c>
      <c r="DB426" s="32"/>
      <c r="DC426" s="42"/>
    </row>
    <row r="427" spans="1:107">
      <c r="A427" s="11"/>
      <c r="B427" s="41" t="s">
        <v>352</v>
      </c>
      <c r="C427" s="39">
        <v>18050</v>
      </c>
      <c r="D427" s="39">
        <v>19450</v>
      </c>
      <c r="E427" s="28">
        <f t="shared" si="331"/>
        <v>7.76</v>
      </c>
      <c r="F427" s="39">
        <v>20500</v>
      </c>
      <c r="G427" s="28">
        <f t="shared" si="332"/>
        <v>5.4</v>
      </c>
      <c r="H427" s="39">
        <v>22650</v>
      </c>
      <c r="I427" s="28">
        <f t="shared" si="333"/>
        <v>10.489999999999998</v>
      </c>
      <c r="J427" s="39">
        <v>28100</v>
      </c>
      <c r="K427" s="28">
        <f t="shared" si="334"/>
        <v>24.060000000000002</v>
      </c>
      <c r="L427" s="39">
        <v>30600</v>
      </c>
      <c r="M427" s="28">
        <f t="shared" si="335"/>
        <v>8.9</v>
      </c>
      <c r="N427" s="39">
        <v>37800</v>
      </c>
      <c r="O427" s="28">
        <f t="shared" si="336"/>
        <v>23.53</v>
      </c>
      <c r="P427" s="39">
        <v>40300</v>
      </c>
      <c r="Q427" s="28">
        <f t="shared" si="337"/>
        <v>6.61</v>
      </c>
      <c r="R427" s="39">
        <v>42100</v>
      </c>
      <c r="S427" s="28">
        <f t="shared" si="338"/>
        <v>4.47</v>
      </c>
      <c r="T427" s="39">
        <v>40600</v>
      </c>
      <c r="U427" s="28">
        <f t="shared" si="339"/>
        <v>-3.56</v>
      </c>
      <c r="V427" s="39">
        <v>42600</v>
      </c>
      <c r="W427" s="28">
        <f t="shared" si="340"/>
        <v>4.93</v>
      </c>
      <c r="X427" s="46">
        <v>43500</v>
      </c>
      <c r="Y427" s="28">
        <f t="shared" si="341"/>
        <v>2.11</v>
      </c>
      <c r="Z427" s="39">
        <v>45500</v>
      </c>
      <c r="AA427" s="28">
        <f t="shared" si="342"/>
        <v>4.5999999999999996</v>
      </c>
      <c r="AB427" s="39">
        <v>44850</v>
      </c>
      <c r="AC427" s="28">
        <f t="shared" si="343"/>
        <v>-1.43</v>
      </c>
      <c r="AD427" s="39">
        <v>45350</v>
      </c>
      <c r="AE427" s="28">
        <f t="shared" si="343"/>
        <v>1.1100000000000001</v>
      </c>
      <c r="AF427" s="39">
        <v>47750</v>
      </c>
      <c r="AG427" s="28">
        <f t="shared" si="343"/>
        <v>5.29</v>
      </c>
      <c r="AH427" s="47">
        <v>48150</v>
      </c>
      <c r="AI427" s="28">
        <f t="shared" si="351"/>
        <v>0.84</v>
      </c>
      <c r="AJ427" s="47">
        <v>51100</v>
      </c>
      <c r="AK427" s="28">
        <f t="shared" si="352"/>
        <v>6.13</v>
      </c>
      <c r="AL427" s="47">
        <v>51500</v>
      </c>
      <c r="AM427" s="28">
        <f t="shared" si="353"/>
        <v>0.77999999999999992</v>
      </c>
      <c r="AN427" s="47">
        <v>53500</v>
      </c>
      <c r="AO427" s="28">
        <f t="shared" si="344"/>
        <v>3.88</v>
      </c>
      <c r="AP427" s="47">
        <v>60900</v>
      </c>
      <c r="AQ427" s="28">
        <f t="shared" si="330"/>
        <v>13.83</v>
      </c>
      <c r="AR427" s="47">
        <v>67950</v>
      </c>
      <c r="AS427" s="28">
        <f t="shared" si="345"/>
        <v>11.58</v>
      </c>
      <c r="AT427" s="47">
        <v>75200</v>
      </c>
      <c r="AU427" s="28">
        <f t="shared" si="319"/>
        <v>10.67</v>
      </c>
      <c r="AV427" s="47">
        <v>85050</v>
      </c>
      <c r="AW427" s="28">
        <f t="shared" si="355"/>
        <v>13.100000000000001</v>
      </c>
      <c r="AX427" s="47">
        <v>86750</v>
      </c>
      <c r="AY427" s="28">
        <f t="shared" si="355"/>
        <v>2</v>
      </c>
      <c r="AZ427" s="47">
        <v>86700</v>
      </c>
      <c r="BA427" s="28">
        <f t="shared" si="346"/>
        <v>-0.06</v>
      </c>
      <c r="BB427" s="47">
        <v>83350</v>
      </c>
      <c r="BC427" s="28">
        <f t="shared" si="347"/>
        <v>-3.8600000000000003</v>
      </c>
      <c r="BD427" s="47">
        <v>81600</v>
      </c>
      <c r="BE427" s="28">
        <f t="shared" si="354"/>
        <v>-2.1</v>
      </c>
      <c r="BF427" s="47">
        <v>80750</v>
      </c>
      <c r="BG427" s="28">
        <f t="shared" si="348"/>
        <v>-1.04</v>
      </c>
      <c r="BH427" s="47">
        <v>79900</v>
      </c>
      <c r="BI427" s="28">
        <f t="shared" si="349"/>
        <v>-1.05</v>
      </c>
      <c r="BJ427" s="89">
        <v>79300</v>
      </c>
      <c r="BK427" s="28">
        <f t="shared" si="350"/>
        <v>-0.75</v>
      </c>
      <c r="BL427" s="47">
        <v>76800</v>
      </c>
      <c r="BM427" s="28">
        <f t="shared" si="350"/>
        <v>-3.15</v>
      </c>
      <c r="BN427" s="39"/>
      <c r="BO427" s="39"/>
      <c r="BP427" s="89"/>
      <c r="BQ427" s="28"/>
      <c r="BR427" s="28"/>
      <c r="BS427" s="28"/>
      <c r="BT427" s="28"/>
      <c r="BU427" s="28"/>
      <c r="BV427" s="48"/>
      <c r="BW427" s="42"/>
      <c r="BX427" s="45"/>
      <c r="BY427" s="49"/>
      <c r="BZ427" s="42"/>
      <c r="CA427" s="49"/>
      <c r="CB427" s="49"/>
      <c r="CC427" s="50"/>
      <c r="CD427" s="51"/>
      <c r="CE427" s="50"/>
      <c r="CF427" s="42"/>
      <c r="CP427" s="32"/>
      <c r="CQ427" s="70">
        <v>75200000</v>
      </c>
      <c r="CR427" s="53">
        <v>85050000</v>
      </c>
      <c r="DB427" s="32"/>
      <c r="DC427" s="42"/>
    </row>
    <row r="428" spans="1:107">
      <c r="A428" s="11"/>
      <c r="B428" s="41" t="s">
        <v>353</v>
      </c>
      <c r="C428" s="39">
        <v>11050</v>
      </c>
      <c r="D428" s="39">
        <v>11500</v>
      </c>
      <c r="E428" s="28">
        <f t="shared" si="331"/>
        <v>4.07</v>
      </c>
      <c r="F428" s="39">
        <v>12700</v>
      </c>
      <c r="G428" s="28">
        <f t="shared" si="332"/>
        <v>10.43</v>
      </c>
      <c r="H428" s="39">
        <v>15400</v>
      </c>
      <c r="I428" s="28">
        <f t="shared" si="333"/>
        <v>21.26</v>
      </c>
      <c r="J428" s="39">
        <v>18800</v>
      </c>
      <c r="K428" s="28">
        <f t="shared" si="334"/>
        <v>22.08</v>
      </c>
      <c r="L428" s="39">
        <v>20850</v>
      </c>
      <c r="M428" s="28">
        <f t="shared" si="335"/>
        <v>10.9</v>
      </c>
      <c r="N428" s="39">
        <v>22200</v>
      </c>
      <c r="O428" s="28">
        <f t="shared" si="336"/>
        <v>6.47</v>
      </c>
      <c r="P428" s="39">
        <v>25000</v>
      </c>
      <c r="Q428" s="28">
        <f t="shared" si="337"/>
        <v>12.61</v>
      </c>
      <c r="R428" s="39">
        <v>26200</v>
      </c>
      <c r="S428" s="28">
        <f t="shared" si="338"/>
        <v>4.8</v>
      </c>
      <c r="T428" s="39">
        <v>26650</v>
      </c>
      <c r="U428" s="28">
        <f t="shared" si="339"/>
        <v>1.72</v>
      </c>
      <c r="V428" s="39">
        <v>25300</v>
      </c>
      <c r="W428" s="28">
        <f t="shared" si="340"/>
        <v>-5.07</v>
      </c>
      <c r="X428" s="46">
        <v>25500</v>
      </c>
      <c r="Y428" s="28">
        <f t="shared" si="341"/>
        <v>0.79</v>
      </c>
      <c r="Z428" s="39">
        <v>26700</v>
      </c>
      <c r="AA428" s="28">
        <f t="shared" si="342"/>
        <v>4.71</v>
      </c>
      <c r="AB428" s="39">
        <v>27700</v>
      </c>
      <c r="AC428" s="28">
        <f t="shared" si="343"/>
        <v>3.75</v>
      </c>
      <c r="AD428" s="39">
        <v>27400</v>
      </c>
      <c r="AE428" s="28">
        <f t="shared" si="343"/>
        <v>-1.08</v>
      </c>
      <c r="AF428" s="39">
        <v>30750</v>
      </c>
      <c r="AG428" s="28">
        <f t="shared" si="343"/>
        <v>12.23</v>
      </c>
      <c r="AH428" s="47">
        <v>31150</v>
      </c>
      <c r="AI428" s="28">
        <f t="shared" si="351"/>
        <v>1.3</v>
      </c>
      <c r="AJ428" s="47">
        <v>33350</v>
      </c>
      <c r="AK428" s="28">
        <f t="shared" si="352"/>
        <v>7.06</v>
      </c>
      <c r="AL428" s="47">
        <v>35900</v>
      </c>
      <c r="AM428" s="28">
        <f t="shared" si="353"/>
        <v>7.6499999999999995</v>
      </c>
      <c r="AN428" s="47">
        <v>42850</v>
      </c>
      <c r="AO428" s="28">
        <f t="shared" si="344"/>
        <v>19.36</v>
      </c>
      <c r="AP428" s="47">
        <v>53500</v>
      </c>
      <c r="AQ428" s="28">
        <f t="shared" si="330"/>
        <v>24.85</v>
      </c>
      <c r="AR428" s="47">
        <v>56050</v>
      </c>
      <c r="AS428" s="28">
        <f t="shared" si="345"/>
        <v>4.7699999999999996</v>
      </c>
      <c r="AT428" s="47">
        <v>60750</v>
      </c>
      <c r="AU428" s="28">
        <f t="shared" si="319"/>
        <v>8.39</v>
      </c>
      <c r="AV428" s="47">
        <v>69550</v>
      </c>
      <c r="AW428" s="28">
        <f t="shared" si="355"/>
        <v>14.49</v>
      </c>
      <c r="AX428" s="47">
        <v>76950</v>
      </c>
      <c r="AY428" s="28">
        <f t="shared" si="355"/>
        <v>10.639999999999999</v>
      </c>
      <c r="AZ428" s="47">
        <v>74900</v>
      </c>
      <c r="BA428" s="28">
        <f t="shared" si="346"/>
        <v>-2.6599999999999997</v>
      </c>
      <c r="BB428" s="47">
        <v>71500</v>
      </c>
      <c r="BC428" s="28">
        <f t="shared" si="347"/>
        <v>-4.54</v>
      </c>
      <c r="BD428" s="47">
        <v>69300</v>
      </c>
      <c r="BE428" s="28">
        <f t="shared" si="354"/>
        <v>-3.08</v>
      </c>
      <c r="BF428" s="47">
        <v>69450</v>
      </c>
      <c r="BG428" s="28">
        <f t="shared" si="348"/>
        <v>0.22</v>
      </c>
      <c r="BH428" s="47">
        <v>72250</v>
      </c>
      <c r="BI428" s="28">
        <f t="shared" si="349"/>
        <v>4.03</v>
      </c>
      <c r="BJ428" s="89">
        <v>71500</v>
      </c>
      <c r="BK428" s="28">
        <f t="shared" si="350"/>
        <v>-1.04</v>
      </c>
      <c r="BL428" s="47">
        <v>73000</v>
      </c>
      <c r="BM428" s="28">
        <f t="shared" si="350"/>
        <v>2.1</v>
      </c>
      <c r="BN428" s="39"/>
      <c r="BO428" s="39"/>
      <c r="BP428" s="89"/>
      <c r="BQ428" s="28"/>
      <c r="BR428" s="28"/>
      <c r="BS428" s="28"/>
      <c r="BT428" s="28"/>
      <c r="BU428" s="28"/>
      <c r="BV428" s="48"/>
      <c r="BW428" s="42"/>
      <c r="BX428" s="45"/>
      <c r="BY428" s="49"/>
      <c r="BZ428" s="42"/>
      <c r="CA428" s="49"/>
      <c r="CB428" s="49"/>
      <c r="CC428" s="50"/>
      <c r="CD428" s="51"/>
      <c r="CE428" s="50"/>
      <c r="CF428" s="42"/>
      <c r="CP428" s="32"/>
      <c r="CQ428" s="70">
        <v>60750000</v>
      </c>
      <c r="CR428" s="53">
        <v>69550000</v>
      </c>
      <c r="DB428" s="32"/>
      <c r="DC428" s="42"/>
    </row>
    <row r="429" spans="1:107">
      <c r="A429" s="11"/>
      <c r="B429" s="41" t="s">
        <v>354</v>
      </c>
      <c r="C429" s="39">
        <v>5800</v>
      </c>
      <c r="D429" s="39">
        <v>6200</v>
      </c>
      <c r="E429" s="28">
        <f t="shared" si="331"/>
        <v>6.9</v>
      </c>
      <c r="F429" s="39">
        <v>6600</v>
      </c>
      <c r="G429" s="28">
        <f t="shared" si="332"/>
        <v>6.45</v>
      </c>
      <c r="H429" s="39">
        <v>7100</v>
      </c>
      <c r="I429" s="28">
        <f t="shared" si="333"/>
        <v>7.580000000000001</v>
      </c>
      <c r="J429" s="39">
        <v>7700</v>
      </c>
      <c r="K429" s="28">
        <f t="shared" si="334"/>
        <v>8.4500000000000011</v>
      </c>
      <c r="L429" s="39">
        <v>9550</v>
      </c>
      <c r="M429" s="28">
        <f t="shared" si="335"/>
        <v>24.03</v>
      </c>
      <c r="N429" s="39">
        <v>10750</v>
      </c>
      <c r="O429" s="28">
        <f t="shared" si="336"/>
        <v>12.57</v>
      </c>
      <c r="P429" s="39">
        <v>10900</v>
      </c>
      <c r="Q429" s="28">
        <f t="shared" si="337"/>
        <v>1.4000000000000001</v>
      </c>
      <c r="R429" s="39">
        <v>11300</v>
      </c>
      <c r="S429" s="28">
        <f t="shared" si="338"/>
        <v>3.6700000000000004</v>
      </c>
      <c r="T429" s="39">
        <v>11500</v>
      </c>
      <c r="U429" s="28">
        <f t="shared" si="339"/>
        <v>1.77</v>
      </c>
      <c r="V429" s="39">
        <v>11650</v>
      </c>
      <c r="W429" s="28">
        <f t="shared" si="340"/>
        <v>1.3</v>
      </c>
      <c r="X429" s="46">
        <v>12550</v>
      </c>
      <c r="Y429" s="28">
        <f t="shared" si="341"/>
        <v>7.7299999999999995</v>
      </c>
      <c r="Z429" s="39">
        <v>13250</v>
      </c>
      <c r="AA429" s="28">
        <f t="shared" si="342"/>
        <v>5.58</v>
      </c>
      <c r="AB429" s="39">
        <v>14950</v>
      </c>
      <c r="AC429" s="28">
        <f t="shared" ref="AC429:AG431" si="356">ROUND((AB429-Z429)/Z429,4)*100</f>
        <v>12.83</v>
      </c>
      <c r="AD429" s="39">
        <v>14250</v>
      </c>
      <c r="AE429" s="28">
        <f t="shared" si="356"/>
        <v>-4.68</v>
      </c>
      <c r="AF429" s="39">
        <v>15000</v>
      </c>
      <c r="AG429" s="28">
        <f t="shared" si="356"/>
        <v>5.26</v>
      </c>
      <c r="AH429" s="47">
        <v>14950</v>
      </c>
      <c r="AI429" s="28">
        <f t="shared" si="351"/>
        <v>-0.33</v>
      </c>
      <c r="AJ429" s="47">
        <v>14750</v>
      </c>
      <c r="AK429" s="28">
        <f t="shared" si="352"/>
        <v>-1.34</v>
      </c>
      <c r="AL429" s="47">
        <v>15900</v>
      </c>
      <c r="AM429" s="28">
        <f t="shared" si="353"/>
        <v>7.8</v>
      </c>
      <c r="AN429" s="47">
        <v>17750</v>
      </c>
      <c r="AO429" s="28">
        <f t="shared" si="344"/>
        <v>11.64</v>
      </c>
      <c r="AP429" s="47">
        <v>19600</v>
      </c>
      <c r="AQ429" s="28">
        <f t="shared" si="330"/>
        <v>10.42</v>
      </c>
      <c r="AR429" s="47">
        <v>23350</v>
      </c>
      <c r="AS429" s="28">
        <f t="shared" si="345"/>
        <v>19.13</v>
      </c>
      <c r="AT429" s="47">
        <v>27250</v>
      </c>
      <c r="AU429" s="28">
        <f t="shared" si="319"/>
        <v>16.7</v>
      </c>
      <c r="AV429" s="47">
        <v>31500</v>
      </c>
      <c r="AW429" s="28">
        <f t="shared" si="355"/>
        <v>15.6</v>
      </c>
      <c r="AX429" s="47">
        <v>30250</v>
      </c>
      <c r="AY429" s="28">
        <f t="shared" si="355"/>
        <v>-3.9699999999999998</v>
      </c>
      <c r="AZ429" s="47">
        <v>29400</v>
      </c>
      <c r="BA429" s="28">
        <f t="shared" si="346"/>
        <v>-2.81</v>
      </c>
      <c r="BB429" s="47">
        <v>29300</v>
      </c>
      <c r="BC429" s="28">
        <f t="shared" si="347"/>
        <v>-0.33999999999999997</v>
      </c>
      <c r="BD429" s="47">
        <v>29300</v>
      </c>
      <c r="BE429" s="28">
        <f t="shared" si="354"/>
        <v>0</v>
      </c>
      <c r="BF429" s="47">
        <v>29500</v>
      </c>
      <c r="BG429" s="28">
        <f t="shared" si="348"/>
        <v>0.67999999999999994</v>
      </c>
      <c r="BH429" s="47">
        <v>29300</v>
      </c>
      <c r="BI429" s="28">
        <f t="shared" si="349"/>
        <v>-0.67999999999999994</v>
      </c>
      <c r="BJ429" s="89">
        <v>29750</v>
      </c>
      <c r="BK429" s="28">
        <f t="shared" si="350"/>
        <v>1.54</v>
      </c>
      <c r="BL429" s="47">
        <v>29450</v>
      </c>
      <c r="BM429" s="28">
        <f t="shared" si="350"/>
        <v>-1.01</v>
      </c>
      <c r="BN429" s="39"/>
      <c r="BO429" s="39"/>
      <c r="BP429" s="89"/>
      <c r="BQ429" s="28"/>
      <c r="BR429" s="28"/>
      <c r="BS429" s="28"/>
      <c r="BT429" s="28"/>
      <c r="BU429" s="28"/>
      <c r="BV429" s="48"/>
      <c r="BW429" s="42"/>
      <c r="BX429" s="45"/>
      <c r="BY429" s="49"/>
      <c r="BZ429" s="42"/>
      <c r="CA429" s="49"/>
      <c r="CB429" s="49"/>
      <c r="CC429" s="50"/>
      <c r="CD429" s="51"/>
      <c r="CE429" s="50"/>
      <c r="CF429" s="42"/>
      <c r="CP429" s="32"/>
      <c r="CQ429" s="70">
        <v>27250000</v>
      </c>
      <c r="CR429" s="53">
        <v>31500000</v>
      </c>
      <c r="DB429" s="32"/>
      <c r="DC429" s="42"/>
    </row>
    <row r="430" spans="1:107">
      <c r="A430" s="11"/>
      <c r="B430" s="41" t="s">
        <v>355</v>
      </c>
      <c r="C430" s="39">
        <v>5000</v>
      </c>
      <c r="D430" s="39">
        <v>5100</v>
      </c>
      <c r="E430" s="28">
        <f t="shared" si="331"/>
        <v>2</v>
      </c>
      <c r="F430" s="39">
        <v>5500</v>
      </c>
      <c r="G430" s="28">
        <f t="shared" si="332"/>
        <v>7.84</v>
      </c>
      <c r="H430" s="39">
        <v>6150</v>
      </c>
      <c r="I430" s="28">
        <f t="shared" si="333"/>
        <v>11.82</v>
      </c>
      <c r="J430" s="39">
        <v>7250</v>
      </c>
      <c r="K430" s="28">
        <f t="shared" si="334"/>
        <v>17.89</v>
      </c>
      <c r="L430" s="39">
        <v>8100</v>
      </c>
      <c r="M430" s="28">
        <f t="shared" si="335"/>
        <v>11.72</v>
      </c>
      <c r="N430" s="39">
        <v>8950</v>
      </c>
      <c r="O430" s="28">
        <f t="shared" si="336"/>
        <v>10.489999999999998</v>
      </c>
      <c r="P430" s="39">
        <v>10250</v>
      </c>
      <c r="Q430" s="28">
        <f t="shared" si="337"/>
        <v>14.530000000000001</v>
      </c>
      <c r="R430" s="39">
        <v>10700</v>
      </c>
      <c r="S430" s="28">
        <f t="shared" si="338"/>
        <v>4.3900000000000006</v>
      </c>
      <c r="T430" s="39">
        <v>10850</v>
      </c>
      <c r="U430" s="28">
        <f t="shared" si="339"/>
        <v>1.4000000000000001</v>
      </c>
      <c r="V430" s="39">
        <v>11000</v>
      </c>
      <c r="W430" s="28">
        <f t="shared" si="340"/>
        <v>1.38</v>
      </c>
      <c r="X430" s="46">
        <v>11200</v>
      </c>
      <c r="Y430" s="28">
        <f t="shared" si="341"/>
        <v>1.82</v>
      </c>
      <c r="Z430" s="39">
        <v>11800</v>
      </c>
      <c r="AA430" s="28">
        <f t="shared" si="342"/>
        <v>5.36</v>
      </c>
      <c r="AB430" s="39">
        <v>12100</v>
      </c>
      <c r="AC430" s="28">
        <f t="shared" si="356"/>
        <v>2.54</v>
      </c>
      <c r="AD430" s="39">
        <v>11950</v>
      </c>
      <c r="AE430" s="28">
        <f t="shared" si="356"/>
        <v>-1.24</v>
      </c>
      <c r="AF430" s="39">
        <v>11550</v>
      </c>
      <c r="AG430" s="28">
        <f t="shared" si="356"/>
        <v>-3.35</v>
      </c>
      <c r="AH430" s="47">
        <v>12200</v>
      </c>
      <c r="AI430" s="28">
        <f t="shared" si="351"/>
        <v>5.63</v>
      </c>
      <c r="AJ430" s="47">
        <v>12400</v>
      </c>
      <c r="AK430" s="28">
        <f t="shared" si="352"/>
        <v>1.6400000000000001</v>
      </c>
      <c r="AL430" s="47">
        <v>12450</v>
      </c>
      <c r="AM430" s="28">
        <f t="shared" si="353"/>
        <v>0.4</v>
      </c>
      <c r="AN430" s="47">
        <v>12700</v>
      </c>
      <c r="AO430" s="28">
        <f t="shared" si="344"/>
        <v>2.0099999999999998</v>
      </c>
      <c r="AP430" s="47">
        <v>15000</v>
      </c>
      <c r="AQ430" s="28">
        <f t="shared" si="330"/>
        <v>18.11</v>
      </c>
      <c r="AR430" s="47">
        <v>15950</v>
      </c>
      <c r="AS430" s="28">
        <f t="shared" si="345"/>
        <v>6.3299999999999992</v>
      </c>
      <c r="AT430" s="47">
        <v>17100</v>
      </c>
      <c r="AU430" s="28">
        <f t="shared" si="319"/>
        <v>7.21</v>
      </c>
      <c r="AV430" s="47">
        <v>18550</v>
      </c>
      <c r="AW430" s="28">
        <f t="shared" si="355"/>
        <v>8.48</v>
      </c>
      <c r="AX430" s="47">
        <v>18950</v>
      </c>
      <c r="AY430" s="28">
        <f t="shared" si="355"/>
        <v>2.16</v>
      </c>
      <c r="AZ430" s="47">
        <v>19700</v>
      </c>
      <c r="BA430" s="28">
        <f t="shared" si="346"/>
        <v>3.9600000000000004</v>
      </c>
      <c r="BB430" s="47">
        <v>19600</v>
      </c>
      <c r="BC430" s="28">
        <f t="shared" si="347"/>
        <v>-0.51</v>
      </c>
      <c r="BD430" s="47">
        <v>19850</v>
      </c>
      <c r="BE430" s="28">
        <f t="shared" si="354"/>
        <v>1.28</v>
      </c>
      <c r="BF430" s="47">
        <v>20300</v>
      </c>
      <c r="BG430" s="28">
        <f t="shared" si="348"/>
        <v>2.27</v>
      </c>
      <c r="BH430" s="47">
        <v>20700</v>
      </c>
      <c r="BI430" s="28">
        <f t="shared" si="349"/>
        <v>1.97</v>
      </c>
      <c r="BJ430" s="89">
        <v>20950</v>
      </c>
      <c r="BK430" s="28">
        <f t="shared" si="350"/>
        <v>1.21</v>
      </c>
      <c r="BL430" s="47">
        <v>21050</v>
      </c>
      <c r="BM430" s="28">
        <f t="shared" si="350"/>
        <v>0.48</v>
      </c>
      <c r="BN430" s="39"/>
      <c r="BO430" s="39"/>
      <c r="BP430" s="89"/>
      <c r="BQ430" s="28"/>
      <c r="BR430" s="28"/>
      <c r="BS430" s="28"/>
      <c r="BT430" s="28"/>
      <c r="BU430" s="28"/>
      <c r="BV430" s="48"/>
      <c r="BW430" s="42"/>
      <c r="BX430" s="45"/>
      <c r="BY430" s="49"/>
      <c r="BZ430" s="42"/>
      <c r="CA430" s="49"/>
      <c r="CB430" s="49"/>
      <c r="CC430" s="50"/>
      <c r="CD430" s="51"/>
      <c r="CE430" s="50"/>
      <c r="CF430" s="42"/>
      <c r="CP430" s="32"/>
      <c r="CQ430" s="70">
        <v>17100000</v>
      </c>
      <c r="CR430" s="53">
        <v>18550000</v>
      </c>
      <c r="DB430" s="32"/>
      <c r="DC430" s="42"/>
    </row>
    <row r="431" spans="1:107">
      <c r="A431" s="11"/>
      <c r="B431" s="41" t="s">
        <v>356</v>
      </c>
      <c r="C431" s="39">
        <v>6000</v>
      </c>
      <c r="D431" s="39">
        <v>6150</v>
      </c>
      <c r="E431" s="28">
        <f t="shared" si="331"/>
        <v>2.5</v>
      </c>
      <c r="F431" s="39">
        <v>7550</v>
      </c>
      <c r="G431" s="28">
        <f t="shared" si="332"/>
        <v>22.759999999999998</v>
      </c>
      <c r="H431" s="39">
        <v>11400</v>
      </c>
      <c r="I431" s="28">
        <f t="shared" si="333"/>
        <v>50.99</v>
      </c>
      <c r="J431" s="39">
        <v>11700</v>
      </c>
      <c r="K431" s="28">
        <f t="shared" si="334"/>
        <v>2.63</v>
      </c>
      <c r="L431" s="39">
        <v>14700</v>
      </c>
      <c r="M431" s="28">
        <f t="shared" si="335"/>
        <v>25.64</v>
      </c>
      <c r="N431" s="39">
        <v>17400</v>
      </c>
      <c r="O431" s="28">
        <f t="shared" si="336"/>
        <v>18.37</v>
      </c>
      <c r="P431" s="39">
        <v>18550</v>
      </c>
      <c r="Q431" s="28">
        <f t="shared" si="337"/>
        <v>6.61</v>
      </c>
      <c r="R431" s="39">
        <v>19200</v>
      </c>
      <c r="S431" s="28">
        <f t="shared" si="338"/>
        <v>3.5000000000000004</v>
      </c>
      <c r="T431" s="39">
        <v>19200</v>
      </c>
      <c r="U431" s="28">
        <f t="shared" si="339"/>
        <v>0</v>
      </c>
      <c r="V431" s="39">
        <v>19250</v>
      </c>
      <c r="W431" s="28">
        <f t="shared" si="340"/>
        <v>0.26</v>
      </c>
      <c r="X431" s="46">
        <v>19550</v>
      </c>
      <c r="Y431" s="28">
        <f t="shared" si="341"/>
        <v>1.5599999999999998</v>
      </c>
      <c r="Z431" s="39">
        <v>20050</v>
      </c>
      <c r="AA431" s="28">
        <f t="shared" si="342"/>
        <v>2.56</v>
      </c>
      <c r="AB431" s="39">
        <v>21200</v>
      </c>
      <c r="AC431" s="28">
        <f t="shared" si="356"/>
        <v>5.74</v>
      </c>
      <c r="AD431" s="39">
        <v>22400</v>
      </c>
      <c r="AE431" s="28">
        <f t="shared" si="356"/>
        <v>5.66</v>
      </c>
      <c r="AF431" s="39">
        <v>23300</v>
      </c>
      <c r="AG431" s="28">
        <f t="shared" si="356"/>
        <v>4.0199999999999996</v>
      </c>
      <c r="AH431" s="47">
        <v>24650</v>
      </c>
      <c r="AI431" s="28">
        <f t="shared" si="351"/>
        <v>5.79</v>
      </c>
      <c r="AJ431" s="47">
        <v>26300</v>
      </c>
      <c r="AK431" s="28">
        <f t="shared" si="352"/>
        <v>6.69</v>
      </c>
      <c r="AL431" s="47">
        <v>31200</v>
      </c>
      <c r="AM431" s="28">
        <f t="shared" si="353"/>
        <v>18.63</v>
      </c>
      <c r="AN431" s="47">
        <v>32650</v>
      </c>
      <c r="AO431" s="28">
        <f t="shared" si="344"/>
        <v>4.6500000000000004</v>
      </c>
      <c r="AP431" s="47">
        <v>40650</v>
      </c>
      <c r="AQ431" s="28">
        <f t="shared" si="330"/>
        <v>24.5</v>
      </c>
      <c r="AR431" s="47">
        <v>47600</v>
      </c>
      <c r="AS431" s="28">
        <f t="shared" si="345"/>
        <v>17.100000000000001</v>
      </c>
      <c r="AT431" s="47">
        <v>53950</v>
      </c>
      <c r="AU431" s="28">
        <f t="shared" si="319"/>
        <v>13.34</v>
      </c>
      <c r="AV431" s="47">
        <v>59100</v>
      </c>
      <c r="AW431" s="28">
        <f t="shared" si="355"/>
        <v>9.5500000000000007</v>
      </c>
      <c r="AX431" s="47">
        <v>62100</v>
      </c>
      <c r="AY431" s="28">
        <f t="shared" si="355"/>
        <v>5.08</v>
      </c>
      <c r="AZ431" s="47">
        <v>61950</v>
      </c>
      <c r="BA431" s="28">
        <f t="shared" si="346"/>
        <v>-0.24</v>
      </c>
      <c r="BB431" s="47">
        <v>59250</v>
      </c>
      <c r="BC431" s="28">
        <f t="shared" si="347"/>
        <v>-4.3600000000000003</v>
      </c>
      <c r="BD431" s="47">
        <v>57500</v>
      </c>
      <c r="BE431" s="28">
        <f t="shared" si="354"/>
        <v>-2.9499999999999997</v>
      </c>
      <c r="BF431" s="47">
        <v>57100</v>
      </c>
      <c r="BG431" s="28">
        <f t="shared" si="348"/>
        <v>-0.70000000000000007</v>
      </c>
      <c r="BH431" s="47">
        <v>55650</v>
      </c>
      <c r="BI431" s="28">
        <f t="shared" si="349"/>
        <v>-2.54</v>
      </c>
      <c r="BJ431" s="89">
        <v>56250</v>
      </c>
      <c r="BK431" s="28">
        <f t="shared" si="350"/>
        <v>1.08</v>
      </c>
      <c r="BL431" s="47">
        <v>56400</v>
      </c>
      <c r="BM431" s="28">
        <f t="shared" si="350"/>
        <v>0.27</v>
      </c>
      <c r="BN431" s="39"/>
      <c r="BO431" s="39"/>
      <c r="BP431" s="89"/>
      <c r="BQ431" s="28"/>
      <c r="BR431" s="28"/>
      <c r="BS431" s="28"/>
      <c r="BT431" s="28"/>
      <c r="BU431" s="28"/>
      <c r="BV431" s="48"/>
      <c r="BW431" s="42"/>
      <c r="BX431" s="45"/>
      <c r="BY431" s="49"/>
      <c r="BZ431" s="42"/>
      <c r="CA431" s="49"/>
      <c r="CB431" s="49"/>
      <c r="CC431" s="50"/>
      <c r="CD431" s="51"/>
      <c r="CE431" s="50"/>
      <c r="CF431" s="42"/>
      <c r="CP431" s="32"/>
      <c r="CQ431" s="70">
        <v>53950000</v>
      </c>
      <c r="CR431" s="53">
        <v>59100000</v>
      </c>
      <c r="DB431" s="32"/>
      <c r="DC431" s="42"/>
    </row>
    <row r="432" spans="1:107">
      <c r="A432" s="11"/>
      <c r="B432" s="33"/>
      <c r="C432" s="29"/>
      <c r="D432" s="29"/>
      <c r="E432" s="29"/>
      <c r="F432" s="29"/>
      <c r="G432" s="28"/>
      <c r="H432" s="29"/>
      <c r="I432" s="28"/>
      <c r="J432" s="29"/>
      <c r="K432" s="28"/>
      <c r="L432" s="29"/>
      <c r="M432" s="28"/>
      <c r="N432" s="29"/>
      <c r="O432" s="28"/>
      <c r="P432" s="39"/>
      <c r="Q432" s="28"/>
      <c r="R432" s="39"/>
      <c r="S432" s="28"/>
      <c r="T432" s="39"/>
      <c r="U432" s="28"/>
      <c r="V432" s="39"/>
      <c r="W432" s="28"/>
      <c r="X432" s="39"/>
      <c r="Z432" s="39"/>
      <c r="AB432" s="39"/>
      <c r="AD432" s="39"/>
      <c r="AF432" s="39"/>
      <c r="AH432" s="47"/>
      <c r="AJ432" s="47"/>
      <c r="AL432" s="47"/>
      <c r="AN432" s="47"/>
      <c r="AP432" s="47"/>
      <c r="AR432" s="47"/>
      <c r="AT432" s="47"/>
      <c r="AV432" s="47"/>
      <c r="AX432" s="47"/>
      <c r="AZ432" s="47"/>
      <c r="BB432" s="47"/>
      <c r="BD432" s="47"/>
      <c r="BF432" s="47"/>
      <c r="BH432" s="47"/>
      <c r="BJ432" s="89"/>
      <c r="BL432" s="47"/>
      <c r="BN432" s="39"/>
      <c r="BO432" s="39"/>
      <c r="BP432" s="89"/>
      <c r="BQ432" s="28"/>
      <c r="BR432" s="28"/>
      <c r="BS432" s="28"/>
      <c r="BT432" s="28"/>
      <c r="BU432" s="28"/>
      <c r="BV432" s="48"/>
      <c r="BW432" s="42"/>
      <c r="BX432" s="45"/>
      <c r="BY432" s="49"/>
      <c r="BZ432" s="42"/>
      <c r="CA432" s="49"/>
      <c r="CB432" s="49"/>
      <c r="CC432" s="55"/>
      <c r="CD432" s="42"/>
      <c r="CE432" s="56"/>
      <c r="CF432" s="42"/>
      <c r="CP432" s="32"/>
      <c r="CQ432" s="31"/>
      <c r="CR432" s="53"/>
      <c r="DB432" s="32"/>
      <c r="DC432" s="42"/>
    </row>
    <row r="433" spans="1:107">
      <c r="A433" s="11"/>
      <c r="B433" s="41" t="s">
        <v>339</v>
      </c>
      <c r="C433" s="39">
        <f>SUM(C413:C431)</f>
        <v>301250</v>
      </c>
      <c r="D433" s="39">
        <f>SUM(D413:D431)</f>
        <v>317850</v>
      </c>
      <c r="E433" s="28">
        <f>ROUND((D433-C433)/C433,4)*100</f>
        <v>5.5100000000000007</v>
      </c>
      <c r="F433" s="39">
        <f>SUM(F413:F431)</f>
        <v>344250</v>
      </c>
      <c r="G433" s="28">
        <f>ROUND((F433-D433)/D433,4)*100</f>
        <v>8.3099999999999987</v>
      </c>
      <c r="H433" s="39">
        <f>SUM(H413:H431)</f>
        <v>415950</v>
      </c>
      <c r="I433" s="28">
        <f>ROUND((H433-F433)/F433,4)*100</f>
        <v>20.830000000000002</v>
      </c>
      <c r="J433" s="39">
        <f>SUM(J413:J431)</f>
        <v>485150</v>
      </c>
      <c r="K433" s="28">
        <f>ROUND((J433-H433)/H433,4)*100</f>
        <v>16.64</v>
      </c>
      <c r="L433" s="39">
        <f>SUM(L413:L431)</f>
        <v>581850</v>
      </c>
      <c r="M433" s="28">
        <f>ROUND((L433-J433)/J433,4)*100</f>
        <v>19.93</v>
      </c>
      <c r="N433" s="39">
        <f>SUM(N413:N431)</f>
        <v>665100</v>
      </c>
      <c r="O433" s="28">
        <f>ROUND((N433-L433)/L433,4)*100</f>
        <v>14.31</v>
      </c>
      <c r="P433" s="39">
        <f>SUM(P413:P431)</f>
        <v>685250</v>
      </c>
      <c r="Q433" s="28">
        <f>ROUND((P433-N433)/N433,4)*100</f>
        <v>3.0300000000000002</v>
      </c>
      <c r="R433" s="39">
        <f>SUM(R413:R431)</f>
        <v>696650</v>
      </c>
      <c r="S433" s="28">
        <f>ROUND((R433-P433)/P433,4)*100</f>
        <v>1.66</v>
      </c>
      <c r="T433" s="39">
        <f>SUM(T413:T431)</f>
        <v>697000</v>
      </c>
      <c r="U433" s="28">
        <f>ROUND((T433-R433)/R433,4)*100</f>
        <v>0.05</v>
      </c>
      <c r="V433" s="39">
        <f>SUM(V413:V431)</f>
        <v>718150</v>
      </c>
      <c r="W433" s="28">
        <f>ROUND((V433-T433)/T433,4)*100</f>
        <v>3.0300000000000002</v>
      </c>
      <c r="X433" s="39">
        <f>SUM(X413:X431)</f>
        <v>722650</v>
      </c>
      <c r="Y433" s="28">
        <f>ROUND((X433-V433)/V433,4)*100</f>
        <v>0.63</v>
      </c>
      <c r="Z433" s="39">
        <f>SUM(Z413:Z431)</f>
        <v>745550</v>
      </c>
      <c r="AA433" s="28">
        <f>ROUND((Z433-X433)/X433,4)*100</f>
        <v>3.17</v>
      </c>
      <c r="AB433" s="39">
        <f>SUM(AB413:AB431)</f>
        <v>756700</v>
      </c>
      <c r="AC433" s="28">
        <f>ROUND((AB433-Z433)/Z433,4)*100</f>
        <v>1.5</v>
      </c>
      <c r="AD433" s="39">
        <f>SUM(AD413:AD431)</f>
        <v>763450</v>
      </c>
      <c r="AE433" s="28">
        <f>ROUND((AD433-AB433)/AB433,4)*100</f>
        <v>0.89</v>
      </c>
      <c r="AF433" s="39">
        <f>SUM(AF413:AF431)</f>
        <v>792200</v>
      </c>
      <c r="AG433" s="28">
        <f>ROUND((AF433-AD433)/AD433,4)*100</f>
        <v>3.7699999999999996</v>
      </c>
      <c r="AH433" s="39">
        <f>SUM(AH413:AH431)</f>
        <v>822750</v>
      </c>
      <c r="AI433" s="28">
        <f>ROUND((AH433-AF433)/AF433,4)*100</f>
        <v>3.8600000000000003</v>
      </c>
      <c r="AJ433" s="39">
        <v>883600</v>
      </c>
      <c r="AK433" s="28">
        <f>ROUND((AJ433-AH433)/AH433,4)*100</f>
        <v>7.3999999999999995</v>
      </c>
      <c r="AL433" s="47">
        <v>942500</v>
      </c>
      <c r="AM433" s="28">
        <f>ROUND((AL433-AJ433)/AJ433,4)*100</f>
        <v>6.67</v>
      </c>
      <c r="AN433" s="47">
        <v>1043350</v>
      </c>
      <c r="AO433" s="28">
        <f>ROUND((AN433-AL433)/AL433,4)*100</f>
        <v>10.7</v>
      </c>
      <c r="AP433" s="47">
        <v>1242100</v>
      </c>
      <c r="AQ433" s="28">
        <f t="shared" si="330"/>
        <v>19.05</v>
      </c>
      <c r="AR433" s="47">
        <v>1363400</v>
      </c>
      <c r="AS433" s="28">
        <f>ROUND((AR433-AP433)/AP433,4)*100</f>
        <v>9.77</v>
      </c>
      <c r="AT433" s="47">
        <v>1532300</v>
      </c>
      <c r="AU433" s="28">
        <f t="shared" ref="AU433:AU496" si="357">ROUND((AT433-AR433)/AR433,4)*100</f>
        <v>12.389999999999999</v>
      </c>
      <c r="AV433" s="47">
        <v>1692250</v>
      </c>
      <c r="AW433" s="28">
        <f>ROUND((AV433-AT433)/AT433,4)*100</f>
        <v>10.440000000000001</v>
      </c>
      <c r="AX433" s="47">
        <f>SUM(AX413:AX431)</f>
        <v>1743850</v>
      </c>
      <c r="AY433" s="28">
        <f>ROUND((AX433-AV433)/AV433,4)*100</f>
        <v>3.05</v>
      </c>
      <c r="AZ433" s="47">
        <f>SUM(AZ413:AZ431)</f>
        <v>1723350</v>
      </c>
      <c r="BA433" s="28">
        <f>ROUND((AZ433-AX433)/AX433,4)*100</f>
        <v>-1.18</v>
      </c>
      <c r="BB433" s="47">
        <f>SUM(BB413:BB431)</f>
        <v>1685550</v>
      </c>
      <c r="BC433" s="28">
        <f>ROUND((BB433-AZ433)/AZ433,4)*100</f>
        <v>-2.19</v>
      </c>
      <c r="BD433" s="47">
        <f>SUM(BD413:BD431)</f>
        <v>1644750</v>
      </c>
      <c r="BE433" s="28">
        <f t="shared" si="354"/>
        <v>-2.42</v>
      </c>
      <c r="BF433" s="47">
        <f>SUM(BF413:BF431)</f>
        <v>1606650</v>
      </c>
      <c r="BG433" s="28">
        <f>ROUND((BF433-BD433)/BD433,4)*100</f>
        <v>-2.3199999999999998</v>
      </c>
      <c r="BH433" s="47">
        <f>SUM(BH413:BH431)</f>
        <v>1594700</v>
      </c>
      <c r="BI433" s="28">
        <f>ROUND((BH433-BF433)/BF433,4)*100</f>
        <v>-0.74</v>
      </c>
      <c r="BJ433" s="47">
        <f>SUM(BJ413:BJ431)</f>
        <v>1601300</v>
      </c>
      <c r="BK433" s="28">
        <f t="shared" si="350"/>
        <v>0.41000000000000003</v>
      </c>
      <c r="BL433" s="47">
        <f>SUM(BL413:BL431)</f>
        <v>1610150</v>
      </c>
      <c r="BM433" s="28">
        <f t="shared" si="350"/>
        <v>0.54999999999999993</v>
      </c>
      <c r="BN433" s="39"/>
      <c r="BO433" s="39"/>
      <c r="BP433" s="89"/>
      <c r="BQ433" s="28"/>
      <c r="BR433" s="28"/>
      <c r="BS433" s="28"/>
      <c r="BT433" s="28"/>
      <c r="BU433" s="28"/>
      <c r="BV433" s="48"/>
      <c r="BW433" s="42"/>
      <c r="BX433" s="45"/>
      <c r="BY433" s="49"/>
      <c r="BZ433" s="42"/>
      <c r="CA433" s="49"/>
      <c r="CB433" s="49"/>
      <c r="CC433" s="42"/>
      <c r="CD433" s="42"/>
      <c r="CE433" s="42"/>
      <c r="CF433" s="42"/>
      <c r="CP433" s="32"/>
      <c r="CQ433" s="52">
        <f>SUM(CQ413:CQ431)</f>
        <v>1532300000</v>
      </c>
      <c r="CR433" s="53">
        <f>SUM(CR413:CR431)</f>
        <v>1692250000</v>
      </c>
      <c r="DB433" s="32"/>
      <c r="DC433" s="42"/>
    </row>
    <row r="434" spans="1:107">
      <c r="A434" s="11"/>
      <c r="B434" s="33"/>
      <c r="C434" s="29"/>
      <c r="D434" s="29"/>
      <c r="E434" s="29"/>
      <c r="F434" s="29"/>
      <c r="G434" s="28"/>
      <c r="H434" s="29"/>
      <c r="I434" s="28"/>
      <c r="J434" s="29"/>
      <c r="K434" s="28"/>
      <c r="L434" s="29"/>
      <c r="M434" s="28"/>
      <c r="N434" s="29"/>
      <c r="O434" s="28"/>
      <c r="P434" s="29"/>
      <c r="Q434" s="29"/>
      <c r="R434" s="39"/>
      <c r="S434" s="29"/>
      <c r="T434" s="39"/>
      <c r="U434" s="29"/>
      <c r="V434" s="39"/>
      <c r="W434" s="29"/>
      <c r="X434" s="39"/>
      <c r="Z434" s="39"/>
      <c r="AB434" s="39"/>
      <c r="AD434" s="39"/>
      <c r="AF434" s="39"/>
      <c r="AH434" s="47"/>
      <c r="AJ434" s="47"/>
      <c r="AL434" s="47"/>
      <c r="AN434" s="47"/>
      <c r="AP434" s="47"/>
      <c r="AR434" s="47"/>
      <c r="AT434" s="47"/>
      <c r="AV434" s="47"/>
      <c r="AX434" s="47"/>
      <c r="AZ434" s="47"/>
      <c r="BB434" s="47"/>
      <c r="BD434" s="47"/>
      <c r="BF434" s="47"/>
      <c r="BH434" s="47"/>
      <c r="BJ434" s="89"/>
      <c r="BL434" s="47"/>
      <c r="BN434" s="39"/>
      <c r="BO434" s="39"/>
      <c r="BP434" s="89"/>
      <c r="BQ434" s="28"/>
      <c r="BR434" s="28"/>
      <c r="BS434" s="28"/>
      <c r="BT434" s="28"/>
      <c r="BU434" s="28"/>
      <c r="BV434" s="48"/>
      <c r="BW434" s="42"/>
      <c r="BX434" s="45"/>
      <c r="BY434" s="49"/>
      <c r="BZ434" s="42"/>
      <c r="CA434" s="49"/>
      <c r="CB434" s="49"/>
      <c r="CC434" s="42"/>
      <c r="CD434" s="42"/>
      <c r="CE434" s="42"/>
      <c r="CF434" s="42"/>
      <c r="CP434" s="32"/>
      <c r="CQ434" s="31"/>
      <c r="CR434" s="53"/>
      <c r="DB434" s="32"/>
      <c r="DC434" s="42"/>
    </row>
    <row r="435" spans="1:107">
      <c r="A435" s="11"/>
      <c r="B435" s="33"/>
      <c r="C435" s="39"/>
      <c r="D435" s="39"/>
      <c r="E435" s="29"/>
      <c r="F435" s="29"/>
      <c r="G435" s="28"/>
      <c r="H435" s="29"/>
      <c r="I435" s="28"/>
      <c r="J435" s="29"/>
      <c r="K435" s="28"/>
      <c r="L435" s="29"/>
      <c r="M435" s="28"/>
      <c r="N435" s="29"/>
      <c r="O435" s="28"/>
      <c r="P435" s="29"/>
      <c r="Q435" s="29"/>
      <c r="R435" s="39"/>
      <c r="S435" s="29"/>
      <c r="T435" s="39"/>
      <c r="U435" s="29"/>
      <c r="V435" s="39"/>
      <c r="W435" s="29"/>
      <c r="X435" s="39"/>
      <c r="Z435" s="39"/>
      <c r="AB435" s="39"/>
      <c r="AD435" s="39"/>
      <c r="AF435" s="39"/>
      <c r="AH435" s="47"/>
      <c r="AJ435" s="47"/>
      <c r="AL435" s="47"/>
      <c r="AN435" s="47"/>
      <c r="AP435" s="47"/>
      <c r="AR435" s="47"/>
      <c r="AT435" s="47"/>
      <c r="AV435" s="47"/>
      <c r="AX435" s="47"/>
      <c r="AZ435" s="47"/>
      <c r="BB435" s="47"/>
      <c r="BD435" s="47"/>
      <c r="BF435" s="47"/>
      <c r="BH435" s="47"/>
      <c r="BJ435" s="89"/>
      <c r="BL435" s="47"/>
      <c r="BN435" s="39"/>
      <c r="BO435" s="39"/>
      <c r="BP435" s="94"/>
      <c r="BQ435" s="28"/>
      <c r="BR435" s="28"/>
      <c r="BS435" s="28"/>
      <c r="BT435" s="28"/>
      <c r="BU435" s="28"/>
      <c r="BV435" s="48"/>
      <c r="BW435" s="42"/>
      <c r="BX435" s="45"/>
      <c r="BY435" s="1"/>
      <c r="BZ435" s="1"/>
      <c r="CA435" s="67"/>
      <c r="CB435" s="1"/>
      <c r="CC435" s="1"/>
      <c r="CD435" s="1"/>
      <c r="CE435" s="1"/>
      <c r="CF435" s="1"/>
      <c r="CP435" s="32"/>
      <c r="CQ435" s="31"/>
      <c r="CR435" s="68">
        <f>COUNTA(CR413:CR431)</f>
        <v>19</v>
      </c>
      <c r="DB435" s="32"/>
      <c r="DC435" s="42"/>
    </row>
    <row r="436" spans="1:107">
      <c r="A436" s="11"/>
      <c r="B436" s="41" t="s">
        <v>357</v>
      </c>
      <c r="C436" s="39"/>
      <c r="D436" s="39"/>
      <c r="E436" s="29"/>
      <c r="F436" s="29"/>
      <c r="G436" s="28"/>
      <c r="H436" s="29"/>
      <c r="I436" s="28"/>
      <c r="J436" s="29"/>
      <c r="K436" s="28"/>
      <c r="L436" s="29"/>
      <c r="M436" s="28"/>
      <c r="N436" s="29"/>
      <c r="O436" s="28"/>
      <c r="P436" s="29"/>
      <c r="Q436" s="29"/>
      <c r="R436" s="39"/>
      <c r="S436" s="29"/>
      <c r="T436" s="39"/>
      <c r="U436" s="29"/>
      <c r="V436" s="39"/>
      <c r="W436" s="29"/>
      <c r="X436" s="39"/>
      <c r="Z436" s="39"/>
      <c r="AB436" s="39"/>
      <c r="AD436" s="39"/>
      <c r="AF436" s="39"/>
      <c r="AH436" s="47"/>
      <c r="AJ436" s="47"/>
      <c r="AL436" s="47"/>
      <c r="AN436" s="47"/>
      <c r="AP436" s="47"/>
      <c r="AR436" s="47"/>
      <c r="AT436" s="47"/>
      <c r="AV436" s="47"/>
      <c r="AX436" s="47"/>
      <c r="AZ436" s="47"/>
      <c r="BB436" s="47"/>
      <c r="BD436" s="47"/>
      <c r="BF436" s="47"/>
      <c r="BH436" s="47"/>
      <c r="BJ436" s="89"/>
      <c r="BL436" s="47"/>
      <c r="BN436" s="46"/>
      <c r="BO436" s="46"/>
      <c r="BP436" s="89"/>
      <c r="BQ436" s="28"/>
      <c r="BR436" s="28"/>
      <c r="BS436" s="28"/>
      <c r="BT436" s="28"/>
      <c r="BU436" s="28"/>
      <c r="BV436" s="48"/>
      <c r="BW436" s="42"/>
      <c r="BX436" s="45"/>
      <c r="BY436" s="49"/>
      <c r="BZ436" s="42"/>
      <c r="CA436" s="49"/>
      <c r="CB436" s="49"/>
      <c r="CC436" s="55"/>
      <c r="CD436" s="42"/>
      <c r="CE436" s="56"/>
      <c r="CF436" s="42"/>
      <c r="CP436" s="32"/>
      <c r="CQ436" s="31"/>
      <c r="CR436" s="53"/>
      <c r="DB436" s="32"/>
      <c r="DC436" s="42"/>
    </row>
    <row r="437" spans="1:107">
      <c r="A437" s="11"/>
      <c r="B437" s="33"/>
      <c r="C437" s="39"/>
      <c r="D437" s="39"/>
      <c r="E437" s="29"/>
      <c r="F437" s="39"/>
      <c r="G437" s="28"/>
      <c r="H437" s="39"/>
      <c r="I437" s="28"/>
      <c r="J437" s="39"/>
      <c r="K437" s="28"/>
      <c r="L437" s="39"/>
      <c r="M437" s="28"/>
      <c r="N437" s="29"/>
      <c r="O437" s="28"/>
      <c r="P437" s="29"/>
      <c r="Q437" s="29"/>
      <c r="R437" s="39"/>
      <c r="S437" s="29"/>
      <c r="T437" s="39"/>
      <c r="U437" s="29"/>
      <c r="V437" s="39"/>
      <c r="W437" s="29"/>
      <c r="X437" s="39"/>
      <c r="Z437" s="39"/>
      <c r="AB437" s="39"/>
      <c r="AD437" s="39"/>
      <c r="AF437" s="39"/>
      <c r="AH437" s="47"/>
      <c r="AJ437" s="47"/>
      <c r="AL437" s="47"/>
      <c r="AN437" s="47"/>
      <c r="AP437" s="47"/>
      <c r="AR437" s="47"/>
      <c r="AT437" s="47"/>
      <c r="AV437" s="47"/>
      <c r="AX437" s="47"/>
      <c r="AZ437" s="47"/>
      <c r="BB437" s="47"/>
      <c r="BD437" s="47"/>
      <c r="BF437" s="47"/>
      <c r="BH437" s="47"/>
      <c r="BJ437" s="89"/>
      <c r="BL437" s="47"/>
      <c r="BN437" s="39"/>
      <c r="BO437" s="39"/>
      <c r="BP437" s="89"/>
      <c r="BQ437" s="28"/>
      <c r="BR437" s="28"/>
      <c r="BS437" s="28"/>
      <c r="BT437" s="28"/>
      <c r="BU437" s="28"/>
      <c r="BV437" s="48"/>
      <c r="BW437" s="42"/>
      <c r="BX437" s="45"/>
      <c r="BY437" s="49"/>
      <c r="BZ437" s="42"/>
      <c r="CA437" s="49"/>
      <c r="CB437" s="49"/>
      <c r="CC437" s="55"/>
      <c r="CD437" s="42"/>
      <c r="CE437" s="56"/>
      <c r="CF437" s="42"/>
      <c r="CP437" s="32"/>
      <c r="CQ437" s="31"/>
      <c r="CR437" s="53"/>
      <c r="DB437" s="32"/>
      <c r="DC437" s="42"/>
    </row>
    <row r="438" spans="1:107">
      <c r="A438" s="11"/>
      <c r="B438" s="33"/>
      <c r="C438" s="39"/>
      <c r="D438" s="39"/>
      <c r="E438" s="29"/>
      <c r="F438" s="39"/>
      <c r="G438" s="28"/>
      <c r="H438" s="39"/>
      <c r="I438" s="28"/>
      <c r="J438" s="39"/>
      <c r="K438" s="28"/>
      <c r="L438" s="39"/>
      <c r="M438" s="28"/>
      <c r="N438" s="39"/>
      <c r="O438" s="28"/>
      <c r="P438" s="29"/>
      <c r="Q438" s="29"/>
      <c r="R438" s="39"/>
      <c r="S438" s="29"/>
      <c r="T438" s="39"/>
      <c r="U438" s="29"/>
      <c r="V438" s="39"/>
      <c r="W438" s="29"/>
      <c r="X438" s="39"/>
      <c r="Z438" s="39"/>
      <c r="AB438" s="39"/>
      <c r="AD438" s="39"/>
      <c r="AF438" s="39"/>
      <c r="AH438" s="47"/>
      <c r="AJ438" s="47"/>
      <c r="AL438" s="47"/>
      <c r="AN438" s="47"/>
      <c r="AP438" s="47"/>
      <c r="AR438" s="47"/>
      <c r="AT438" s="47"/>
      <c r="AV438" s="47"/>
      <c r="AX438" s="47"/>
      <c r="AZ438" s="47"/>
      <c r="BB438" s="47"/>
      <c r="BD438" s="47"/>
      <c r="BF438" s="47"/>
      <c r="BH438" s="47"/>
      <c r="BJ438" s="89"/>
      <c r="BL438" s="47"/>
      <c r="BN438" s="39"/>
      <c r="BO438" s="39"/>
      <c r="BP438" s="89"/>
      <c r="BQ438" s="28"/>
      <c r="BR438" s="28"/>
      <c r="BS438" s="28"/>
      <c r="BT438" s="28"/>
      <c r="BU438" s="28"/>
      <c r="BV438" s="48"/>
      <c r="BW438" s="42"/>
      <c r="BX438" s="45"/>
      <c r="BY438" s="49"/>
      <c r="BZ438" s="42"/>
      <c r="CA438" s="49"/>
      <c r="CB438" s="49"/>
      <c r="CC438" s="55"/>
      <c r="CD438" s="42"/>
      <c r="CE438" s="56"/>
      <c r="CF438" s="42"/>
      <c r="CP438" s="32"/>
      <c r="CQ438" s="31"/>
      <c r="CR438" s="53"/>
      <c r="DB438" s="32"/>
      <c r="DC438" s="42"/>
    </row>
    <row r="439" spans="1:107">
      <c r="A439" s="11"/>
      <c r="B439" s="41" t="s">
        <v>358</v>
      </c>
      <c r="C439" s="39">
        <v>10100</v>
      </c>
      <c r="D439" s="39">
        <v>11900</v>
      </c>
      <c r="E439" s="28">
        <f t="shared" ref="E439:E448" si="358">ROUND((D439-C439)/C439,4)*100</f>
        <v>17.82</v>
      </c>
      <c r="F439" s="39">
        <v>16000</v>
      </c>
      <c r="G439" s="28">
        <f t="shared" ref="G439:G448" si="359">ROUND((F439-D439)/D439,4)*100</f>
        <v>34.449999999999996</v>
      </c>
      <c r="H439" s="39">
        <v>19750</v>
      </c>
      <c r="I439" s="28">
        <f t="shared" ref="I439:I448" si="360">ROUND((H439-F439)/F439,4)*100</f>
        <v>23.44</v>
      </c>
      <c r="J439" s="39">
        <v>23550</v>
      </c>
      <c r="K439" s="28">
        <f t="shared" ref="K439:K448" si="361">ROUND((J439-H439)/H439,4)*100</f>
        <v>19.239999999999998</v>
      </c>
      <c r="L439" s="39">
        <v>31250</v>
      </c>
      <c r="M439" s="28">
        <f t="shared" ref="M439:M448" si="362">ROUND((L439-J439)/J439,4)*100</f>
        <v>32.700000000000003</v>
      </c>
      <c r="N439" s="39">
        <v>31900</v>
      </c>
      <c r="O439" s="28">
        <f t="shared" ref="O439:O448" si="363">ROUND((N439-L439)/L439,4)*100</f>
        <v>2.08</v>
      </c>
      <c r="P439" s="39">
        <v>31550</v>
      </c>
      <c r="Q439" s="28">
        <f t="shared" ref="Q439:Q448" si="364">ROUND((P439-N439)/N439,4)*100</f>
        <v>-1.0999999999999999</v>
      </c>
      <c r="R439" s="39">
        <v>31150</v>
      </c>
      <c r="S439" s="28">
        <f t="shared" ref="S439:S448" si="365">ROUND((R439-P439)/P439,4)*100</f>
        <v>-1.27</v>
      </c>
      <c r="T439" s="39">
        <v>31750</v>
      </c>
      <c r="U439" s="28">
        <f t="shared" ref="U439:U448" si="366">ROUND((T439-R439)/R439,4)*100</f>
        <v>1.9300000000000002</v>
      </c>
      <c r="V439" s="39">
        <v>33950</v>
      </c>
      <c r="W439" s="28">
        <f t="shared" ref="W439:W448" si="367">ROUND((V439-T439)/T439,4)*100</f>
        <v>6.93</v>
      </c>
      <c r="X439" s="39">
        <v>34900</v>
      </c>
      <c r="Y439" s="28">
        <f t="shared" ref="Y439:Y448" si="368">ROUND((X439-V439)/V439,4)*100</f>
        <v>2.8000000000000003</v>
      </c>
      <c r="Z439" s="39">
        <v>33550</v>
      </c>
      <c r="AA439" s="28">
        <f t="shared" ref="AA439:AA448" si="369">ROUND((Z439-X439)/X439,4)*100</f>
        <v>-3.8699999999999997</v>
      </c>
      <c r="AB439" s="39">
        <v>33200</v>
      </c>
      <c r="AC439" s="28">
        <f t="shared" ref="AC439:AG448" si="370">ROUND((AB439-Z439)/Z439,4)*100</f>
        <v>-1.04</v>
      </c>
      <c r="AD439" s="39">
        <v>33950</v>
      </c>
      <c r="AE439" s="28">
        <f t="shared" si="370"/>
        <v>2.2599999999999998</v>
      </c>
      <c r="AF439" s="39">
        <v>33950</v>
      </c>
      <c r="AG439" s="28">
        <f t="shared" si="370"/>
        <v>0</v>
      </c>
      <c r="AH439" s="47">
        <v>43450</v>
      </c>
      <c r="AI439" s="28">
        <f t="shared" ref="AI439:AI448" si="371">ROUND((AH439-AF439)/AF439,4)*100</f>
        <v>27.98</v>
      </c>
      <c r="AJ439" s="47">
        <v>49250</v>
      </c>
      <c r="AK439" s="28">
        <f t="shared" ref="AK439:AK448" si="372">ROUND((AJ439-AH439)/AH439,4)*100</f>
        <v>13.350000000000001</v>
      </c>
      <c r="AL439" s="47">
        <v>58900</v>
      </c>
      <c r="AM439" s="28">
        <f t="shared" ref="AM439:AM448" si="373">ROUND((AL439-AJ439)/AJ439,4)*100</f>
        <v>19.59</v>
      </c>
      <c r="AN439" s="47">
        <v>64800</v>
      </c>
      <c r="AO439" s="28">
        <f t="shared" ref="AO439:AO448" si="374">ROUND((AN439-AL439)/AL439,4)*100</f>
        <v>10.02</v>
      </c>
      <c r="AP439" s="47">
        <v>67100</v>
      </c>
      <c r="AQ439" s="28">
        <f t="shared" si="330"/>
        <v>3.55</v>
      </c>
      <c r="AR439" s="47">
        <v>77800</v>
      </c>
      <c r="AS439" s="28">
        <f t="shared" ref="AS439:AS448" si="375">ROUND((AR439-AP439)/AP439,4)*100</f>
        <v>15.950000000000001</v>
      </c>
      <c r="AT439" s="47">
        <v>86750</v>
      </c>
      <c r="AU439" s="28">
        <f t="shared" si="357"/>
        <v>11.5</v>
      </c>
      <c r="AV439" s="47">
        <v>94850</v>
      </c>
      <c r="AW439" s="28">
        <f t="shared" ref="AW439:AW448" si="376">ROUND((AV439-AT439)/AT439,4)*100</f>
        <v>9.34</v>
      </c>
      <c r="AX439" s="47">
        <v>98200</v>
      </c>
      <c r="AY439" s="28">
        <f t="shared" ref="AY439:AY448" si="377">ROUND((AX439-AV439)/AV439,4)*100</f>
        <v>3.53</v>
      </c>
      <c r="AZ439" s="47">
        <v>96600</v>
      </c>
      <c r="BA439" s="28">
        <f t="shared" ref="BA439:BA448" si="378">ROUND((AZ439-AX439)/AX439,4)*100</f>
        <v>-1.63</v>
      </c>
      <c r="BB439" s="47">
        <v>89750</v>
      </c>
      <c r="BC439" s="28">
        <f t="shared" ref="BC439:BC448" si="379">ROUND((BB439-AZ439)/AZ439,4)*100</f>
        <v>-7.0900000000000007</v>
      </c>
      <c r="BD439" s="47">
        <v>81150</v>
      </c>
      <c r="BE439" s="28">
        <f t="shared" si="354"/>
        <v>-9.58</v>
      </c>
      <c r="BF439" s="47">
        <v>84750</v>
      </c>
      <c r="BG439" s="28">
        <f t="shared" ref="BG439:BG448" si="380">ROUND((BF439-BD439)/BD439,4)*100</f>
        <v>4.4400000000000004</v>
      </c>
      <c r="BH439" s="47">
        <v>85650</v>
      </c>
      <c r="BI439" s="28">
        <f t="shared" ref="BI439:BI448" si="381">ROUND((BH439-BF439)/BF439,4)*100</f>
        <v>1.06</v>
      </c>
      <c r="BJ439" s="89">
        <v>89650</v>
      </c>
      <c r="BK439" s="28">
        <f t="shared" ref="BK439:BM448" si="382">ROUND((BJ439-BH439)/BH439,4)*100</f>
        <v>4.67</v>
      </c>
      <c r="BL439" s="47">
        <v>89400</v>
      </c>
      <c r="BM439" s="28">
        <f t="shared" si="382"/>
        <v>-0.27999999999999997</v>
      </c>
      <c r="BN439" s="39"/>
      <c r="BO439" s="39"/>
      <c r="BP439" s="89"/>
      <c r="BQ439" s="28"/>
      <c r="BR439" s="28"/>
      <c r="BS439" s="28"/>
      <c r="BT439" s="28"/>
      <c r="BU439" s="28"/>
      <c r="BV439" s="48"/>
      <c r="BW439" s="42"/>
      <c r="BX439" s="45"/>
      <c r="BY439" s="49"/>
      <c r="BZ439" s="42"/>
      <c r="CA439" s="49"/>
      <c r="CB439" s="49"/>
      <c r="CC439" s="50"/>
      <c r="CD439" s="51"/>
      <c r="CE439" s="50"/>
      <c r="CF439" s="42"/>
      <c r="CP439" s="32"/>
      <c r="CQ439" s="70">
        <v>86750000</v>
      </c>
      <c r="CR439" s="53">
        <v>94850000</v>
      </c>
      <c r="DB439" s="32"/>
      <c r="DC439" s="42"/>
    </row>
    <row r="440" spans="1:107">
      <c r="A440" s="11"/>
      <c r="B440" s="41" t="s">
        <v>359</v>
      </c>
      <c r="C440" s="39">
        <v>301350</v>
      </c>
      <c r="D440" s="39">
        <v>334300</v>
      </c>
      <c r="E440" s="28">
        <f t="shared" si="358"/>
        <v>10.93</v>
      </c>
      <c r="F440" s="39">
        <v>382150</v>
      </c>
      <c r="G440" s="28">
        <f t="shared" si="359"/>
        <v>14.31</v>
      </c>
      <c r="H440" s="39">
        <v>433150</v>
      </c>
      <c r="I440" s="28">
        <f t="shared" si="360"/>
        <v>13.350000000000001</v>
      </c>
      <c r="J440" s="39">
        <v>503000</v>
      </c>
      <c r="K440" s="28">
        <f t="shared" si="361"/>
        <v>16.13</v>
      </c>
      <c r="L440" s="39">
        <v>587650</v>
      </c>
      <c r="M440" s="28">
        <f t="shared" si="362"/>
        <v>16.830000000000002</v>
      </c>
      <c r="N440" s="39">
        <v>616150</v>
      </c>
      <c r="O440" s="28">
        <f t="shared" si="363"/>
        <v>4.8500000000000005</v>
      </c>
      <c r="P440" s="39">
        <v>607850</v>
      </c>
      <c r="Q440" s="28">
        <f t="shared" si="364"/>
        <v>-1.35</v>
      </c>
      <c r="R440" s="39">
        <v>553800</v>
      </c>
      <c r="S440" s="28">
        <f t="shared" si="365"/>
        <v>-8.89</v>
      </c>
      <c r="T440" s="39">
        <v>510050</v>
      </c>
      <c r="U440" s="28">
        <f t="shared" si="366"/>
        <v>-7.9</v>
      </c>
      <c r="V440" s="39">
        <v>467450</v>
      </c>
      <c r="W440" s="28">
        <f t="shared" si="367"/>
        <v>-8.35</v>
      </c>
      <c r="X440" s="39">
        <v>468550</v>
      </c>
      <c r="Y440" s="28">
        <f t="shared" si="368"/>
        <v>0.24</v>
      </c>
      <c r="Z440" s="39">
        <v>484000</v>
      </c>
      <c r="AA440" s="28">
        <f t="shared" si="369"/>
        <v>3.3000000000000003</v>
      </c>
      <c r="AB440" s="39">
        <v>484500</v>
      </c>
      <c r="AC440" s="28">
        <f t="shared" si="370"/>
        <v>0.1</v>
      </c>
      <c r="AD440" s="39">
        <v>501950</v>
      </c>
      <c r="AE440" s="28">
        <f t="shared" si="370"/>
        <v>3.5999999999999996</v>
      </c>
      <c r="AF440" s="39">
        <v>518250</v>
      </c>
      <c r="AG440" s="28">
        <f t="shared" si="370"/>
        <v>3.25</v>
      </c>
      <c r="AH440" s="47">
        <v>548850</v>
      </c>
      <c r="AI440" s="28">
        <f t="shared" si="371"/>
        <v>5.8999999999999995</v>
      </c>
      <c r="AJ440" s="47">
        <v>595000</v>
      </c>
      <c r="AK440" s="28">
        <f t="shared" si="372"/>
        <v>8.41</v>
      </c>
      <c r="AL440" s="47">
        <v>650000</v>
      </c>
      <c r="AM440" s="28">
        <f t="shared" si="373"/>
        <v>9.24</v>
      </c>
      <c r="AN440" s="47">
        <v>753500</v>
      </c>
      <c r="AO440" s="28">
        <f t="shared" si="374"/>
        <v>15.920000000000002</v>
      </c>
      <c r="AP440" s="47">
        <v>825900</v>
      </c>
      <c r="AQ440" s="28">
        <f t="shared" si="330"/>
        <v>9.6100000000000012</v>
      </c>
      <c r="AR440" s="47">
        <v>936200</v>
      </c>
      <c r="AS440" s="28">
        <f t="shared" si="375"/>
        <v>13.36</v>
      </c>
      <c r="AT440" s="47">
        <v>1026200</v>
      </c>
      <c r="AU440" s="28">
        <f t="shared" si="357"/>
        <v>9.6100000000000012</v>
      </c>
      <c r="AV440" s="47">
        <v>980350</v>
      </c>
      <c r="AW440" s="28">
        <f t="shared" si="376"/>
        <v>-4.47</v>
      </c>
      <c r="AX440" s="47">
        <v>986350</v>
      </c>
      <c r="AY440" s="28">
        <f t="shared" si="377"/>
        <v>0.61</v>
      </c>
      <c r="AZ440" s="47">
        <v>939100</v>
      </c>
      <c r="BA440" s="28">
        <f t="shared" si="378"/>
        <v>-4.79</v>
      </c>
      <c r="BB440" s="47">
        <v>905000</v>
      </c>
      <c r="BC440" s="28">
        <f t="shared" si="379"/>
        <v>-3.63</v>
      </c>
      <c r="BD440" s="47">
        <v>893600</v>
      </c>
      <c r="BE440" s="28">
        <f t="shared" si="354"/>
        <v>-1.26</v>
      </c>
      <c r="BF440" s="47">
        <v>882250</v>
      </c>
      <c r="BG440" s="28">
        <f t="shared" si="380"/>
        <v>-1.27</v>
      </c>
      <c r="BH440" s="47">
        <v>888100</v>
      </c>
      <c r="BI440" s="28">
        <f t="shared" si="381"/>
        <v>0.66</v>
      </c>
      <c r="BJ440" s="89">
        <v>897900</v>
      </c>
      <c r="BK440" s="28">
        <f t="shared" si="382"/>
        <v>1.0999999999999999</v>
      </c>
      <c r="BL440" s="47">
        <v>933650</v>
      </c>
      <c r="BM440" s="28">
        <f t="shared" si="382"/>
        <v>3.9800000000000004</v>
      </c>
      <c r="BN440" s="39"/>
      <c r="BO440" s="39"/>
      <c r="BP440" s="89"/>
      <c r="BQ440" s="28"/>
      <c r="BR440" s="28"/>
      <c r="BS440" s="28"/>
      <c r="BT440" s="28"/>
      <c r="BU440" s="28"/>
      <c r="BV440" s="48"/>
      <c r="BW440" s="42"/>
      <c r="BX440" s="45"/>
      <c r="BY440" s="49"/>
      <c r="BZ440" s="42"/>
      <c r="CA440" s="49"/>
      <c r="CB440" s="49"/>
      <c r="CC440" s="50"/>
      <c r="CD440" s="51"/>
      <c r="CE440" s="50"/>
      <c r="CF440" s="42"/>
      <c r="CP440" s="32"/>
      <c r="CQ440" s="70">
        <v>1026200000</v>
      </c>
      <c r="CR440" s="53">
        <v>980350000</v>
      </c>
      <c r="DB440" s="32"/>
      <c r="DC440" s="42"/>
    </row>
    <row r="441" spans="1:107">
      <c r="A441" s="11"/>
      <c r="B441" s="41" t="s">
        <v>360</v>
      </c>
      <c r="C441" s="39">
        <v>27450</v>
      </c>
      <c r="D441" s="39">
        <v>30350</v>
      </c>
      <c r="E441" s="28">
        <f t="shared" si="358"/>
        <v>10.56</v>
      </c>
      <c r="F441" s="39">
        <v>34400</v>
      </c>
      <c r="G441" s="28">
        <f t="shared" si="359"/>
        <v>13.34</v>
      </c>
      <c r="H441" s="39">
        <v>43050</v>
      </c>
      <c r="I441" s="28">
        <f t="shared" si="360"/>
        <v>25.15</v>
      </c>
      <c r="J441" s="39">
        <v>55400</v>
      </c>
      <c r="K441" s="28">
        <f t="shared" si="361"/>
        <v>28.689999999999998</v>
      </c>
      <c r="L441" s="39">
        <v>65500</v>
      </c>
      <c r="M441" s="28">
        <f t="shared" si="362"/>
        <v>18.23</v>
      </c>
      <c r="N441" s="39">
        <v>69250</v>
      </c>
      <c r="O441" s="28">
        <f t="shared" si="363"/>
        <v>5.7299999999999995</v>
      </c>
      <c r="P441" s="39">
        <v>69550</v>
      </c>
      <c r="Q441" s="28">
        <f t="shared" si="364"/>
        <v>0.43</v>
      </c>
      <c r="R441" s="39">
        <v>71850</v>
      </c>
      <c r="S441" s="28">
        <f t="shared" si="365"/>
        <v>3.3099999999999996</v>
      </c>
      <c r="T441" s="39">
        <v>72450</v>
      </c>
      <c r="U441" s="28">
        <f t="shared" si="366"/>
        <v>0.84</v>
      </c>
      <c r="V441" s="39">
        <v>74300</v>
      </c>
      <c r="W441" s="28">
        <f t="shared" si="367"/>
        <v>2.5499999999999998</v>
      </c>
      <c r="X441" s="39">
        <v>77750</v>
      </c>
      <c r="Y441" s="28">
        <f t="shared" si="368"/>
        <v>4.6399999999999997</v>
      </c>
      <c r="Z441" s="39">
        <v>81800</v>
      </c>
      <c r="AA441" s="28">
        <f t="shared" si="369"/>
        <v>5.21</v>
      </c>
      <c r="AB441" s="39">
        <v>85500</v>
      </c>
      <c r="AC441" s="28">
        <f t="shared" si="370"/>
        <v>4.5199999999999996</v>
      </c>
      <c r="AD441" s="39">
        <v>87250</v>
      </c>
      <c r="AE441" s="28">
        <f t="shared" si="370"/>
        <v>2.0500000000000003</v>
      </c>
      <c r="AF441" s="39">
        <v>93750</v>
      </c>
      <c r="AG441" s="28">
        <f t="shared" si="370"/>
        <v>7.4499999999999993</v>
      </c>
      <c r="AH441" s="47">
        <v>109950</v>
      </c>
      <c r="AI441" s="28">
        <f t="shared" si="371"/>
        <v>17.28</v>
      </c>
      <c r="AJ441" s="47">
        <v>117550</v>
      </c>
      <c r="AK441" s="28">
        <f t="shared" si="372"/>
        <v>6.9099999999999993</v>
      </c>
      <c r="AL441" s="47">
        <v>129950</v>
      </c>
      <c r="AM441" s="28">
        <f t="shared" si="373"/>
        <v>10.549999999999999</v>
      </c>
      <c r="AN441" s="47">
        <v>146700</v>
      </c>
      <c r="AO441" s="28">
        <f t="shared" si="374"/>
        <v>12.889999999999999</v>
      </c>
      <c r="AP441" s="47">
        <v>179150</v>
      </c>
      <c r="AQ441" s="28">
        <f t="shared" si="330"/>
        <v>22.12</v>
      </c>
      <c r="AR441" s="47">
        <v>198650</v>
      </c>
      <c r="AS441" s="28">
        <f t="shared" si="375"/>
        <v>10.879999999999999</v>
      </c>
      <c r="AT441" s="47">
        <v>212500</v>
      </c>
      <c r="AU441" s="28">
        <f t="shared" si="357"/>
        <v>6.97</v>
      </c>
      <c r="AV441" s="47">
        <v>221900</v>
      </c>
      <c r="AW441" s="28">
        <f t="shared" si="376"/>
        <v>4.42</v>
      </c>
      <c r="AX441" s="47">
        <v>232500</v>
      </c>
      <c r="AY441" s="28">
        <f t="shared" si="377"/>
        <v>4.78</v>
      </c>
      <c r="AZ441" s="47">
        <v>235750</v>
      </c>
      <c r="BA441" s="28">
        <f t="shared" si="378"/>
        <v>1.4000000000000001</v>
      </c>
      <c r="BB441" s="47">
        <v>225700</v>
      </c>
      <c r="BC441" s="28">
        <f t="shared" si="379"/>
        <v>-4.26</v>
      </c>
      <c r="BD441" s="47">
        <v>222300</v>
      </c>
      <c r="BE441" s="28">
        <f t="shared" si="354"/>
        <v>-1.51</v>
      </c>
      <c r="BF441" s="47">
        <v>220000</v>
      </c>
      <c r="BG441" s="28">
        <f t="shared" si="380"/>
        <v>-1.03</v>
      </c>
      <c r="BH441" s="47">
        <v>219500</v>
      </c>
      <c r="BI441" s="28">
        <f t="shared" si="381"/>
        <v>-0.22999999999999998</v>
      </c>
      <c r="BJ441" s="89">
        <v>225650</v>
      </c>
      <c r="BK441" s="28">
        <f t="shared" si="382"/>
        <v>2.8000000000000003</v>
      </c>
      <c r="BL441" s="47">
        <v>230000</v>
      </c>
      <c r="BM441" s="28">
        <f t="shared" si="382"/>
        <v>1.9300000000000002</v>
      </c>
      <c r="BN441" s="39"/>
      <c r="BO441" s="39"/>
      <c r="BP441" s="89"/>
      <c r="BQ441" s="28"/>
      <c r="BR441" s="28"/>
      <c r="BS441" s="28"/>
      <c r="BT441" s="28"/>
      <c r="BU441" s="28"/>
      <c r="BV441" s="48"/>
      <c r="BW441" s="42"/>
      <c r="BX441" s="45"/>
      <c r="BY441" s="49"/>
      <c r="BZ441" s="42"/>
      <c r="CA441" s="49"/>
      <c r="CB441" s="49"/>
      <c r="CC441" s="50"/>
      <c r="CD441" s="51"/>
      <c r="CE441" s="50"/>
      <c r="CF441" s="42"/>
      <c r="CP441" s="32"/>
      <c r="CQ441" s="70">
        <v>212500000</v>
      </c>
      <c r="CR441" s="53">
        <v>221900000</v>
      </c>
      <c r="DB441" s="32"/>
      <c r="DC441" s="42"/>
    </row>
    <row r="442" spans="1:107">
      <c r="A442" s="11"/>
      <c r="B442" s="41" t="s">
        <v>361</v>
      </c>
      <c r="C442" s="39">
        <v>32250</v>
      </c>
      <c r="D442" s="39">
        <v>35800</v>
      </c>
      <c r="E442" s="28">
        <f t="shared" si="358"/>
        <v>11.01</v>
      </c>
      <c r="F442" s="39">
        <v>41950</v>
      </c>
      <c r="G442" s="28">
        <f t="shared" si="359"/>
        <v>17.18</v>
      </c>
      <c r="H442" s="39">
        <v>50300</v>
      </c>
      <c r="I442" s="28">
        <f t="shared" si="360"/>
        <v>19.900000000000002</v>
      </c>
      <c r="J442" s="39">
        <v>62900</v>
      </c>
      <c r="K442" s="28">
        <f t="shared" si="361"/>
        <v>25.05</v>
      </c>
      <c r="L442" s="39">
        <v>71000</v>
      </c>
      <c r="M442" s="28">
        <f t="shared" si="362"/>
        <v>12.879999999999999</v>
      </c>
      <c r="N442" s="39">
        <v>83000</v>
      </c>
      <c r="O442" s="28">
        <f t="shared" si="363"/>
        <v>16.900000000000002</v>
      </c>
      <c r="P442" s="39">
        <v>91350</v>
      </c>
      <c r="Q442" s="28">
        <f t="shared" si="364"/>
        <v>10.059999999999999</v>
      </c>
      <c r="R442" s="39">
        <v>91550</v>
      </c>
      <c r="S442" s="28">
        <f t="shared" si="365"/>
        <v>0.22</v>
      </c>
      <c r="T442" s="39">
        <v>94750</v>
      </c>
      <c r="U442" s="28">
        <f t="shared" si="366"/>
        <v>3.5000000000000004</v>
      </c>
      <c r="V442" s="39">
        <v>93950</v>
      </c>
      <c r="W442" s="28">
        <f t="shared" si="367"/>
        <v>-0.84</v>
      </c>
      <c r="X442" s="39">
        <v>97500</v>
      </c>
      <c r="Y442" s="28">
        <f t="shared" si="368"/>
        <v>3.7800000000000002</v>
      </c>
      <c r="Z442" s="39">
        <v>100400</v>
      </c>
      <c r="AA442" s="28">
        <f t="shared" si="369"/>
        <v>2.97</v>
      </c>
      <c r="AB442" s="39">
        <v>104600</v>
      </c>
      <c r="AC442" s="28">
        <f t="shared" si="370"/>
        <v>4.18</v>
      </c>
      <c r="AD442" s="39">
        <v>101300</v>
      </c>
      <c r="AE442" s="28">
        <f t="shared" si="370"/>
        <v>-3.15</v>
      </c>
      <c r="AF442" s="39">
        <v>108500</v>
      </c>
      <c r="AG442" s="28">
        <f t="shared" si="370"/>
        <v>7.1099999999999994</v>
      </c>
      <c r="AH442" s="47">
        <v>119200</v>
      </c>
      <c r="AI442" s="28">
        <f t="shared" si="371"/>
        <v>9.86</v>
      </c>
      <c r="AJ442" s="47">
        <v>130550</v>
      </c>
      <c r="AK442" s="28">
        <f t="shared" si="372"/>
        <v>9.5200000000000014</v>
      </c>
      <c r="AL442" s="47">
        <v>137550</v>
      </c>
      <c r="AM442" s="28">
        <f t="shared" si="373"/>
        <v>5.36</v>
      </c>
      <c r="AN442" s="47">
        <v>159100</v>
      </c>
      <c r="AO442" s="28">
        <f t="shared" si="374"/>
        <v>15.67</v>
      </c>
      <c r="AP442" s="47">
        <v>187400</v>
      </c>
      <c r="AQ442" s="28">
        <f t="shared" si="330"/>
        <v>17.79</v>
      </c>
      <c r="AR442" s="47">
        <v>229900</v>
      </c>
      <c r="AS442" s="28">
        <f t="shared" si="375"/>
        <v>22.68</v>
      </c>
      <c r="AT442" s="47">
        <v>251050</v>
      </c>
      <c r="AU442" s="28">
        <f t="shared" si="357"/>
        <v>9.1999999999999993</v>
      </c>
      <c r="AV442" s="47">
        <v>260600</v>
      </c>
      <c r="AW442" s="28">
        <f t="shared" si="376"/>
        <v>3.8</v>
      </c>
      <c r="AX442" s="47">
        <v>267450</v>
      </c>
      <c r="AY442" s="28">
        <f t="shared" si="377"/>
        <v>2.63</v>
      </c>
      <c r="AZ442" s="47">
        <v>267200</v>
      </c>
      <c r="BA442" s="28">
        <f t="shared" si="378"/>
        <v>-0.09</v>
      </c>
      <c r="BB442" s="47">
        <v>245400</v>
      </c>
      <c r="BC442" s="28">
        <f t="shared" si="379"/>
        <v>-8.16</v>
      </c>
      <c r="BD442" s="47">
        <v>233250</v>
      </c>
      <c r="BE442" s="28">
        <f t="shared" si="354"/>
        <v>-4.95</v>
      </c>
      <c r="BF442" s="47">
        <v>233150</v>
      </c>
      <c r="BG442" s="28">
        <f t="shared" si="380"/>
        <v>-0.04</v>
      </c>
      <c r="BH442" s="47">
        <v>237050</v>
      </c>
      <c r="BI442" s="28">
        <f t="shared" si="381"/>
        <v>1.67</v>
      </c>
      <c r="BJ442" s="89">
        <v>247600</v>
      </c>
      <c r="BK442" s="28">
        <f t="shared" si="382"/>
        <v>4.45</v>
      </c>
      <c r="BL442" s="47">
        <v>252400</v>
      </c>
      <c r="BM442" s="28">
        <f t="shared" si="382"/>
        <v>1.94</v>
      </c>
      <c r="BN442" s="39"/>
      <c r="BO442" s="39"/>
      <c r="BP442" s="89"/>
      <c r="BQ442" s="28"/>
      <c r="BR442" s="28"/>
      <c r="BS442" s="28"/>
      <c r="BT442" s="28"/>
      <c r="BU442" s="28"/>
      <c r="BV442" s="48"/>
      <c r="BW442" s="42"/>
      <c r="BX442" s="45"/>
      <c r="BY442" s="49"/>
      <c r="BZ442" s="42"/>
      <c r="CA442" s="49"/>
      <c r="CB442" s="49"/>
      <c r="CC442" s="50"/>
      <c r="CD442" s="51"/>
      <c r="CE442" s="50"/>
      <c r="CF442" s="42"/>
      <c r="CP442" s="32"/>
      <c r="CQ442" s="70">
        <v>251050000</v>
      </c>
      <c r="CR442" s="53">
        <v>260600000</v>
      </c>
      <c r="DB442" s="32"/>
      <c r="DC442" s="42"/>
    </row>
    <row r="443" spans="1:107">
      <c r="A443" s="11"/>
      <c r="B443" s="41" t="s">
        <v>362</v>
      </c>
      <c r="C443" s="39">
        <v>48900</v>
      </c>
      <c r="D443" s="39">
        <v>56350</v>
      </c>
      <c r="E443" s="28">
        <f t="shared" si="358"/>
        <v>15.24</v>
      </c>
      <c r="F443" s="39">
        <v>65650</v>
      </c>
      <c r="G443" s="28">
        <f t="shared" si="359"/>
        <v>16.5</v>
      </c>
      <c r="H443" s="39">
        <v>90350</v>
      </c>
      <c r="I443" s="28">
        <f t="shared" si="360"/>
        <v>37.619999999999997</v>
      </c>
      <c r="J443" s="39">
        <v>121250</v>
      </c>
      <c r="K443" s="28">
        <f t="shared" si="361"/>
        <v>34.200000000000003</v>
      </c>
      <c r="L443" s="39">
        <v>134150</v>
      </c>
      <c r="M443" s="28">
        <f t="shared" si="362"/>
        <v>10.639999999999999</v>
      </c>
      <c r="N443" s="39">
        <v>144500</v>
      </c>
      <c r="O443" s="28">
        <f t="shared" si="363"/>
        <v>7.7200000000000006</v>
      </c>
      <c r="P443" s="39">
        <v>155100</v>
      </c>
      <c r="Q443" s="28">
        <f t="shared" si="364"/>
        <v>7.3400000000000007</v>
      </c>
      <c r="R443" s="39">
        <v>157800</v>
      </c>
      <c r="S443" s="28">
        <f t="shared" si="365"/>
        <v>1.7399999999999998</v>
      </c>
      <c r="T443" s="39">
        <v>152400</v>
      </c>
      <c r="U443" s="28">
        <f t="shared" si="366"/>
        <v>-3.42</v>
      </c>
      <c r="V443" s="39">
        <v>145600</v>
      </c>
      <c r="W443" s="28">
        <f t="shared" si="367"/>
        <v>-4.46</v>
      </c>
      <c r="X443" s="39">
        <v>147150</v>
      </c>
      <c r="Y443" s="28">
        <f t="shared" si="368"/>
        <v>1.06</v>
      </c>
      <c r="Z443" s="39">
        <v>147300</v>
      </c>
      <c r="AA443" s="28">
        <f t="shared" si="369"/>
        <v>0.1</v>
      </c>
      <c r="AB443" s="39">
        <v>142150</v>
      </c>
      <c r="AC443" s="28">
        <f t="shared" si="370"/>
        <v>-3.5000000000000004</v>
      </c>
      <c r="AD443" s="39">
        <v>151250</v>
      </c>
      <c r="AE443" s="28">
        <f t="shared" si="370"/>
        <v>6.4</v>
      </c>
      <c r="AF443" s="39">
        <v>165950</v>
      </c>
      <c r="AG443" s="28">
        <f t="shared" si="370"/>
        <v>9.7199999999999989</v>
      </c>
      <c r="AH443" s="47">
        <v>171550</v>
      </c>
      <c r="AI443" s="28">
        <f t="shared" si="371"/>
        <v>3.37</v>
      </c>
      <c r="AJ443" s="47">
        <v>202700</v>
      </c>
      <c r="AK443" s="28">
        <f t="shared" si="372"/>
        <v>18.16</v>
      </c>
      <c r="AL443" s="47">
        <v>251650</v>
      </c>
      <c r="AM443" s="28">
        <f t="shared" si="373"/>
        <v>24.15</v>
      </c>
      <c r="AN443" s="47">
        <v>315950</v>
      </c>
      <c r="AO443" s="28">
        <f t="shared" si="374"/>
        <v>25.55</v>
      </c>
      <c r="AP443" s="47">
        <v>383300</v>
      </c>
      <c r="AQ443" s="28">
        <f t="shared" si="330"/>
        <v>21.32</v>
      </c>
      <c r="AR443" s="47">
        <v>490200</v>
      </c>
      <c r="AS443" s="28">
        <f t="shared" si="375"/>
        <v>27.889999999999997</v>
      </c>
      <c r="AT443" s="47">
        <v>530400</v>
      </c>
      <c r="AU443" s="28">
        <f t="shared" si="357"/>
        <v>8.2000000000000011</v>
      </c>
      <c r="AV443" s="47">
        <v>516650</v>
      </c>
      <c r="AW443" s="28">
        <f t="shared" si="376"/>
        <v>-2.59</v>
      </c>
      <c r="AX443" s="47">
        <v>526450</v>
      </c>
      <c r="AY443" s="28">
        <f t="shared" si="377"/>
        <v>1.9</v>
      </c>
      <c r="AZ443" s="47">
        <v>517300</v>
      </c>
      <c r="BA443" s="28">
        <f t="shared" si="378"/>
        <v>-1.7399999999999998</v>
      </c>
      <c r="BB443" s="47">
        <v>492200</v>
      </c>
      <c r="BC443" s="28">
        <f t="shared" si="379"/>
        <v>-4.8500000000000005</v>
      </c>
      <c r="BD443" s="47">
        <v>449050</v>
      </c>
      <c r="BE443" s="28">
        <f t="shared" si="354"/>
        <v>-8.77</v>
      </c>
      <c r="BF443" s="47">
        <v>468650</v>
      </c>
      <c r="BG443" s="28">
        <f t="shared" si="380"/>
        <v>4.3600000000000003</v>
      </c>
      <c r="BH443" s="47">
        <v>473650</v>
      </c>
      <c r="BI443" s="28">
        <f t="shared" si="381"/>
        <v>1.0699999999999998</v>
      </c>
      <c r="BJ443" s="89">
        <v>478000</v>
      </c>
      <c r="BK443" s="28">
        <f t="shared" si="382"/>
        <v>0.91999999999999993</v>
      </c>
      <c r="BL443" s="47">
        <v>463500</v>
      </c>
      <c r="BM443" s="28">
        <f t="shared" si="382"/>
        <v>-3.0300000000000002</v>
      </c>
      <c r="BN443" s="39"/>
      <c r="BO443" s="39"/>
      <c r="BP443" s="89"/>
      <c r="BQ443" s="28"/>
      <c r="BR443" s="28"/>
      <c r="BS443" s="28"/>
      <c r="BT443" s="28"/>
      <c r="BU443" s="28"/>
      <c r="BV443" s="48"/>
      <c r="BW443" s="42"/>
      <c r="BX443" s="45"/>
      <c r="BY443" s="49"/>
      <c r="BZ443" s="42"/>
      <c r="CA443" s="49"/>
      <c r="CB443" s="49"/>
      <c r="CC443" s="50"/>
      <c r="CD443" s="51"/>
      <c r="CE443" s="50"/>
      <c r="CF443" s="42"/>
      <c r="CP443" s="32"/>
      <c r="CQ443" s="70">
        <v>530400000</v>
      </c>
      <c r="CR443" s="53">
        <v>516650000</v>
      </c>
      <c r="DB443" s="32"/>
      <c r="DC443" s="42"/>
    </row>
    <row r="444" spans="1:107">
      <c r="A444" s="11"/>
      <c r="B444" s="41" t="s">
        <v>363</v>
      </c>
      <c r="C444" s="39">
        <v>67200</v>
      </c>
      <c r="D444" s="39">
        <v>76200</v>
      </c>
      <c r="E444" s="28">
        <f t="shared" si="358"/>
        <v>13.389999999999999</v>
      </c>
      <c r="F444" s="39">
        <v>96850</v>
      </c>
      <c r="G444" s="28">
        <f t="shared" si="359"/>
        <v>27.1</v>
      </c>
      <c r="H444" s="39">
        <v>120300</v>
      </c>
      <c r="I444" s="28">
        <f t="shared" si="360"/>
        <v>24.21</v>
      </c>
      <c r="J444" s="39">
        <v>166700</v>
      </c>
      <c r="K444" s="28">
        <f t="shared" si="361"/>
        <v>38.57</v>
      </c>
      <c r="L444" s="39">
        <v>182650</v>
      </c>
      <c r="M444" s="28">
        <f t="shared" si="362"/>
        <v>9.5699999999999985</v>
      </c>
      <c r="N444" s="39">
        <v>183200</v>
      </c>
      <c r="O444" s="28">
        <f t="shared" si="363"/>
        <v>0.3</v>
      </c>
      <c r="P444" s="39">
        <v>197250</v>
      </c>
      <c r="Q444" s="28">
        <f t="shared" si="364"/>
        <v>7.6700000000000008</v>
      </c>
      <c r="R444" s="39">
        <v>193250</v>
      </c>
      <c r="S444" s="28">
        <f t="shared" si="365"/>
        <v>-2.0299999999999998</v>
      </c>
      <c r="T444" s="39">
        <v>209700</v>
      </c>
      <c r="U444" s="28">
        <f t="shared" si="366"/>
        <v>8.51</v>
      </c>
      <c r="V444" s="39">
        <v>208950</v>
      </c>
      <c r="W444" s="28">
        <f t="shared" si="367"/>
        <v>-0.36</v>
      </c>
      <c r="X444" s="39">
        <v>214850</v>
      </c>
      <c r="Y444" s="28">
        <f t="shared" si="368"/>
        <v>2.82</v>
      </c>
      <c r="Z444" s="39">
        <v>212600</v>
      </c>
      <c r="AA444" s="28">
        <f t="shared" si="369"/>
        <v>-1.05</v>
      </c>
      <c r="AB444" s="39">
        <v>214100</v>
      </c>
      <c r="AC444" s="28">
        <f t="shared" si="370"/>
        <v>0.71000000000000008</v>
      </c>
      <c r="AD444" s="39">
        <v>222100</v>
      </c>
      <c r="AE444" s="28">
        <f t="shared" si="370"/>
        <v>3.74</v>
      </c>
      <c r="AF444" s="39">
        <v>228500</v>
      </c>
      <c r="AG444" s="28">
        <f t="shared" si="370"/>
        <v>2.88</v>
      </c>
      <c r="AH444" s="47">
        <v>246950</v>
      </c>
      <c r="AI444" s="28">
        <f t="shared" si="371"/>
        <v>8.07</v>
      </c>
      <c r="AJ444" s="47">
        <v>264800</v>
      </c>
      <c r="AK444" s="28">
        <f t="shared" si="372"/>
        <v>7.23</v>
      </c>
      <c r="AL444" s="47">
        <v>312400</v>
      </c>
      <c r="AM444" s="28">
        <f t="shared" si="373"/>
        <v>17.98</v>
      </c>
      <c r="AN444" s="47">
        <v>366100</v>
      </c>
      <c r="AO444" s="28">
        <f t="shared" si="374"/>
        <v>17.190000000000001</v>
      </c>
      <c r="AP444" s="47">
        <v>449800</v>
      </c>
      <c r="AQ444" s="28">
        <f t="shared" si="330"/>
        <v>22.86</v>
      </c>
      <c r="AR444" s="47">
        <v>564300</v>
      </c>
      <c r="AS444" s="28">
        <f t="shared" si="375"/>
        <v>25.46</v>
      </c>
      <c r="AT444" s="47">
        <v>634000</v>
      </c>
      <c r="AU444" s="28">
        <f t="shared" si="357"/>
        <v>12.35</v>
      </c>
      <c r="AV444" s="47">
        <v>622900</v>
      </c>
      <c r="AW444" s="28">
        <f t="shared" si="376"/>
        <v>-1.7500000000000002</v>
      </c>
      <c r="AX444" s="47">
        <v>646650</v>
      </c>
      <c r="AY444" s="28">
        <f t="shared" si="377"/>
        <v>3.81</v>
      </c>
      <c r="AZ444" s="47">
        <v>641600</v>
      </c>
      <c r="BA444" s="28">
        <f t="shared" si="378"/>
        <v>-0.77999999999999992</v>
      </c>
      <c r="BB444" s="47">
        <v>620450</v>
      </c>
      <c r="BC444" s="28">
        <f t="shared" si="379"/>
        <v>-3.3000000000000003</v>
      </c>
      <c r="BD444" s="47">
        <v>609150</v>
      </c>
      <c r="BE444" s="28">
        <f t="shared" si="354"/>
        <v>-1.82</v>
      </c>
      <c r="BF444" s="47">
        <v>622250</v>
      </c>
      <c r="BG444" s="28">
        <f t="shared" si="380"/>
        <v>2.15</v>
      </c>
      <c r="BH444" s="47">
        <v>629500</v>
      </c>
      <c r="BI444" s="28">
        <f t="shared" si="381"/>
        <v>1.17</v>
      </c>
      <c r="BJ444" s="89">
        <v>634250</v>
      </c>
      <c r="BK444" s="28">
        <f t="shared" si="382"/>
        <v>0.75</v>
      </c>
      <c r="BL444" s="47">
        <v>654950</v>
      </c>
      <c r="BM444" s="28">
        <f t="shared" si="382"/>
        <v>3.26</v>
      </c>
      <c r="BN444" s="39"/>
      <c r="BO444" s="39"/>
      <c r="BP444" s="89"/>
      <c r="BQ444" s="28"/>
      <c r="BR444" s="28"/>
      <c r="BS444" s="28"/>
      <c r="BT444" s="28"/>
      <c r="BU444" s="28"/>
      <c r="BV444" s="48"/>
      <c r="BW444" s="42"/>
      <c r="BX444" s="45"/>
      <c r="BY444" s="49"/>
      <c r="BZ444" s="42"/>
      <c r="CA444" s="49"/>
      <c r="CB444" s="49"/>
      <c r="CC444" s="50"/>
      <c r="CD444" s="51"/>
      <c r="CE444" s="50"/>
      <c r="CF444" s="42"/>
      <c r="CP444" s="32"/>
      <c r="CQ444" s="70">
        <v>634000000</v>
      </c>
      <c r="CR444" s="53">
        <v>622900000</v>
      </c>
      <c r="DB444" s="32"/>
      <c r="DC444" s="42"/>
    </row>
    <row r="445" spans="1:107">
      <c r="A445" s="11"/>
      <c r="B445" s="41" t="s">
        <v>364</v>
      </c>
      <c r="C445" s="39">
        <v>41550</v>
      </c>
      <c r="D445" s="39">
        <v>44050</v>
      </c>
      <c r="E445" s="28">
        <f t="shared" si="358"/>
        <v>6.02</v>
      </c>
      <c r="F445" s="39">
        <v>50100</v>
      </c>
      <c r="G445" s="28">
        <f t="shared" si="359"/>
        <v>13.73</v>
      </c>
      <c r="H445" s="39">
        <v>56600</v>
      </c>
      <c r="I445" s="28">
        <f t="shared" si="360"/>
        <v>12.97</v>
      </c>
      <c r="J445" s="39">
        <v>69400</v>
      </c>
      <c r="K445" s="28">
        <f t="shared" si="361"/>
        <v>22.61</v>
      </c>
      <c r="L445" s="39">
        <v>83950</v>
      </c>
      <c r="M445" s="28">
        <f t="shared" si="362"/>
        <v>20.97</v>
      </c>
      <c r="N445" s="39">
        <v>100600</v>
      </c>
      <c r="O445" s="28">
        <f t="shared" si="363"/>
        <v>19.830000000000002</v>
      </c>
      <c r="P445" s="39">
        <v>102050</v>
      </c>
      <c r="Q445" s="28">
        <f t="shared" si="364"/>
        <v>1.44</v>
      </c>
      <c r="R445" s="39">
        <v>102850</v>
      </c>
      <c r="S445" s="28">
        <f t="shared" si="365"/>
        <v>0.77999999999999992</v>
      </c>
      <c r="T445" s="39">
        <v>100500</v>
      </c>
      <c r="U445" s="28">
        <f t="shared" si="366"/>
        <v>-2.2800000000000002</v>
      </c>
      <c r="V445" s="39">
        <v>101000</v>
      </c>
      <c r="W445" s="28">
        <f t="shared" si="367"/>
        <v>0.5</v>
      </c>
      <c r="X445" s="39">
        <v>103450</v>
      </c>
      <c r="Y445" s="28">
        <f t="shared" si="368"/>
        <v>2.4299999999999997</v>
      </c>
      <c r="Z445" s="39">
        <v>104250</v>
      </c>
      <c r="AA445" s="28">
        <f t="shared" si="369"/>
        <v>0.77</v>
      </c>
      <c r="AB445" s="39">
        <v>107700</v>
      </c>
      <c r="AC445" s="28">
        <f t="shared" si="370"/>
        <v>3.3099999999999996</v>
      </c>
      <c r="AD445" s="39">
        <v>109500</v>
      </c>
      <c r="AE445" s="28">
        <f t="shared" si="370"/>
        <v>1.67</v>
      </c>
      <c r="AF445" s="39">
        <v>119700</v>
      </c>
      <c r="AG445" s="28">
        <f t="shared" si="370"/>
        <v>9.32</v>
      </c>
      <c r="AH445" s="47">
        <v>147100</v>
      </c>
      <c r="AI445" s="28">
        <f t="shared" si="371"/>
        <v>22.89</v>
      </c>
      <c r="AJ445" s="47">
        <v>153250</v>
      </c>
      <c r="AK445" s="28">
        <f t="shared" si="372"/>
        <v>4.18</v>
      </c>
      <c r="AL445" s="47">
        <v>162350</v>
      </c>
      <c r="AM445" s="28">
        <f t="shared" si="373"/>
        <v>5.94</v>
      </c>
      <c r="AN445" s="47">
        <v>178600</v>
      </c>
      <c r="AO445" s="28">
        <f t="shared" si="374"/>
        <v>10.01</v>
      </c>
      <c r="AP445" s="47">
        <v>204200</v>
      </c>
      <c r="AQ445" s="28">
        <f t="shared" si="330"/>
        <v>14.330000000000002</v>
      </c>
      <c r="AR445" s="47">
        <v>236300</v>
      </c>
      <c r="AS445" s="28">
        <f t="shared" si="375"/>
        <v>15.72</v>
      </c>
      <c r="AT445" s="47">
        <v>270200</v>
      </c>
      <c r="AU445" s="28">
        <f t="shared" si="357"/>
        <v>14.35</v>
      </c>
      <c r="AV445" s="47">
        <v>280200</v>
      </c>
      <c r="AW445" s="28">
        <f t="shared" si="376"/>
        <v>3.6999999999999997</v>
      </c>
      <c r="AX445" s="47">
        <v>298750</v>
      </c>
      <c r="AY445" s="28">
        <f t="shared" si="377"/>
        <v>6.6199999999999992</v>
      </c>
      <c r="AZ445" s="47">
        <v>279950</v>
      </c>
      <c r="BA445" s="28">
        <f t="shared" si="378"/>
        <v>-6.29</v>
      </c>
      <c r="BB445" s="47">
        <v>262600</v>
      </c>
      <c r="BC445" s="28">
        <f t="shared" si="379"/>
        <v>-6.2</v>
      </c>
      <c r="BD445" s="47">
        <v>270500</v>
      </c>
      <c r="BE445" s="28">
        <f t="shared" si="354"/>
        <v>3.01</v>
      </c>
      <c r="BF445" s="47">
        <v>263450</v>
      </c>
      <c r="BG445" s="28">
        <f t="shared" si="380"/>
        <v>-2.6100000000000003</v>
      </c>
      <c r="BH445" s="47">
        <v>253950</v>
      </c>
      <c r="BI445" s="28">
        <f t="shared" si="381"/>
        <v>-3.61</v>
      </c>
      <c r="BJ445" s="89">
        <v>260750</v>
      </c>
      <c r="BK445" s="28">
        <f t="shared" si="382"/>
        <v>2.68</v>
      </c>
      <c r="BL445" s="47">
        <v>263900</v>
      </c>
      <c r="BM445" s="28">
        <f t="shared" si="382"/>
        <v>1.21</v>
      </c>
      <c r="BN445" s="39"/>
      <c r="BO445" s="39"/>
      <c r="BP445" s="89"/>
      <c r="BQ445" s="28"/>
      <c r="BR445" s="28"/>
      <c r="BS445" s="28"/>
      <c r="BT445" s="28"/>
      <c r="BU445" s="28"/>
      <c r="BV445" s="48"/>
      <c r="BW445" s="42"/>
      <c r="BX445" s="45"/>
      <c r="BY445" s="49"/>
      <c r="BZ445" s="42"/>
      <c r="CA445" s="49"/>
      <c r="CB445" s="49"/>
      <c r="CC445" s="50"/>
      <c r="CD445" s="51"/>
      <c r="CE445" s="50"/>
      <c r="CF445" s="42"/>
      <c r="CP445" s="32"/>
      <c r="CQ445" s="70">
        <v>270200000</v>
      </c>
      <c r="CR445" s="53">
        <v>280200000</v>
      </c>
      <c r="DB445" s="32"/>
      <c r="DC445" s="42"/>
    </row>
    <row r="446" spans="1:107">
      <c r="A446" s="11"/>
      <c r="B446" s="41" t="s">
        <v>365</v>
      </c>
      <c r="C446" s="39">
        <v>149700</v>
      </c>
      <c r="D446" s="39">
        <v>167800</v>
      </c>
      <c r="E446" s="28">
        <f t="shared" si="358"/>
        <v>12.09</v>
      </c>
      <c r="F446" s="39">
        <v>202750</v>
      </c>
      <c r="G446" s="28">
        <f t="shared" si="359"/>
        <v>20.830000000000002</v>
      </c>
      <c r="H446" s="39">
        <v>258000</v>
      </c>
      <c r="I446" s="28">
        <f t="shared" si="360"/>
        <v>27.250000000000004</v>
      </c>
      <c r="J446" s="39">
        <v>326050</v>
      </c>
      <c r="K446" s="28">
        <f t="shared" si="361"/>
        <v>26.38</v>
      </c>
      <c r="L446" s="39">
        <v>370750</v>
      </c>
      <c r="M446" s="28">
        <f t="shared" si="362"/>
        <v>13.71</v>
      </c>
      <c r="N446" s="39">
        <v>366750</v>
      </c>
      <c r="O446" s="28">
        <f t="shared" si="363"/>
        <v>-1.08</v>
      </c>
      <c r="P446" s="39">
        <v>354300</v>
      </c>
      <c r="Q446" s="28">
        <f t="shared" si="364"/>
        <v>-3.39</v>
      </c>
      <c r="R446" s="39">
        <v>343000</v>
      </c>
      <c r="S446" s="28">
        <f t="shared" si="365"/>
        <v>-3.19</v>
      </c>
      <c r="T446" s="39">
        <v>334950</v>
      </c>
      <c r="U446" s="28">
        <f t="shared" si="366"/>
        <v>-2.35</v>
      </c>
      <c r="V446" s="39">
        <v>338150</v>
      </c>
      <c r="W446" s="28">
        <f t="shared" si="367"/>
        <v>0.96</v>
      </c>
      <c r="X446" s="39">
        <v>369400</v>
      </c>
      <c r="Y446" s="28">
        <f t="shared" si="368"/>
        <v>9.24</v>
      </c>
      <c r="Z446" s="39">
        <v>371250</v>
      </c>
      <c r="AA446" s="28">
        <f t="shared" si="369"/>
        <v>0.5</v>
      </c>
      <c r="AB446" s="39">
        <v>375850</v>
      </c>
      <c r="AC446" s="28">
        <f t="shared" si="370"/>
        <v>1.24</v>
      </c>
      <c r="AD446" s="39">
        <v>385950</v>
      </c>
      <c r="AE446" s="28">
        <f t="shared" si="370"/>
        <v>2.69</v>
      </c>
      <c r="AF446" s="39">
        <v>405700</v>
      </c>
      <c r="AG446" s="28">
        <f t="shared" si="370"/>
        <v>5.12</v>
      </c>
      <c r="AH446" s="47">
        <v>452900</v>
      </c>
      <c r="AI446" s="28">
        <f t="shared" si="371"/>
        <v>11.63</v>
      </c>
      <c r="AJ446" s="47">
        <v>503800</v>
      </c>
      <c r="AK446" s="28">
        <f t="shared" si="372"/>
        <v>11.24</v>
      </c>
      <c r="AL446" s="47">
        <v>554800</v>
      </c>
      <c r="AM446" s="28">
        <f t="shared" si="373"/>
        <v>10.119999999999999</v>
      </c>
      <c r="AN446" s="47">
        <v>636050</v>
      </c>
      <c r="AO446" s="28">
        <f t="shared" si="374"/>
        <v>14.64</v>
      </c>
      <c r="AP446" s="47">
        <v>740350</v>
      </c>
      <c r="AQ446" s="28">
        <f t="shared" si="330"/>
        <v>16.400000000000002</v>
      </c>
      <c r="AR446" s="47">
        <v>793050</v>
      </c>
      <c r="AS446" s="28">
        <f t="shared" si="375"/>
        <v>7.12</v>
      </c>
      <c r="AT446" s="47">
        <v>829050</v>
      </c>
      <c r="AU446" s="28">
        <f t="shared" si="357"/>
        <v>4.54</v>
      </c>
      <c r="AV446" s="47">
        <v>884150</v>
      </c>
      <c r="AW446" s="28">
        <f t="shared" si="376"/>
        <v>6.65</v>
      </c>
      <c r="AX446" s="47">
        <v>912600</v>
      </c>
      <c r="AY446" s="28">
        <f t="shared" si="377"/>
        <v>3.2199999999999998</v>
      </c>
      <c r="AZ446" s="47">
        <v>837800</v>
      </c>
      <c r="BA446" s="28">
        <f t="shared" si="378"/>
        <v>-8.2000000000000011</v>
      </c>
      <c r="BB446" s="47">
        <v>805150</v>
      </c>
      <c r="BC446" s="28">
        <f t="shared" si="379"/>
        <v>-3.9</v>
      </c>
      <c r="BD446" s="47">
        <v>781400</v>
      </c>
      <c r="BE446" s="28">
        <f t="shared" si="354"/>
        <v>-2.9499999999999997</v>
      </c>
      <c r="BF446" s="47">
        <v>783200</v>
      </c>
      <c r="BG446" s="28">
        <f t="shared" si="380"/>
        <v>0.22999999999999998</v>
      </c>
      <c r="BH446" s="47">
        <v>816250</v>
      </c>
      <c r="BI446" s="28">
        <f t="shared" si="381"/>
        <v>4.22</v>
      </c>
      <c r="BJ446" s="89">
        <v>850650</v>
      </c>
      <c r="BK446" s="28">
        <f t="shared" si="382"/>
        <v>4.21</v>
      </c>
      <c r="BL446" s="47">
        <v>885550</v>
      </c>
      <c r="BM446" s="28">
        <f t="shared" si="382"/>
        <v>4.1000000000000005</v>
      </c>
      <c r="BN446" s="39"/>
      <c r="BO446" s="39"/>
      <c r="BP446" s="89"/>
      <c r="BQ446" s="28"/>
      <c r="BR446" s="28"/>
      <c r="BS446" s="28"/>
      <c r="BT446" s="28"/>
      <c r="BU446" s="28"/>
      <c r="BV446" s="48"/>
      <c r="BW446" s="42"/>
      <c r="BX446" s="45"/>
      <c r="BY446" s="49"/>
      <c r="BZ446" s="42"/>
      <c r="CA446" s="49"/>
      <c r="CB446" s="49"/>
      <c r="CC446" s="50"/>
      <c r="CD446" s="51"/>
      <c r="CE446" s="50"/>
      <c r="CF446" s="42"/>
      <c r="CP446" s="32"/>
      <c r="CQ446" s="70">
        <v>829050000</v>
      </c>
      <c r="CR446" s="53">
        <v>819150000</v>
      </c>
      <c r="DB446" s="32"/>
      <c r="DC446" s="42"/>
    </row>
    <row r="447" spans="1:107">
      <c r="A447" s="11"/>
      <c r="B447" s="41" t="s">
        <v>366</v>
      </c>
      <c r="C447" s="39">
        <v>43900</v>
      </c>
      <c r="D447" s="39">
        <v>49550</v>
      </c>
      <c r="E447" s="28">
        <f t="shared" si="358"/>
        <v>12.870000000000001</v>
      </c>
      <c r="F447" s="39">
        <v>55550</v>
      </c>
      <c r="G447" s="28">
        <f t="shared" si="359"/>
        <v>12.11</v>
      </c>
      <c r="H447" s="39">
        <v>67700</v>
      </c>
      <c r="I447" s="28">
        <f t="shared" si="360"/>
        <v>21.87</v>
      </c>
      <c r="J447" s="39">
        <v>82550</v>
      </c>
      <c r="K447" s="28">
        <f t="shared" si="361"/>
        <v>21.94</v>
      </c>
      <c r="L447" s="39">
        <v>97500</v>
      </c>
      <c r="M447" s="28">
        <f t="shared" si="362"/>
        <v>18.11</v>
      </c>
      <c r="N447" s="39">
        <v>106750</v>
      </c>
      <c r="O447" s="28">
        <f t="shared" si="363"/>
        <v>9.49</v>
      </c>
      <c r="P447" s="39">
        <v>107950</v>
      </c>
      <c r="Q447" s="28">
        <f t="shared" si="364"/>
        <v>1.1199999999999999</v>
      </c>
      <c r="R447" s="39">
        <v>103850</v>
      </c>
      <c r="S447" s="28">
        <f t="shared" si="365"/>
        <v>-3.8</v>
      </c>
      <c r="T447" s="39">
        <v>106800</v>
      </c>
      <c r="U447" s="28">
        <f t="shared" si="366"/>
        <v>2.8400000000000003</v>
      </c>
      <c r="V447" s="39">
        <v>105900</v>
      </c>
      <c r="W447" s="28">
        <f t="shared" si="367"/>
        <v>-0.84</v>
      </c>
      <c r="X447" s="39">
        <v>112650</v>
      </c>
      <c r="Y447" s="28">
        <f t="shared" si="368"/>
        <v>6.370000000000001</v>
      </c>
      <c r="Z447" s="39">
        <v>116800</v>
      </c>
      <c r="AA447" s="28">
        <f t="shared" si="369"/>
        <v>3.6799999999999997</v>
      </c>
      <c r="AB447" s="39">
        <v>118100</v>
      </c>
      <c r="AC447" s="28">
        <f t="shared" si="370"/>
        <v>1.1100000000000001</v>
      </c>
      <c r="AD447" s="39">
        <v>122050</v>
      </c>
      <c r="AE447" s="28">
        <f t="shared" si="370"/>
        <v>3.34</v>
      </c>
      <c r="AF447" s="39">
        <v>135250</v>
      </c>
      <c r="AG447" s="28">
        <f t="shared" si="370"/>
        <v>10.82</v>
      </c>
      <c r="AH447" s="47">
        <v>142350</v>
      </c>
      <c r="AI447" s="28">
        <f t="shared" si="371"/>
        <v>5.25</v>
      </c>
      <c r="AJ447" s="47">
        <v>171350</v>
      </c>
      <c r="AK447" s="28">
        <f t="shared" si="372"/>
        <v>20.369999999999997</v>
      </c>
      <c r="AL447" s="47">
        <v>187550</v>
      </c>
      <c r="AM447" s="28">
        <f t="shared" si="373"/>
        <v>9.4499999999999993</v>
      </c>
      <c r="AN447" s="47">
        <v>237950</v>
      </c>
      <c r="AO447" s="28">
        <f t="shared" si="374"/>
        <v>26.87</v>
      </c>
      <c r="AP447" s="47">
        <v>276050</v>
      </c>
      <c r="AQ447" s="28">
        <f t="shared" si="330"/>
        <v>16.009999999999998</v>
      </c>
      <c r="AR447" s="47">
        <v>316850</v>
      </c>
      <c r="AS447" s="28">
        <f t="shared" si="375"/>
        <v>14.78</v>
      </c>
      <c r="AT447" s="47">
        <v>349100</v>
      </c>
      <c r="AU447" s="28">
        <f t="shared" si="357"/>
        <v>10.18</v>
      </c>
      <c r="AV447" s="47">
        <v>351700</v>
      </c>
      <c r="AW447" s="28">
        <f t="shared" si="376"/>
        <v>0.74</v>
      </c>
      <c r="AX447" s="47">
        <v>363050</v>
      </c>
      <c r="AY447" s="28">
        <f t="shared" si="377"/>
        <v>3.2300000000000004</v>
      </c>
      <c r="AZ447" s="47">
        <v>355050</v>
      </c>
      <c r="BA447" s="28">
        <f t="shared" si="378"/>
        <v>-2.1999999999999997</v>
      </c>
      <c r="BB447" s="47">
        <v>349200</v>
      </c>
      <c r="BC447" s="28">
        <f t="shared" si="379"/>
        <v>-1.6500000000000001</v>
      </c>
      <c r="BD447" s="47">
        <v>340250</v>
      </c>
      <c r="BE447" s="28">
        <f t="shared" si="354"/>
        <v>-2.56</v>
      </c>
      <c r="BF447" s="47">
        <v>329250</v>
      </c>
      <c r="BG447" s="28">
        <f t="shared" si="380"/>
        <v>-3.2300000000000004</v>
      </c>
      <c r="BH447" s="47">
        <v>328750</v>
      </c>
      <c r="BI447" s="28">
        <f t="shared" si="381"/>
        <v>-0.15</v>
      </c>
      <c r="BJ447" s="89">
        <v>336400</v>
      </c>
      <c r="BK447" s="28">
        <f t="shared" si="382"/>
        <v>2.33</v>
      </c>
      <c r="BL447" s="47">
        <v>349000</v>
      </c>
      <c r="BM447" s="28">
        <f t="shared" si="382"/>
        <v>3.75</v>
      </c>
      <c r="BN447" s="39"/>
      <c r="BO447" s="39"/>
      <c r="BP447" s="89"/>
      <c r="BQ447" s="28"/>
      <c r="BR447" s="28"/>
      <c r="BS447" s="28"/>
      <c r="BT447" s="28"/>
      <c r="BU447" s="28"/>
      <c r="BV447" s="48"/>
      <c r="BW447" s="42"/>
      <c r="BX447" s="45"/>
      <c r="BY447" s="49"/>
      <c r="BZ447" s="42"/>
      <c r="CA447" s="49"/>
      <c r="CB447" s="49"/>
      <c r="CC447" s="50"/>
      <c r="CD447" s="51"/>
      <c r="CE447" s="50"/>
      <c r="CF447" s="42"/>
      <c r="CP447" s="32"/>
      <c r="CQ447" s="70">
        <v>349100000</v>
      </c>
      <c r="CR447" s="53">
        <v>351700000</v>
      </c>
      <c r="DB447" s="32"/>
      <c r="DC447" s="42"/>
    </row>
    <row r="448" spans="1:107">
      <c r="A448" s="11"/>
      <c r="B448" s="41" t="s">
        <v>367</v>
      </c>
      <c r="C448" s="39">
        <v>50650</v>
      </c>
      <c r="D448" s="39">
        <v>59250</v>
      </c>
      <c r="E448" s="28">
        <f t="shared" si="358"/>
        <v>16.98</v>
      </c>
      <c r="F448" s="39">
        <v>69750</v>
      </c>
      <c r="G448" s="28">
        <f t="shared" si="359"/>
        <v>17.72</v>
      </c>
      <c r="H448" s="39">
        <v>83550</v>
      </c>
      <c r="I448" s="28">
        <f t="shared" si="360"/>
        <v>19.78</v>
      </c>
      <c r="J448" s="39">
        <v>98150</v>
      </c>
      <c r="K448" s="28">
        <f t="shared" si="361"/>
        <v>17.47</v>
      </c>
      <c r="L448" s="39">
        <v>120000</v>
      </c>
      <c r="M448" s="28">
        <f t="shared" si="362"/>
        <v>22.259999999999998</v>
      </c>
      <c r="N448" s="39">
        <v>131850</v>
      </c>
      <c r="O448" s="28">
        <f t="shared" si="363"/>
        <v>9.879999999999999</v>
      </c>
      <c r="P448" s="39">
        <v>134200</v>
      </c>
      <c r="Q448" s="28">
        <f t="shared" si="364"/>
        <v>1.78</v>
      </c>
      <c r="R448" s="39">
        <v>126100</v>
      </c>
      <c r="S448" s="28">
        <f t="shared" si="365"/>
        <v>-6.04</v>
      </c>
      <c r="T448" s="39">
        <v>127350</v>
      </c>
      <c r="U448" s="28">
        <f t="shared" si="366"/>
        <v>0.9900000000000001</v>
      </c>
      <c r="V448" s="39">
        <v>127750</v>
      </c>
      <c r="W448" s="28">
        <f t="shared" si="367"/>
        <v>0.31</v>
      </c>
      <c r="X448" s="39">
        <v>138300</v>
      </c>
      <c r="Y448" s="28">
        <f t="shared" si="368"/>
        <v>8.2600000000000016</v>
      </c>
      <c r="Z448" s="39">
        <v>142700</v>
      </c>
      <c r="AA448" s="28">
        <f t="shared" si="369"/>
        <v>3.18</v>
      </c>
      <c r="AB448" s="39">
        <v>146350</v>
      </c>
      <c r="AC448" s="28">
        <f t="shared" si="370"/>
        <v>2.56</v>
      </c>
      <c r="AD448" s="39">
        <v>145050</v>
      </c>
      <c r="AE448" s="28">
        <f t="shared" si="370"/>
        <v>-0.89</v>
      </c>
      <c r="AF448" s="39">
        <v>152150</v>
      </c>
      <c r="AG448" s="28">
        <f t="shared" si="370"/>
        <v>4.8899999999999997</v>
      </c>
      <c r="AH448" s="47">
        <v>160450</v>
      </c>
      <c r="AI448" s="28">
        <f t="shared" si="371"/>
        <v>5.46</v>
      </c>
      <c r="AJ448" s="47">
        <v>182250</v>
      </c>
      <c r="AK448" s="28">
        <f t="shared" si="372"/>
        <v>13.59</v>
      </c>
      <c r="AL448" s="47">
        <v>229550</v>
      </c>
      <c r="AM448" s="28">
        <f t="shared" si="373"/>
        <v>25.95</v>
      </c>
      <c r="AN448" s="47">
        <v>262050</v>
      </c>
      <c r="AO448" s="28">
        <f t="shared" si="374"/>
        <v>14.16</v>
      </c>
      <c r="AP448" s="47">
        <v>295550</v>
      </c>
      <c r="AQ448" s="28">
        <f t="shared" si="330"/>
        <v>12.78</v>
      </c>
      <c r="AR448" s="47">
        <v>318400</v>
      </c>
      <c r="AS448" s="28">
        <f t="shared" si="375"/>
        <v>7.7299999999999995</v>
      </c>
      <c r="AT448" s="47">
        <v>355300</v>
      </c>
      <c r="AU448" s="28">
        <f t="shared" si="357"/>
        <v>11.59</v>
      </c>
      <c r="AV448" s="47">
        <v>379300</v>
      </c>
      <c r="AW448" s="28">
        <f t="shared" si="376"/>
        <v>6.75</v>
      </c>
      <c r="AX448" s="47">
        <v>372200</v>
      </c>
      <c r="AY448" s="28">
        <f t="shared" si="377"/>
        <v>-1.87</v>
      </c>
      <c r="AZ448" s="47">
        <v>388150</v>
      </c>
      <c r="BA448" s="28">
        <f t="shared" si="378"/>
        <v>4.29</v>
      </c>
      <c r="BB448" s="47">
        <v>374050</v>
      </c>
      <c r="BC448" s="28">
        <f t="shared" si="379"/>
        <v>-3.63</v>
      </c>
      <c r="BD448" s="47">
        <v>368900</v>
      </c>
      <c r="BE448" s="28">
        <f t="shared" si="354"/>
        <v>-1.38</v>
      </c>
      <c r="BF448" s="47">
        <v>359950</v>
      </c>
      <c r="BG448" s="28">
        <f t="shared" si="380"/>
        <v>-2.4299999999999997</v>
      </c>
      <c r="BH448" s="47">
        <v>363550</v>
      </c>
      <c r="BI448" s="28">
        <f t="shared" si="381"/>
        <v>1</v>
      </c>
      <c r="BJ448" s="89">
        <v>376100</v>
      </c>
      <c r="BK448" s="28">
        <f t="shared" si="382"/>
        <v>3.45</v>
      </c>
      <c r="BL448" s="47">
        <v>385400</v>
      </c>
      <c r="BM448" s="28">
        <f t="shared" si="382"/>
        <v>2.4699999999999998</v>
      </c>
      <c r="BN448" s="39"/>
      <c r="BO448" s="39"/>
      <c r="BP448" s="89"/>
      <c r="BQ448" s="28"/>
      <c r="BR448" s="28"/>
      <c r="BS448" s="28"/>
      <c r="BT448" s="28"/>
      <c r="BU448" s="28"/>
      <c r="BV448" s="48"/>
      <c r="BW448" s="42"/>
      <c r="BX448" s="45"/>
      <c r="BY448" s="49"/>
      <c r="BZ448" s="42"/>
      <c r="CA448" s="49"/>
      <c r="CB448" s="49"/>
      <c r="CC448" s="50"/>
      <c r="CD448" s="51"/>
      <c r="CE448" s="50"/>
      <c r="CF448" s="42"/>
      <c r="CP448" s="32"/>
      <c r="CQ448" s="70">
        <v>355300000</v>
      </c>
      <c r="CR448" s="53">
        <v>379300000</v>
      </c>
      <c r="DB448" s="32"/>
      <c r="DC448" s="42"/>
    </row>
    <row r="449" spans="1:107">
      <c r="A449" s="11"/>
      <c r="B449" s="33"/>
      <c r="C449" s="29"/>
      <c r="D449" s="29"/>
      <c r="E449" s="29"/>
      <c r="F449" s="29"/>
      <c r="G449" s="28"/>
      <c r="H449" s="29"/>
      <c r="I449" s="28"/>
      <c r="J449" s="29"/>
      <c r="K449" s="28"/>
      <c r="L449" s="29"/>
      <c r="M449" s="28"/>
      <c r="N449" s="29"/>
      <c r="O449" s="28"/>
      <c r="P449" s="39"/>
      <c r="Q449" s="28"/>
      <c r="R449" s="39"/>
      <c r="S449" s="28"/>
      <c r="T449" s="39"/>
      <c r="U449" s="28"/>
      <c r="V449" s="39"/>
      <c r="W449" s="28"/>
      <c r="X449" s="39"/>
      <c r="Z449" s="39"/>
      <c r="AB449" s="39"/>
      <c r="AD449" s="39"/>
      <c r="AF449" s="39"/>
      <c r="AH449" s="47"/>
      <c r="AJ449" s="47"/>
      <c r="AL449" s="47"/>
      <c r="AN449" s="47"/>
      <c r="AP449" s="47"/>
      <c r="AR449" s="47"/>
      <c r="AT449" s="47"/>
      <c r="AV449" s="47"/>
      <c r="AX449" s="47"/>
      <c r="AZ449" s="47"/>
      <c r="BB449" s="47"/>
      <c r="BD449" s="47"/>
      <c r="BF449" s="47"/>
      <c r="BH449" s="47"/>
      <c r="BJ449" s="89"/>
      <c r="BL449" s="47"/>
      <c r="BN449" s="39"/>
      <c r="BO449" s="39"/>
      <c r="BP449" s="89"/>
      <c r="BQ449" s="28"/>
      <c r="BR449" s="28"/>
      <c r="BS449" s="28"/>
      <c r="BT449" s="28"/>
      <c r="BU449" s="28"/>
      <c r="BV449" s="48"/>
      <c r="BW449" s="42"/>
      <c r="BX449" s="45"/>
      <c r="BY449" s="49"/>
      <c r="BZ449" s="42"/>
      <c r="CA449" s="49"/>
      <c r="CB449" s="49"/>
      <c r="CC449" s="55"/>
      <c r="CD449" s="42"/>
      <c r="CE449" s="56"/>
      <c r="CF449" s="42"/>
      <c r="CP449" s="32"/>
      <c r="CQ449" s="31"/>
      <c r="CR449" s="53"/>
      <c r="DB449" s="32"/>
      <c r="DC449" s="42"/>
    </row>
    <row r="450" spans="1:107">
      <c r="A450" s="11"/>
      <c r="B450" s="41" t="s">
        <v>357</v>
      </c>
      <c r="C450" s="39">
        <f>SUM(C439:C448)</f>
        <v>773050</v>
      </c>
      <c r="D450" s="39">
        <f>SUM(D439:D448)</f>
        <v>865550</v>
      </c>
      <c r="E450" s="28">
        <f>ROUND((D450-C450)/C450,4)*100</f>
        <v>11.97</v>
      </c>
      <c r="F450" s="39">
        <f>SUM(F439:F448)</f>
        <v>1015150</v>
      </c>
      <c r="G450" s="28">
        <f>ROUND((F450-D450)/D450,4)*100</f>
        <v>17.28</v>
      </c>
      <c r="H450" s="39">
        <f>SUM(H439:H448)</f>
        <v>1222750</v>
      </c>
      <c r="I450" s="28">
        <f>ROUND((H450-F450)/F450,4)*100</f>
        <v>20.45</v>
      </c>
      <c r="J450" s="39">
        <f>SUM(J439:J448)</f>
        <v>1508950</v>
      </c>
      <c r="K450" s="28">
        <f>ROUND((J450-H450)/H450,4)*100</f>
        <v>23.41</v>
      </c>
      <c r="L450" s="39">
        <f>SUM(L439:L448)</f>
        <v>1744400</v>
      </c>
      <c r="M450" s="28">
        <f>ROUND((L450-J450)/J450,4)*100</f>
        <v>15.6</v>
      </c>
      <c r="N450" s="39">
        <f>SUM(N439:N448)</f>
        <v>1833950</v>
      </c>
      <c r="O450" s="28">
        <f>ROUND((N450-L450)/L450,4)*100</f>
        <v>5.13</v>
      </c>
      <c r="P450" s="39">
        <f>SUM(P439:P448)</f>
        <v>1851150</v>
      </c>
      <c r="Q450" s="28">
        <f>ROUND((P450-N450)/N450,4)*100</f>
        <v>0.94000000000000006</v>
      </c>
      <c r="R450" s="39">
        <f>SUM(R439:R448)</f>
        <v>1775200</v>
      </c>
      <c r="S450" s="28">
        <f>ROUND((R450-P450)/P450,4)*100</f>
        <v>-4.1000000000000005</v>
      </c>
      <c r="T450" s="39">
        <f>SUM(T439:T448)</f>
        <v>1740700</v>
      </c>
      <c r="U450" s="28">
        <f>ROUND((T450-R450)/R450,4)*100</f>
        <v>-1.94</v>
      </c>
      <c r="V450" s="39">
        <f>SUM(V439:V448)</f>
        <v>1697000</v>
      </c>
      <c r="W450" s="28">
        <f>ROUND((V450-T450)/T450,4)*100</f>
        <v>-2.5100000000000002</v>
      </c>
      <c r="X450" s="39">
        <f>SUM(X439:X448)</f>
        <v>1764500</v>
      </c>
      <c r="Y450" s="28">
        <f>ROUND((X450-V450)/V450,4)*100</f>
        <v>3.9800000000000004</v>
      </c>
      <c r="Z450" s="39">
        <f>SUM(Z439:Z448)</f>
        <v>1794650</v>
      </c>
      <c r="AA450" s="28">
        <f>ROUND((Z450-X450)/X450,4)*100</f>
        <v>1.71</v>
      </c>
      <c r="AB450" s="39">
        <f>SUM(AB439:AB448)</f>
        <v>1812050</v>
      </c>
      <c r="AC450" s="28">
        <f>ROUND((AB450-Z450)/Z450,4)*100</f>
        <v>0.97</v>
      </c>
      <c r="AD450" s="39">
        <f>SUM(AD439:AD448)</f>
        <v>1860350</v>
      </c>
      <c r="AE450" s="28">
        <f>ROUND((AD450-AB450)/AB450,4)*100</f>
        <v>2.67</v>
      </c>
      <c r="AF450" s="39">
        <f>SUM(AF439:AF448)</f>
        <v>1961700</v>
      </c>
      <c r="AG450" s="28">
        <f>ROUND((AF450-AD450)/AD450,4)*100</f>
        <v>5.45</v>
      </c>
      <c r="AH450" s="39">
        <f>SUM(AH439:AH448)</f>
        <v>2142750</v>
      </c>
      <c r="AI450" s="28">
        <f>ROUND((AH450-AF450)/AF450,4)*100</f>
        <v>9.2299999999999986</v>
      </c>
      <c r="AJ450" s="39">
        <v>2370500</v>
      </c>
      <c r="AK450" s="28">
        <f>ROUND((AJ450-AH450)/AH450,4)*100</f>
        <v>10.63</v>
      </c>
      <c r="AL450" s="47">
        <v>2674700</v>
      </c>
      <c r="AM450" s="28">
        <f>ROUND((AL450-AJ450)/AJ450,4)*100</f>
        <v>12.83</v>
      </c>
      <c r="AN450" s="47">
        <v>3120800</v>
      </c>
      <c r="AO450" s="28">
        <f>ROUND((AN450-AL450)/AL450,4)*100</f>
        <v>16.68</v>
      </c>
      <c r="AP450" s="47">
        <v>3608800</v>
      </c>
      <c r="AQ450" s="28">
        <f t="shared" si="330"/>
        <v>15.64</v>
      </c>
      <c r="AR450" s="47">
        <v>4161650</v>
      </c>
      <c r="AS450" s="28">
        <f>ROUND((AR450-AP450)/AP450,4)*100</f>
        <v>15.32</v>
      </c>
      <c r="AT450" s="47">
        <v>4544550</v>
      </c>
      <c r="AU450" s="28">
        <f t="shared" si="357"/>
        <v>9.1999999999999993</v>
      </c>
      <c r="AV450" s="47">
        <f>SUM(AV439:AV448)</f>
        <v>4592600</v>
      </c>
      <c r="AW450" s="28">
        <f>ROUND((AV450-AT450)/AT450,4)*100</f>
        <v>1.06</v>
      </c>
      <c r="AX450" s="47">
        <f>SUM(AX439:AX448)</f>
        <v>4704200</v>
      </c>
      <c r="AY450" s="28">
        <f>ROUND((AX450-AV450)/AV450,4)*100</f>
        <v>2.4299999999999997</v>
      </c>
      <c r="AZ450" s="47">
        <f>SUM(AZ439:AZ448)</f>
        <v>4558500</v>
      </c>
      <c r="BA450" s="28">
        <f>ROUND((AZ450-AX450)/AX450,4)*100</f>
        <v>-3.1</v>
      </c>
      <c r="BB450" s="47">
        <f>SUM(BB439:BB448)</f>
        <v>4369500</v>
      </c>
      <c r="BC450" s="28">
        <f>ROUND((BB450-AZ450)/AZ450,4)*100</f>
        <v>-4.1500000000000004</v>
      </c>
      <c r="BD450" s="47">
        <f>SUM(BD439:BD448)</f>
        <v>4249550</v>
      </c>
      <c r="BE450" s="28">
        <f t="shared" si="354"/>
        <v>-2.75</v>
      </c>
      <c r="BF450" s="47">
        <f>SUM(BF439:BF448)</f>
        <v>4246900</v>
      </c>
      <c r="BG450" s="28">
        <f>ROUND((BF450-BD450)/BD450,4)*100</f>
        <v>-0.06</v>
      </c>
      <c r="BH450" s="47">
        <f>SUM(BH439:BH448)</f>
        <v>4295950</v>
      </c>
      <c r="BI450" s="28">
        <f>ROUND((BH450-BF450)/BF450,4)*100</f>
        <v>1.1499999999999999</v>
      </c>
      <c r="BJ450" s="47">
        <f>SUM(BJ439:BJ448)</f>
        <v>4396950</v>
      </c>
      <c r="BK450" s="28">
        <f>ROUND((BJ450-BH450)/BH450,4)*100</f>
        <v>2.35</v>
      </c>
      <c r="BL450" s="47">
        <f>SUM(BL439:BL448)</f>
        <v>4507750</v>
      </c>
      <c r="BM450" s="28">
        <f>ROUND((BL450-BJ450)/BJ450,4)*100</f>
        <v>2.52</v>
      </c>
      <c r="BN450" s="39"/>
      <c r="BO450" s="39"/>
      <c r="BP450" s="89"/>
      <c r="BQ450" s="28"/>
      <c r="BR450" s="28"/>
      <c r="BS450" s="28"/>
      <c r="BT450" s="28"/>
      <c r="BU450" s="28"/>
      <c r="BV450" s="48"/>
      <c r="BW450" s="42"/>
      <c r="BX450" s="45"/>
      <c r="BY450" s="49"/>
      <c r="BZ450" s="42"/>
      <c r="CA450" s="49"/>
      <c r="CB450" s="49"/>
      <c r="CC450" s="42"/>
      <c r="CD450" s="42"/>
      <c r="CE450" s="42"/>
      <c r="CF450" s="42"/>
      <c r="CP450" s="32"/>
      <c r="CQ450" s="52">
        <f>SUM(CQ439:CQ448)</f>
        <v>4544550000</v>
      </c>
      <c r="CR450" s="53">
        <f>SUM(CR439:CR448)</f>
        <v>4527600000</v>
      </c>
      <c r="DB450" s="32"/>
      <c r="DC450" s="42"/>
    </row>
    <row r="451" spans="1:107">
      <c r="A451" s="11"/>
      <c r="B451" s="33"/>
      <c r="C451" s="29"/>
      <c r="D451" s="29"/>
      <c r="E451" s="29"/>
      <c r="F451" s="29"/>
      <c r="G451" s="28"/>
      <c r="H451" s="29"/>
      <c r="I451" s="28"/>
      <c r="J451" s="29"/>
      <c r="K451" s="28"/>
      <c r="L451" s="29"/>
      <c r="M451" s="28"/>
      <c r="N451" s="29"/>
      <c r="O451" s="28"/>
      <c r="P451" s="29"/>
      <c r="Q451" s="29"/>
      <c r="R451" s="39"/>
      <c r="S451" s="29"/>
      <c r="T451" s="39"/>
      <c r="U451" s="29"/>
      <c r="V451" s="39"/>
      <c r="W451" s="29"/>
      <c r="X451" s="39"/>
      <c r="Z451" s="39"/>
      <c r="AB451" s="39"/>
      <c r="AD451" s="39"/>
      <c r="AF451" s="39"/>
      <c r="AH451" s="47"/>
      <c r="AJ451" s="47"/>
      <c r="AL451" s="47"/>
      <c r="AN451" s="47"/>
      <c r="AP451" s="47"/>
      <c r="AR451" s="47"/>
      <c r="AT451" s="47"/>
      <c r="AV451" s="47"/>
      <c r="AX451" s="47"/>
      <c r="AZ451" s="47"/>
      <c r="BB451" s="47"/>
      <c r="BD451" s="47"/>
      <c r="BF451" s="47"/>
      <c r="BH451" s="47"/>
      <c r="BJ451" s="89"/>
      <c r="BL451" s="47"/>
      <c r="BN451" s="39"/>
      <c r="BO451" s="39"/>
      <c r="BP451" s="89"/>
      <c r="BQ451" s="28"/>
      <c r="BR451" s="28"/>
      <c r="BS451" s="28"/>
      <c r="BT451" s="28"/>
      <c r="BU451" s="28"/>
      <c r="BV451" s="48"/>
      <c r="BW451" s="42"/>
      <c r="BX451" s="45"/>
      <c r="BY451" s="49"/>
      <c r="BZ451" s="42"/>
      <c r="CA451" s="49"/>
      <c r="CB451" s="49"/>
      <c r="CC451" s="42"/>
      <c r="CD451" s="42"/>
      <c r="CE451" s="42"/>
      <c r="CF451" s="42"/>
      <c r="CP451" s="32"/>
      <c r="CQ451" s="31"/>
      <c r="CR451" s="53"/>
      <c r="DB451" s="32"/>
      <c r="DC451" s="42"/>
    </row>
    <row r="452" spans="1:107">
      <c r="A452" s="11"/>
      <c r="B452" s="33"/>
      <c r="C452" s="39"/>
      <c r="D452" s="39"/>
      <c r="E452" s="29"/>
      <c r="F452" s="29"/>
      <c r="G452" s="28"/>
      <c r="H452" s="29"/>
      <c r="I452" s="28"/>
      <c r="J452" s="29"/>
      <c r="K452" s="28"/>
      <c r="L452" s="29"/>
      <c r="M452" s="28"/>
      <c r="N452" s="29"/>
      <c r="O452" s="28"/>
      <c r="P452" s="29"/>
      <c r="Q452" s="29"/>
      <c r="R452" s="39"/>
      <c r="S452" s="29"/>
      <c r="T452" s="39"/>
      <c r="U452" s="29"/>
      <c r="V452" s="39"/>
      <c r="W452" s="29"/>
      <c r="X452" s="39"/>
      <c r="Z452" s="39"/>
      <c r="AB452" s="39"/>
      <c r="AD452" s="39"/>
      <c r="AF452" s="39"/>
      <c r="AH452" s="47"/>
      <c r="AJ452" s="47"/>
      <c r="AL452" s="47"/>
      <c r="AN452" s="47"/>
      <c r="AP452" s="47"/>
      <c r="AR452" s="47"/>
      <c r="AT452" s="47"/>
      <c r="AV452" s="47"/>
      <c r="AX452" s="47"/>
      <c r="AZ452" s="47"/>
      <c r="BB452" s="47"/>
      <c r="BD452" s="47"/>
      <c r="BF452" s="47"/>
      <c r="BH452" s="47"/>
      <c r="BJ452" s="89"/>
      <c r="BL452" s="47"/>
      <c r="BN452" s="39"/>
      <c r="BO452" s="39"/>
      <c r="BP452" s="94"/>
      <c r="BQ452" s="28"/>
      <c r="BR452" s="28"/>
      <c r="BS452" s="28"/>
      <c r="BT452" s="28"/>
      <c r="BU452" s="28"/>
      <c r="BV452" s="48"/>
      <c r="BW452" s="42"/>
      <c r="BX452" s="45"/>
      <c r="BY452" s="1"/>
      <c r="BZ452" s="1"/>
      <c r="CA452" s="67"/>
      <c r="CB452" s="1"/>
      <c r="CC452" s="1"/>
      <c r="CD452" s="1"/>
      <c r="CE452" s="1"/>
      <c r="CF452" s="1"/>
      <c r="CP452" s="32"/>
      <c r="CQ452" s="31"/>
      <c r="CR452" s="68">
        <f>COUNTA(CR439:CR448)</f>
        <v>10</v>
      </c>
      <c r="DB452" s="32"/>
      <c r="DC452" s="42"/>
    </row>
    <row r="453" spans="1:107">
      <c r="A453" s="11"/>
      <c r="B453" s="41" t="s">
        <v>368</v>
      </c>
      <c r="C453" s="39"/>
      <c r="D453" s="39"/>
      <c r="E453" s="29"/>
      <c r="F453" s="29"/>
      <c r="G453" s="28"/>
      <c r="H453" s="29"/>
      <c r="I453" s="28"/>
      <c r="J453" s="29"/>
      <c r="K453" s="28"/>
      <c r="L453" s="29"/>
      <c r="M453" s="28"/>
      <c r="N453" s="29"/>
      <c r="O453" s="28"/>
      <c r="P453" s="29"/>
      <c r="Q453" s="29"/>
      <c r="R453" s="39"/>
      <c r="S453" s="29"/>
      <c r="T453" s="39"/>
      <c r="U453" s="29"/>
      <c r="V453" s="39"/>
      <c r="W453" s="29"/>
      <c r="X453" s="39"/>
      <c r="Z453" s="39"/>
      <c r="AB453" s="39"/>
      <c r="AD453" s="39"/>
      <c r="AF453" s="39"/>
      <c r="AH453" s="47"/>
      <c r="AJ453" s="47"/>
      <c r="AL453" s="47"/>
      <c r="AN453" s="47"/>
      <c r="AP453" s="47"/>
      <c r="AR453" s="47"/>
      <c r="AT453" s="47"/>
      <c r="AV453" s="47"/>
      <c r="AX453" s="47"/>
      <c r="AZ453" s="47"/>
      <c r="BB453" s="47"/>
      <c r="BD453" s="47"/>
      <c r="BF453" s="47"/>
      <c r="BH453" s="47"/>
      <c r="BJ453" s="89"/>
      <c r="BL453" s="47"/>
      <c r="BN453" s="46"/>
      <c r="BO453" s="46"/>
      <c r="BP453" s="89"/>
      <c r="BQ453" s="28"/>
      <c r="BR453" s="28"/>
      <c r="BS453" s="28"/>
      <c r="BT453" s="28"/>
      <c r="BU453" s="28"/>
      <c r="BV453" s="48"/>
      <c r="BW453" s="42"/>
      <c r="BX453" s="45"/>
      <c r="BY453" s="49"/>
      <c r="BZ453" s="42"/>
      <c r="CA453" s="49"/>
      <c r="CB453" s="49"/>
      <c r="CC453" s="55"/>
      <c r="CD453" s="42"/>
      <c r="CE453" s="56"/>
      <c r="CF453" s="42"/>
      <c r="CP453" s="32"/>
      <c r="CQ453" s="31"/>
      <c r="CR453" s="53"/>
      <c r="DB453" s="32"/>
      <c r="DC453" s="42"/>
    </row>
    <row r="454" spans="1:107">
      <c r="A454" s="11"/>
      <c r="B454" s="33"/>
      <c r="C454" s="39"/>
      <c r="D454" s="39"/>
      <c r="E454" s="29"/>
      <c r="F454" s="39"/>
      <c r="G454" s="28"/>
      <c r="H454" s="39"/>
      <c r="I454" s="28"/>
      <c r="J454" s="39"/>
      <c r="K454" s="28"/>
      <c r="L454" s="39"/>
      <c r="M454" s="28"/>
      <c r="N454" s="29"/>
      <c r="O454" s="28"/>
      <c r="P454" s="29"/>
      <c r="Q454" s="29"/>
      <c r="R454" s="39"/>
      <c r="S454" s="29"/>
      <c r="T454" s="39"/>
      <c r="U454" s="29"/>
      <c r="V454" s="39"/>
      <c r="W454" s="29"/>
      <c r="X454" s="39"/>
      <c r="Z454" s="39"/>
      <c r="AB454" s="39"/>
      <c r="AD454" s="39"/>
      <c r="AF454" s="39"/>
      <c r="AH454" s="47"/>
      <c r="AJ454" s="47"/>
      <c r="AL454" s="47"/>
      <c r="AN454" s="47"/>
      <c r="AP454" s="47"/>
      <c r="AR454" s="47"/>
      <c r="AT454" s="47"/>
      <c r="AV454" s="47"/>
      <c r="AX454" s="47"/>
      <c r="AZ454" s="47"/>
      <c r="BB454" s="47"/>
      <c r="BD454" s="47"/>
      <c r="BF454" s="47"/>
      <c r="BH454" s="47"/>
      <c r="BJ454" s="89"/>
      <c r="BL454" s="47"/>
      <c r="BN454" s="39"/>
      <c r="BO454" s="39"/>
      <c r="BP454" s="89"/>
      <c r="BQ454" s="28"/>
      <c r="BR454" s="28"/>
      <c r="BS454" s="28"/>
      <c r="BT454" s="28"/>
      <c r="BU454" s="28"/>
      <c r="BV454" s="48"/>
      <c r="BW454" s="42"/>
      <c r="BX454" s="45"/>
      <c r="BY454" s="49"/>
      <c r="BZ454" s="42"/>
      <c r="CA454" s="49"/>
      <c r="CB454" s="49"/>
      <c r="CC454" s="55"/>
      <c r="CD454" s="42"/>
      <c r="CE454" s="56"/>
      <c r="CF454" s="42"/>
      <c r="CP454" s="32"/>
      <c r="CQ454" s="31"/>
      <c r="CR454" s="53"/>
      <c r="DB454" s="32"/>
      <c r="DC454" s="42"/>
    </row>
    <row r="455" spans="1:107">
      <c r="A455" s="11"/>
      <c r="B455" s="33"/>
      <c r="C455" s="39"/>
      <c r="D455" s="39"/>
      <c r="E455" s="29"/>
      <c r="F455" s="39"/>
      <c r="G455" s="28"/>
      <c r="H455" s="39"/>
      <c r="I455" s="28"/>
      <c r="J455" s="39"/>
      <c r="K455" s="28"/>
      <c r="L455" s="39"/>
      <c r="M455" s="28"/>
      <c r="N455" s="39"/>
      <c r="O455" s="28"/>
      <c r="P455" s="29"/>
      <c r="Q455" s="29"/>
      <c r="R455" s="39"/>
      <c r="S455" s="29"/>
      <c r="T455" s="39"/>
      <c r="U455" s="29"/>
      <c r="V455" s="39"/>
      <c r="W455" s="29"/>
      <c r="X455" s="39"/>
      <c r="Z455" s="39"/>
      <c r="AB455" s="39"/>
      <c r="AD455" s="39"/>
      <c r="AF455" s="39"/>
      <c r="AH455" s="47"/>
      <c r="AJ455" s="47"/>
      <c r="AL455" s="47"/>
      <c r="AN455" s="47"/>
      <c r="AP455" s="47"/>
      <c r="AR455" s="47"/>
      <c r="AT455" s="47"/>
      <c r="AV455" s="47"/>
      <c r="AX455" s="47"/>
      <c r="AZ455" s="47"/>
      <c r="BB455" s="47"/>
      <c r="BD455" s="47"/>
      <c r="BF455" s="47"/>
      <c r="BH455" s="47"/>
      <c r="BJ455" s="89"/>
      <c r="BL455" s="47"/>
      <c r="BN455" s="39"/>
      <c r="BO455" s="39"/>
      <c r="BP455" s="89"/>
      <c r="BQ455" s="28"/>
      <c r="BR455" s="28"/>
      <c r="BS455" s="28"/>
      <c r="BT455" s="28"/>
      <c r="BU455" s="28"/>
      <c r="BV455" s="48"/>
      <c r="BW455" s="42"/>
      <c r="BX455" s="45"/>
      <c r="BY455" s="49"/>
      <c r="BZ455" s="42"/>
      <c r="CA455" s="49"/>
      <c r="CB455" s="49"/>
      <c r="CC455" s="55"/>
      <c r="CD455" s="42"/>
      <c r="CE455" s="56"/>
      <c r="CF455" s="42"/>
      <c r="CP455" s="32"/>
      <c r="CQ455" s="31"/>
      <c r="CR455" s="53"/>
      <c r="DB455" s="32"/>
      <c r="DC455" s="42"/>
    </row>
    <row r="456" spans="1:107">
      <c r="A456" s="11"/>
      <c r="B456" s="41" t="s">
        <v>369</v>
      </c>
      <c r="C456" s="39">
        <v>32800</v>
      </c>
      <c r="D456" s="39">
        <v>33300</v>
      </c>
      <c r="E456" s="28">
        <f t="shared" ref="E456:E488" si="383">ROUND((D456-C456)/C456,4)*100</f>
        <v>1.52</v>
      </c>
      <c r="F456" s="39">
        <v>39700</v>
      </c>
      <c r="G456" s="28">
        <f t="shared" ref="G456:G488" si="384">ROUND((F456-D456)/D456,4)*100</f>
        <v>19.220000000000002</v>
      </c>
      <c r="H456" s="39">
        <v>49750</v>
      </c>
      <c r="I456" s="28">
        <f t="shared" ref="I456:I488" si="385">ROUND((H456-F456)/F456,4)*100</f>
        <v>25.31</v>
      </c>
      <c r="J456" s="39">
        <v>52800</v>
      </c>
      <c r="K456" s="28">
        <f t="shared" ref="K456:K488" si="386">ROUND((J456-H456)/H456,4)*100</f>
        <v>6.13</v>
      </c>
      <c r="L456" s="39">
        <v>59200</v>
      </c>
      <c r="M456" s="28">
        <f t="shared" ref="M456:M488" si="387">ROUND((L456-J456)/J456,4)*100</f>
        <v>12.120000000000001</v>
      </c>
      <c r="N456" s="39">
        <v>64800</v>
      </c>
      <c r="O456" s="28">
        <f t="shared" ref="O456:O488" si="388">ROUND((N456-L456)/L456,4)*100</f>
        <v>9.4600000000000009</v>
      </c>
      <c r="P456" s="39">
        <v>68400</v>
      </c>
      <c r="Q456" s="28">
        <f t="shared" ref="Q456:Q488" si="389">ROUND((P456-N456)/N456,4)*100</f>
        <v>5.56</v>
      </c>
      <c r="R456" s="39">
        <v>70350</v>
      </c>
      <c r="S456" s="28">
        <f t="shared" ref="S456:S488" si="390">ROUND((R456-P456)/P456,4)*100</f>
        <v>2.85</v>
      </c>
      <c r="T456" s="39">
        <v>68600</v>
      </c>
      <c r="U456" s="28">
        <f t="shared" ref="U456:U488" si="391">ROUND((T456-R456)/R456,4)*100</f>
        <v>-2.4899999999999998</v>
      </c>
      <c r="V456" s="39">
        <v>71550</v>
      </c>
      <c r="W456" s="28">
        <f t="shared" ref="W456:W488" si="392">ROUND((V456-T456)/T456,4)*100</f>
        <v>4.3</v>
      </c>
      <c r="X456" s="46">
        <v>75300</v>
      </c>
      <c r="Y456" s="28">
        <f t="shared" ref="Y456:Y488" si="393">ROUND((X456-V456)/V456,4)*100</f>
        <v>5.24</v>
      </c>
      <c r="Z456" s="39">
        <v>80350</v>
      </c>
      <c r="AA456" s="28">
        <f t="shared" ref="AA456:AA488" si="394">ROUND((Z456-X456)/X456,4)*100</f>
        <v>6.7100000000000009</v>
      </c>
      <c r="AB456" s="39">
        <v>80650</v>
      </c>
      <c r="AC456" s="28">
        <f t="shared" ref="AC456:AG471" si="395">ROUND((AB456-Z456)/Z456,4)*100</f>
        <v>0.37</v>
      </c>
      <c r="AD456" s="39">
        <v>86600</v>
      </c>
      <c r="AE456" s="28">
        <f t="shared" si="395"/>
        <v>7.3800000000000008</v>
      </c>
      <c r="AF456" s="39">
        <v>89250</v>
      </c>
      <c r="AG456" s="28">
        <f t="shared" si="395"/>
        <v>3.06</v>
      </c>
      <c r="AH456" s="47">
        <v>83550</v>
      </c>
      <c r="AI456" s="28">
        <f t="shared" ref="AI456:AI488" si="396">ROUND((AH456-AF456)/AF456,4)*100</f>
        <v>-6.39</v>
      </c>
      <c r="AJ456" s="47">
        <v>86450</v>
      </c>
      <c r="AK456" s="28">
        <f t="shared" ref="AK456:AK488" si="397">ROUND((AJ456-AH456)/AH456,4)*100</f>
        <v>3.47</v>
      </c>
      <c r="AL456" s="47">
        <v>88250</v>
      </c>
      <c r="AM456" s="28">
        <f t="shared" ref="AM456:AM488" si="398">ROUND((AL456-AJ456)/AJ456,4)*100</f>
        <v>2.08</v>
      </c>
      <c r="AN456" s="47">
        <v>89450</v>
      </c>
      <c r="AO456" s="28">
        <f t="shared" ref="AO456:AO488" si="399">ROUND((AN456-AL456)/AL456,4)*100</f>
        <v>1.3599999999999999</v>
      </c>
      <c r="AP456" s="47">
        <v>93300</v>
      </c>
      <c r="AQ456" s="28">
        <f t="shared" si="330"/>
        <v>4.3</v>
      </c>
      <c r="AR456" s="47">
        <v>95250</v>
      </c>
      <c r="AS456" s="28">
        <f t="shared" ref="AS456:AS488" si="400">ROUND((AR456-AP456)/AP456,4)*100</f>
        <v>2.09</v>
      </c>
      <c r="AT456" s="47">
        <v>105700</v>
      </c>
      <c r="AU456" s="28">
        <f t="shared" si="357"/>
        <v>10.97</v>
      </c>
      <c r="AV456" s="47">
        <v>120100</v>
      </c>
      <c r="AW456" s="28">
        <f t="shared" ref="AW456:AW488" si="401">ROUND((AV456-AT456)/AT456,4)*100</f>
        <v>13.62</v>
      </c>
      <c r="AX456" s="47">
        <v>124950</v>
      </c>
      <c r="AY456" s="28">
        <f t="shared" ref="AY456:AY488" si="402">ROUND((AX456-AV456)/AV456,4)*100</f>
        <v>4.04</v>
      </c>
      <c r="AZ456" s="47">
        <v>127900</v>
      </c>
      <c r="BA456" s="28">
        <f t="shared" ref="BA456:BA488" si="403">ROUND((AZ456-AX456)/AX456,4)*100</f>
        <v>2.36</v>
      </c>
      <c r="BB456" s="47">
        <v>128250</v>
      </c>
      <c r="BC456" s="28">
        <f t="shared" ref="BC456:BC488" si="404">ROUND((BB456-AZ456)/AZ456,4)*100</f>
        <v>0.27</v>
      </c>
      <c r="BD456" s="47">
        <v>127350</v>
      </c>
      <c r="BE456" s="28">
        <f t="shared" si="354"/>
        <v>-0.70000000000000007</v>
      </c>
      <c r="BF456" s="47">
        <v>124000</v>
      </c>
      <c r="BG456" s="28">
        <f t="shared" ref="BG456:BG488" si="405">ROUND((BF456-BD456)/BD456,4)*100</f>
        <v>-2.63</v>
      </c>
      <c r="BH456" s="47">
        <v>124750</v>
      </c>
      <c r="BI456" s="28">
        <f t="shared" ref="BI456:BI488" si="406">ROUND((BH456-BF456)/BF456,4)*100</f>
        <v>0.6</v>
      </c>
      <c r="BJ456" s="89">
        <v>126650</v>
      </c>
      <c r="BK456" s="28">
        <f t="shared" ref="BK456:BM490" si="407">ROUND((BJ456-BH456)/BH456,4)*100</f>
        <v>1.52</v>
      </c>
      <c r="BL456" s="47">
        <v>130650</v>
      </c>
      <c r="BM456" s="28">
        <f t="shared" si="407"/>
        <v>3.16</v>
      </c>
      <c r="BN456" s="39"/>
      <c r="BO456" s="39"/>
      <c r="BP456" s="89"/>
      <c r="BQ456" s="28"/>
      <c r="BR456" s="28"/>
      <c r="BS456" s="28"/>
      <c r="BT456" s="28"/>
      <c r="BU456" s="28"/>
      <c r="BV456" s="48"/>
      <c r="BW456" s="42"/>
      <c r="BX456" s="45"/>
      <c r="BY456" s="49"/>
      <c r="BZ456" s="42"/>
      <c r="CA456" s="49"/>
      <c r="CB456" s="49"/>
      <c r="CC456" s="50"/>
      <c r="CD456" s="51"/>
      <c r="CE456" s="50"/>
      <c r="CF456" s="42"/>
      <c r="CP456" s="32"/>
      <c r="CQ456" s="70">
        <v>105700000</v>
      </c>
      <c r="CR456" s="53">
        <v>120100000</v>
      </c>
      <c r="DB456" s="32"/>
      <c r="DC456" s="42"/>
    </row>
    <row r="457" spans="1:107">
      <c r="A457" s="11"/>
      <c r="B457" s="41" t="s">
        <v>370</v>
      </c>
      <c r="C457" s="39">
        <v>11700</v>
      </c>
      <c r="D457" s="39">
        <v>12100</v>
      </c>
      <c r="E457" s="28">
        <f t="shared" si="383"/>
        <v>3.42</v>
      </c>
      <c r="F457" s="39">
        <v>13250</v>
      </c>
      <c r="G457" s="28">
        <f t="shared" si="384"/>
        <v>9.5</v>
      </c>
      <c r="H457" s="39">
        <v>27250</v>
      </c>
      <c r="I457" s="28">
        <f t="shared" si="385"/>
        <v>105.66</v>
      </c>
      <c r="J457" s="39">
        <v>34250</v>
      </c>
      <c r="K457" s="28">
        <f t="shared" si="386"/>
        <v>25.69</v>
      </c>
      <c r="L457" s="39">
        <v>36600</v>
      </c>
      <c r="M457" s="28">
        <f t="shared" si="387"/>
        <v>6.8599999999999994</v>
      </c>
      <c r="N457" s="39">
        <v>41000</v>
      </c>
      <c r="O457" s="28">
        <f t="shared" si="388"/>
        <v>12.02</v>
      </c>
      <c r="P457" s="39">
        <v>45350</v>
      </c>
      <c r="Q457" s="28">
        <f t="shared" si="389"/>
        <v>10.61</v>
      </c>
      <c r="R457" s="39">
        <v>41350</v>
      </c>
      <c r="S457" s="28">
        <f t="shared" si="390"/>
        <v>-8.82</v>
      </c>
      <c r="T457" s="39">
        <v>42950</v>
      </c>
      <c r="U457" s="28">
        <f t="shared" si="391"/>
        <v>3.8699999999999997</v>
      </c>
      <c r="V457" s="39">
        <v>42300</v>
      </c>
      <c r="W457" s="28">
        <f t="shared" si="392"/>
        <v>-1.51</v>
      </c>
      <c r="X457" s="46">
        <v>42950</v>
      </c>
      <c r="Y457" s="28">
        <f t="shared" si="393"/>
        <v>1.54</v>
      </c>
      <c r="Z457" s="39">
        <v>44800</v>
      </c>
      <c r="AA457" s="28">
        <f t="shared" si="394"/>
        <v>4.3099999999999996</v>
      </c>
      <c r="AB457" s="39">
        <v>42850</v>
      </c>
      <c r="AC457" s="28">
        <f t="shared" si="395"/>
        <v>-4.3499999999999996</v>
      </c>
      <c r="AD457" s="39">
        <v>42350</v>
      </c>
      <c r="AE457" s="28">
        <f t="shared" si="395"/>
        <v>-1.17</v>
      </c>
      <c r="AF457" s="39">
        <v>39650</v>
      </c>
      <c r="AG457" s="28">
        <f t="shared" si="395"/>
        <v>-6.38</v>
      </c>
      <c r="AH457" s="47">
        <v>37050</v>
      </c>
      <c r="AI457" s="28">
        <f t="shared" si="396"/>
        <v>-6.5600000000000005</v>
      </c>
      <c r="AJ457" s="47">
        <v>38550</v>
      </c>
      <c r="AK457" s="28">
        <f t="shared" si="397"/>
        <v>4.05</v>
      </c>
      <c r="AL457" s="47">
        <v>40000</v>
      </c>
      <c r="AM457" s="28">
        <f t="shared" si="398"/>
        <v>3.7600000000000002</v>
      </c>
      <c r="AN457" s="47">
        <v>37650</v>
      </c>
      <c r="AO457" s="28">
        <f t="shared" si="399"/>
        <v>-5.88</v>
      </c>
      <c r="AP457" s="47">
        <v>41450</v>
      </c>
      <c r="AQ457" s="28">
        <f t="shared" si="330"/>
        <v>10.09</v>
      </c>
      <c r="AR457" s="47">
        <v>48650</v>
      </c>
      <c r="AS457" s="28">
        <f t="shared" si="400"/>
        <v>17.37</v>
      </c>
      <c r="AT457" s="47">
        <v>50650</v>
      </c>
      <c r="AU457" s="28">
        <f t="shared" si="357"/>
        <v>4.1099999999999994</v>
      </c>
      <c r="AV457" s="47">
        <v>54400</v>
      </c>
      <c r="AW457" s="28">
        <f t="shared" si="401"/>
        <v>7.3999999999999995</v>
      </c>
      <c r="AX457" s="47">
        <v>61600</v>
      </c>
      <c r="AY457" s="28">
        <f t="shared" si="402"/>
        <v>13.239999999999998</v>
      </c>
      <c r="AZ457" s="47">
        <v>61850</v>
      </c>
      <c r="BA457" s="28">
        <f t="shared" si="403"/>
        <v>0.41000000000000003</v>
      </c>
      <c r="BB457" s="47">
        <v>63050</v>
      </c>
      <c r="BC457" s="28">
        <f t="shared" si="404"/>
        <v>1.94</v>
      </c>
      <c r="BD457" s="47">
        <v>61500</v>
      </c>
      <c r="BE457" s="28">
        <f t="shared" si="354"/>
        <v>-2.46</v>
      </c>
      <c r="BF457" s="47">
        <v>60150</v>
      </c>
      <c r="BG457" s="28">
        <f t="shared" si="405"/>
        <v>-2.1999999999999997</v>
      </c>
      <c r="BH457" s="47">
        <v>64800</v>
      </c>
      <c r="BI457" s="28">
        <f t="shared" si="406"/>
        <v>7.7299999999999995</v>
      </c>
      <c r="BJ457" s="89">
        <v>67850</v>
      </c>
      <c r="BK457" s="28">
        <f t="shared" si="407"/>
        <v>4.71</v>
      </c>
      <c r="BL457" s="47">
        <v>70050</v>
      </c>
      <c r="BM457" s="28">
        <f t="shared" si="407"/>
        <v>3.2399999999999998</v>
      </c>
      <c r="BN457" s="39"/>
      <c r="BO457" s="39"/>
      <c r="BP457" s="89"/>
      <c r="BQ457" s="28"/>
      <c r="BR457" s="28"/>
      <c r="BS457" s="28"/>
      <c r="BT457" s="28"/>
      <c r="BU457" s="28"/>
      <c r="BV457" s="48"/>
      <c r="BW457" s="42"/>
      <c r="BX457" s="45"/>
      <c r="BY457" s="49"/>
      <c r="BZ457" s="42"/>
      <c r="CA457" s="49"/>
      <c r="CB457" s="49"/>
      <c r="CC457" s="50"/>
      <c r="CD457" s="51"/>
      <c r="CE457" s="50"/>
      <c r="CF457" s="42"/>
      <c r="CP457" s="32"/>
      <c r="CQ457" s="70">
        <v>50650000</v>
      </c>
      <c r="CR457" s="53">
        <v>54400000</v>
      </c>
      <c r="DB457" s="32"/>
      <c r="DC457" s="42"/>
    </row>
    <row r="458" spans="1:107">
      <c r="A458" s="11"/>
      <c r="B458" s="41" t="s">
        <v>371</v>
      </c>
      <c r="C458" s="39">
        <v>16500</v>
      </c>
      <c r="D458" s="39">
        <v>17250</v>
      </c>
      <c r="E458" s="28">
        <f t="shared" si="383"/>
        <v>4.55</v>
      </c>
      <c r="F458" s="39">
        <v>18500</v>
      </c>
      <c r="G458" s="28">
        <f t="shared" si="384"/>
        <v>7.2499999999999991</v>
      </c>
      <c r="H458" s="39">
        <v>20650</v>
      </c>
      <c r="I458" s="28">
        <f t="shared" si="385"/>
        <v>11.62</v>
      </c>
      <c r="J458" s="39">
        <v>24750</v>
      </c>
      <c r="K458" s="28">
        <f t="shared" si="386"/>
        <v>19.850000000000001</v>
      </c>
      <c r="L458" s="39">
        <v>26550</v>
      </c>
      <c r="M458" s="28">
        <f t="shared" si="387"/>
        <v>7.2700000000000005</v>
      </c>
      <c r="N458" s="39">
        <v>28200</v>
      </c>
      <c r="O458" s="28">
        <f t="shared" si="388"/>
        <v>6.21</v>
      </c>
      <c r="P458" s="39">
        <v>31250</v>
      </c>
      <c r="Q458" s="28">
        <f t="shared" si="389"/>
        <v>10.82</v>
      </c>
      <c r="R458" s="39">
        <v>33150</v>
      </c>
      <c r="S458" s="28">
        <f t="shared" si="390"/>
        <v>6.08</v>
      </c>
      <c r="T458" s="39">
        <v>31600</v>
      </c>
      <c r="U458" s="28">
        <f t="shared" si="391"/>
        <v>-4.68</v>
      </c>
      <c r="V458" s="39">
        <v>31800</v>
      </c>
      <c r="W458" s="28">
        <f t="shared" si="392"/>
        <v>0.63</v>
      </c>
      <c r="X458" s="46">
        <v>32350</v>
      </c>
      <c r="Y458" s="28">
        <f t="shared" si="393"/>
        <v>1.73</v>
      </c>
      <c r="Z458" s="39">
        <v>32900</v>
      </c>
      <c r="AA458" s="28">
        <f t="shared" si="394"/>
        <v>1.7000000000000002</v>
      </c>
      <c r="AB458" s="39">
        <v>33800</v>
      </c>
      <c r="AC458" s="28">
        <f t="shared" si="395"/>
        <v>2.74</v>
      </c>
      <c r="AD458" s="39">
        <v>34250</v>
      </c>
      <c r="AE458" s="28">
        <f t="shared" si="395"/>
        <v>1.3299999999999998</v>
      </c>
      <c r="AF458" s="39">
        <v>34200</v>
      </c>
      <c r="AG458" s="28">
        <f t="shared" si="395"/>
        <v>-0.15</v>
      </c>
      <c r="AH458" s="47">
        <v>35050</v>
      </c>
      <c r="AI458" s="28">
        <f t="shared" si="396"/>
        <v>2.4899999999999998</v>
      </c>
      <c r="AJ458" s="47">
        <v>38450</v>
      </c>
      <c r="AK458" s="28">
        <f t="shared" si="397"/>
        <v>9.7000000000000011</v>
      </c>
      <c r="AL458" s="47">
        <v>39000</v>
      </c>
      <c r="AM458" s="28">
        <f t="shared" si="398"/>
        <v>1.43</v>
      </c>
      <c r="AN458" s="47">
        <v>39500</v>
      </c>
      <c r="AO458" s="28">
        <f t="shared" si="399"/>
        <v>1.28</v>
      </c>
      <c r="AP458" s="47">
        <v>44700</v>
      </c>
      <c r="AQ458" s="28">
        <f t="shared" si="330"/>
        <v>13.16</v>
      </c>
      <c r="AR458" s="47">
        <v>44700</v>
      </c>
      <c r="AS458" s="28">
        <f t="shared" si="400"/>
        <v>0</v>
      </c>
      <c r="AT458" s="47">
        <v>48900</v>
      </c>
      <c r="AU458" s="28">
        <f t="shared" si="357"/>
        <v>9.4</v>
      </c>
      <c r="AV458" s="47">
        <v>51850</v>
      </c>
      <c r="AW458" s="28">
        <f t="shared" si="401"/>
        <v>6.03</v>
      </c>
      <c r="AX458" s="47">
        <v>55450</v>
      </c>
      <c r="AY458" s="28">
        <f t="shared" si="402"/>
        <v>6.94</v>
      </c>
      <c r="AZ458" s="47">
        <v>59600</v>
      </c>
      <c r="BA458" s="28">
        <f t="shared" si="403"/>
        <v>7.48</v>
      </c>
      <c r="BB458" s="47">
        <v>57900</v>
      </c>
      <c r="BC458" s="28">
        <f t="shared" si="404"/>
        <v>-2.85</v>
      </c>
      <c r="BD458" s="47">
        <v>55400</v>
      </c>
      <c r="BE458" s="28">
        <f t="shared" si="354"/>
        <v>-4.32</v>
      </c>
      <c r="BF458" s="47">
        <v>56350</v>
      </c>
      <c r="BG458" s="28">
        <f t="shared" si="405"/>
        <v>1.71</v>
      </c>
      <c r="BH458" s="47">
        <v>56400</v>
      </c>
      <c r="BI458" s="28">
        <f t="shared" si="406"/>
        <v>0.09</v>
      </c>
      <c r="BJ458" s="89">
        <v>58300</v>
      </c>
      <c r="BK458" s="28">
        <f t="shared" si="407"/>
        <v>3.37</v>
      </c>
      <c r="BL458" s="47">
        <v>58350</v>
      </c>
      <c r="BM458" s="28">
        <f t="shared" si="407"/>
        <v>0.09</v>
      </c>
      <c r="BN458" s="39"/>
      <c r="BO458" s="39"/>
      <c r="BP458" s="89"/>
      <c r="BQ458" s="28"/>
      <c r="BR458" s="28"/>
      <c r="BS458" s="28"/>
      <c r="BT458" s="28"/>
      <c r="BU458" s="28"/>
      <c r="BV458" s="48"/>
      <c r="BW458" s="42"/>
      <c r="BX458" s="45"/>
      <c r="BY458" s="49"/>
      <c r="BZ458" s="42"/>
      <c r="CA458" s="49"/>
      <c r="CB458" s="49"/>
      <c r="CC458" s="50"/>
      <c r="CD458" s="51"/>
      <c r="CE458" s="50"/>
      <c r="CF458" s="42"/>
      <c r="CP458" s="32"/>
      <c r="CQ458" s="70">
        <v>48900000</v>
      </c>
      <c r="CR458" s="53">
        <v>51850000</v>
      </c>
      <c r="DB458" s="32"/>
      <c r="DC458" s="42"/>
    </row>
    <row r="459" spans="1:107">
      <c r="A459" s="11"/>
      <c r="B459" s="41" t="s">
        <v>532</v>
      </c>
      <c r="C459" s="39">
        <v>2750</v>
      </c>
      <c r="D459" s="39">
        <v>2800</v>
      </c>
      <c r="E459" s="28">
        <f t="shared" si="383"/>
        <v>1.82</v>
      </c>
      <c r="F459" s="39">
        <v>3350</v>
      </c>
      <c r="G459" s="28">
        <f t="shared" si="384"/>
        <v>19.64</v>
      </c>
      <c r="H459" s="39">
        <v>3100</v>
      </c>
      <c r="I459" s="28">
        <f t="shared" si="385"/>
        <v>-7.46</v>
      </c>
      <c r="J459" s="39">
        <v>3500</v>
      </c>
      <c r="K459" s="28">
        <f t="shared" si="386"/>
        <v>12.9</v>
      </c>
      <c r="L459" s="39">
        <v>3800</v>
      </c>
      <c r="M459" s="28">
        <f t="shared" si="387"/>
        <v>8.57</v>
      </c>
      <c r="N459" s="39">
        <v>4450</v>
      </c>
      <c r="O459" s="28">
        <f t="shared" si="388"/>
        <v>17.11</v>
      </c>
      <c r="P459" s="39">
        <v>4750</v>
      </c>
      <c r="Q459" s="28">
        <f t="shared" si="389"/>
        <v>6.74</v>
      </c>
      <c r="R459" s="39">
        <v>4900</v>
      </c>
      <c r="S459" s="28">
        <f t="shared" si="390"/>
        <v>3.16</v>
      </c>
      <c r="T459" s="39">
        <v>5100</v>
      </c>
      <c r="U459" s="28">
        <f t="shared" si="391"/>
        <v>4.08</v>
      </c>
      <c r="V459" s="39">
        <v>5100</v>
      </c>
      <c r="W459" s="28">
        <f t="shared" si="392"/>
        <v>0</v>
      </c>
      <c r="X459" s="46">
        <v>5200</v>
      </c>
      <c r="Y459" s="28">
        <f t="shared" si="393"/>
        <v>1.96</v>
      </c>
      <c r="Z459" s="39">
        <v>5350</v>
      </c>
      <c r="AA459" s="28">
        <f t="shared" si="394"/>
        <v>2.88</v>
      </c>
      <c r="AB459" s="39">
        <v>5750</v>
      </c>
      <c r="AC459" s="28">
        <f t="shared" si="395"/>
        <v>7.48</v>
      </c>
      <c r="AD459" s="39">
        <v>6050</v>
      </c>
      <c r="AE459" s="28">
        <f t="shared" si="395"/>
        <v>5.2200000000000006</v>
      </c>
      <c r="AF459" s="39">
        <v>6000</v>
      </c>
      <c r="AG459" s="28">
        <f t="shared" si="395"/>
        <v>-0.83</v>
      </c>
      <c r="AH459" s="47">
        <v>6250</v>
      </c>
      <c r="AI459" s="28">
        <f t="shared" si="396"/>
        <v>4.17</v>
      </c>
      <c r="AJ459" s="47">
        <v>6850</v>
      </c>
      <c r="AK459" s="28">
        <f t="shared" si="397"/>
        <v>9.6</v>
      </c>
      <c r="AL459" s="47">
        <v>7200</v>
      </c>
      <c r="AM459" s="28">
        <f t="shared" si="398"/>
        <v>5.1100000000000003</v>
      </c>
      <c r="AN459" s="47">
        <v>7450</v>
      </c>
      <c r="AO459" s="28">
        <f t="shared" si="399"/>
        <v>3.47</v>
      </c>
      <c r="AP459" s="47">
        <v>8250</v>
      </c>
      <c r="AQ459" s="28">
        <f t="shared" si="330"/>
        <v>10.74</v>
      </c>
      <c r="AR459" s="47">
        <v>8750</v>
      </c>
      <c r="AS459" s="28">
        <f t="shared" si="400"/>
        <v>6.0600000000000005</v>
      </c>
      <c r="AT459" s="47">
        <v>9800</v>
      </c>
      <c r="AU459" s="28">
        <f t="shared" si="357"/>
        <v>12</v>
      </c>
      <c r="AV459" s="47">
        <v>10400</v>
      </c>
      <c r="AW459" s="28">
        <f t="shared" si="401"/>
        <v>6.12</v>
      </c>
      <c r="AX459" s="47">
        <v>11300</v>
      </c>
      <c r="AY459" s="28">
        <f t="shared" si="402"/>
        <v>8.6499999999999986</v>
      </c>
      <c r="AZ459" s="47">
        <v>11400</v>
      </c>
      <c r="BA459" s="28">
        <f t="shared" si="403"/>
        <v>0.88</v>
      </c>
      <c r="BB459" s="47">
        <v>11100</v>
      </c>
      <c r="BC459" s="28">
        <f t="shared" si="404"/>
        <v>-2.63</v>
      </c>
      <c r="BD459" s="47">
        <v>11200</v>
      </c>
      <c r="BE459" s="28">
        <f t="shared" si="354"/>
        <v>0.89999999999999991</v>
      </c>
      <c r="BF459" s="47">
        <v>11800</v>
      </c>
      <c r="BG459" s="28">
        <f t="shared" si="405"/>
        <v>5.36</v>
      </c>
      <c r="BH459" s="47">
        <v>12050</v>
      </c>
      <c r="BI459" s="28">
        <f t="shared" si="406"/>
        <v>2.12</v>
      </c>
      <c r="BJ459" s="89">
        <v>12150</v>
      </c>
      <c r="BK459" s="28">
        <f t="shared" si="407"/>
        <v>0.83</v>
      </c>
      <c r="BL459" s="47">
        <v>12250</v>
      </c>
      <c r="BM459" s="28">
        <f t="shared" si="407"/>
        <v>0.82000000000000006</v>
      </c>
      <c r="BN459" s="39"/>
      <c r="BO459" s="39"/>
      <c r="BP459" s="89"/>
      <c r="BQ459" s="28"/>
      <c r="BR459" s="28"/>
      <c r="BS459" s="28"/>
      <c r="BT459" s="28"/>
      <c r="BU459" s="28"/>
      <c r="BV459" s="48"/>
      <c r="BW459" s="42"/>
      <c r="BX459" s="45"/>
      <c r="BY459" s="49"/>
      <c r="BZ459" s="42"/>
      <c r="CA459" s="49"/>
      <c r="CB459" s="49"/>
      <c r="CC459" s="50"/>
      <c r="CD459" s="51"/>
      <c r="CE459" s="50"/>
      <c r="CF459" s="42"/>
      <c r="CP459" s="32"/>
      <c r="CQ459" s="70">
        <v>9800000</v>
      </c>
      <c r="CR459" s="53">
        <v>10400000</v>
      </c>
      <c r="DB459" s="32"/>
      <c r="DC459" s="42"/>
    </row>
    <row r="460" spans="1:107">
      <c r="A460" s="11"/>
      <c r="B460" s="41" t="s">
        <v>372</v>
      </c>
      <c r="C460" s="39">
        <v>6200</v>
      </c>
      <c r="D460" s="39">
        <v>6350</v>
      </c>
      <c r="E460" s="28">
        <f t="shared" si="383"/>
        <v>2.42</v>
      </c>
      <c r="F460" s="39">
        <v>6800</v>
      </c>
      <c r="G460" s="28">
        <f t="shared" si="384"/>
        <v>7.0900000000000007</v>
      </c>
      <c r="H460" s="39">
        <v>7550</v>
      </c>
      <c r="I460" s="28">
        <f t="shared" si="385"/>
        <v>11.03</v>
      </c>
      <c r="J460" s="39">
        <v>8250</v>
      </c>
      <c r="K460" s="28">
        <f t="shared" si="386"/>
        <v>9.27</v>
      </c>
      <c r="L460" s="39">
        <v>8500</v>
      </c>
      <c r="M460" s="28">
        <f t="shared" si="387"/>
        <v>3.0300000000000002</v>
      </c>
      <c r="N460" s="39">
        <v>9450</v>
      </c>
      <c r="O460" s="28">
        <f t="shared" si="388"/>
        <v>11.18</v>
      </c>
      <c r="P460" s="39">
        <v>11200</v>
      </c>
      <c r="Q460" s="28">
        <f t="shared" si="389"/>
        <v>18.52</v>
      </c>
      <c r="R460" s="39">
        <v>11950</v>
      </c>
      <c r="S460" s="28">
        <f t="shared" si="390"/>
        <v>6.7</v>
      </c>
      <c r="T460" s="39">
        <v>12400</v>
      </c>
      <c r="U460" s="28">
        <f t="shared" si="391"/>
        <v>3.7699999999999996</v>
      </c>
      <c r="V460" s="39">
        <v>13450</v>
      </c>
      <c r="W460" s="28">
        <f t="shared" si="392"/>
        <v>8.4699999999999989</v>
      </c>
      <c r="X460" s="46">
        <v>12500</v>
      </c>
      <c r="Y460" s="28">
        <f t="shared" si="393"/>
        <v>-7.06</v>
      </c>
      <c r="Z460" s="39">
        <v>12000</v>
      </c>
      <c r="AA460" s="28">
        <f t="shared" si="394"/>
        <v>-4</v>
      </c>
      <c r="AB460" s="39">
        <v>12650</v>
      </c>
      <c r="AC460" s="28">
        <f t="shared" si="395"/>
        <v>5.42</v>
      </c>
      <c r="AD460" s="39">
        <v>13300</v>
      </c>
      <c r="AE460" s="28">
        <f t="shared" si="395"/>
        <v>5.1400000000000006</v>
      </c>
      <c r="AF460" s="39">
        <v>13850</v>
      </c>
      <c r="AG460" s="28">
        <f t="shared" si="395"/>
        <v>4.1399999999999997</v>
      </c>
      <c r="AH460" s="47">
        <v>14700</v>
      </c>
      <c r="AI460" s="28">
        <f t="shared" si="396"/>
        <v>6.1400000000000006</v>
      </c>
      <c r="AJ460" s="47">
        <v>15150</v>
      </c>
      <c r="AK460" s="28">
        <f t="shared" si="397"/>
        <v>3.06</v>
      </c>
      <c r="AL460" s="47">
        <v>17800</v>
      </c>
      <c r="AM460" s="28">
        <f t="shared" si="398"/>
        <v>17.489999999999998</v>
      </c>
      <c r="AN460" s="47">
        <v>20400</v>
      </c>
      <c r="AO460" s="28">
        <f t="shared" si="399"/>
        <v>14.610000000000001</v>
      </c>
      <c r="AP460" s="47">
        <v>21150</v>
      </c>
      <c r="AQ460" s="28">
        <f t="shared" si="330"/>
        <v>3.6799999999999997</v>
      </c>
      <c r="AR460" s="47">
        <v>19150</v>
      </c>
      <c r="AS460" s="28">
        <f t="shared" si="400"/>
        <v>-9.4600000000000009</v>
      </c>
      <c r="AT460" s="47">
        <v>21550</v>
      </c>
      <c r="AU460" s="28">
        <f t="shared" si="357"/>
        <v>12.53</v>
      </c>
      <c r="AV460" s="47">
        <v>23000</v>
      </c>
      <c r="AW460" s="28">
        <f t="shared" si="401"/>
        <v>6.7299999999999995</v>
      </c>
      <c r="AX460" s="47">
        <v>24300</v>
      </c>
      <c r="AY460" s="28">
        <f t="shared" si="402"/>
        <v>5.65</v>
      </c>
      <c r="AZ460" s="47">
        <v>23700</v>
      </c>
      <c r="BA460" s="28">
        <f t="shared" si="403"/>
        <v>-2.4699999999999998</v>
      </c>
      <c r="BB460" s="47">
        <v>24650</v>
      </c>
      <c r="BC460" s="28">
        <f t="shared" si="404"/>
        <v>4.01</v>
      </c>
      <c r="BD460" s="47">
        <v>24850</v>
      </c>
      <c r="BE460" s="28">
        <f t="shared" si="354"/>
        <v>0.80999999999999994</v>
      </c>
      <c r="BF460" s="47">
        <v>24050</v>
      </c>
      <c r="BG460" s="28">
        <f t="shared" si="405"/>
        <v>-3.2199999999999998</v>
      </c>
      <c r="BH460" s="47">
        <v>23900</v>
      </c>
      <c r="BI460" s="28">
        <f t="shared" si="406"/>
        <v>-0.62</v>
      </c>
      <c r="BJ460" s="89">
        <v>24600</v>
      </c>
      <c r="BK460" s="28">
        <f t="shared" si="407"/>
        <v>2.93</v>
      </c>
      <c r="BL460" s="47">
        <v>24300</v>
      </c>
      <c r="BM460" s="28">
        <f t="shared" si="407"/>
        <v>-1.22</v>
      </c>
      <c r="BN460" s="39"/>
      <c r="BO460" s="39"/>
      <c r="BP460" s="89"/>
      <c r="BQ460" s="28"/>
      <c r="BR460" s="28"/>
      <c r="BS460" s="28"/>
      <c r="BT460" s="28"/>
      <c r="BU460" s="28"/>
      <c r="BV460" s="48"/>
      <c r="BW460" s="42"/>
      <c r="BX460" s="45"/>
      <c r="BY460" s="49"/>
      <c r="BZ460" s="42"/>
      <c r="CA460" s="49"/>
      <c r="CB460" s="49"/>
      <c r="CC460" s="50"/>
      <c r="CD460" s="51"/>
      <c r="CE460" s="50"/>
      <c r="CF460" s="42"/>
      <c r="CP460" s="32"/>
      <c r="CQ460" s="70">
        <v>21550000</v>
      </c>
      <c r="CR460" s="53">
        <v>23000000</v>
      </c>
      <c r="DB460" s="32"/>
      <c r="DC460" s="42"/>
    </row>
    <row r="461" spans="1:107">
      <c r="A461" s="11"/>
      <c r="B461" s="41" t="s">
        <v>373</v>
      </c>
      <c r="C461" s="39">
        <v>19400</v>
      </c>
      <c r="D461" s="39">
        <v>20050</v>
      </c>
      <c r="E461" s="28">
        <f t="shared" si="383"/>
        <v>3.35</v>
      </c>
      <c r="F461" s="39">
        <v>21950</v>
      </c>
      <c r="G461" s="28">
        <f t="shared" si="384"/>
        <v>9.48</v>
      </c>
      <c r="H461" s="39">
        <v>26600</v>
      </c>
      <c r="I461" s="28">
        <f t="shared" si="385"/>
        <v>21.18</v>
      </c>
      <c r="J461" s="39">
        <v>31400</v>
      </c>
      <c r="K461" s="28">
        <f t="shared" si="386"/>
        <v>18.05</v>
      </c>
      <c r="L461" s="39">
        <v>37400</v>
      </c>
      <c r="M461" s="28">
        <f t="shared" si="387"/>
        <v>19.11</v>
      </c>
      <c r="N461" s="39">
        <v>40600</v>
      </c>
      <c r="O461" s="28">
        <f t="shared" si="388"/>
        <v>8.5599999999999987</v>
      </c>
      <c r="P461" s="39">
        <v>47450</v>
      </c>
      <c r="Q461" s="28">
        <f t="shared" si="389"/>
        <v>16.869999999999997</v>
      </c>
      <c r="R461" s="39">
        <v>50400</v>
      </c>
      <c r="S461" s="28">
        <f t="shared" si="390"/>
        <v>6.22</v>
      </c>
      <c r="T461" s="39">
        <v>51450</v>
      </c>
      <c r="U461" s="28">
        <f t="shared" si="391"/>
        <v>2.08</v>
      </c>
      <c r="V461" s="39">
        <v>53100</v>
      </c>
      <c r="W461" s="28">
        <f t="shared" si="392"/>
        <v>3.2099999999999995</v>
      </c>
      <c r="X461" s="46">
        <v>54200</v>
      </c>
      <c r="Y461" s="28">
        <f t="shared" si="393"/>
        <v>2.0699999999999998</v>
      </c>
      <c r="Z461" s="39">
        <v>52000</v>
      </c>
      <c r="AA461" s="28">
        <f t="shared" si="394"/>
        <v>-4.0599999999999996</v>
      </c>
      <c r="AB461" s="39">
        <v>53900</v>
      </c>
      <c r="AC461" s="28">
        <f t="shared" si="395"/>
        <v>3.65</v>
      </c>
      <c r="AD461" s="39">
        <v>57600</v>
      </c>
      <c r="AE461" s="28">
        <f t="shared" si="395"/>
        <v>6.8599999999999994</v>
      </c>
      <c r="AF461" s="39">
        <v>58750</v>
      </c>
      <c r="AG461" s="28">
        <f t="shared" si="395"/>
        <v>2</v>
      </c>
      <c r="AH461" s="47">
        <v>60100</v>
      </c>
      <c r="AI461" s="28">
        <f t="shared" si="396"/>
        <v>2.2999999999999998</v>
      </c>
      <c r="AJ461" s="47">
        <v>61600</v>
      </c>
      <c r="AK461" s="28">
        <f t="shared" si="397"/>
        <v>2.5</v>
      </c>
      <c r="AL461" s="47">
        <v>64650</v>
      </c>
      <c r="AM461" s="28">
        <f t="shared" si="398"/>
        <v>4.95</v>
      </c>
      <c r="AN461" s="47">
        <v>75800</v>
      </c>
      <c r="AO461" s="28">
        <f t="shared" si="399"/>
        <v>17.25</v>
      </c>
      <c r="AP461" s="47">
        <v>77650</v>
      </c>
      <c r="AQ461" s="28">
        <f t="shared" si="330"/>
        <v>2.44</v>
      </c>
      <c r="AR461" s="47">
        <v>88250</v>
      </c>
      <c r="AS461" s="28">
        <f t="shared" si="400"/>
        <v>13.65</v>
      </c>
      <c r="AT461" s="47">
        <v>97750</v>
      </c>
      <c r="AU461" s="28">
        <f t="shared" si="357"/>
        <v>10.76</v>
      </c>
      <c r="AV461" s="47">
        <v>104350</v>
      </c>
      <c r="AW461" s="28">
        <f t="shared" si="401"/>
        <v>6.75</v>
      </c>
      <c r="AX461" s="47">
        <v>109550</v>
      </c>
      <c r="AY461" s="28">
        <f t="shared" si="402"/>
        <v>4.9799999999999995</v>
      </c>
      <c r="AZ461" s="47">
        <v>111700</v>
      </c>
      <c r="BA461" s="28">
        <f t="shared" si="403"/>
        <v>1.96</v>
      </c>
      <c r="BB461" s="47">
        <v>113050</v>
      </c>
      <c r="BC461" s="28">
        <f t="shared" si="404"/>
        <v>1.21</v>
      </c>
      <c r="BD461" s="47">
        <v>111750</v>
      </c>
      <c r="BE461" s="28">
        <f t="shared" si="354"/>
        <v>-1.1499999999999999</v>
      </c>
      <c r="BF461" s="47">
        <v>112950</v>
      </c>
      <c r="BG461" s="28">
        <f t="shared" si="405"/>
        <v>1.0699999999999998</v>
      </c>
      <c r="BH461" s="47">
        <v>116500</v>
      </c>
      <c r="BI461" s="28">
        <f t="shared" si="406"/>
        <v>3.1399999999999997</v>
      </c>
      <c r="BJ461" s="89">
        <v>116550</v>
      </c>
      <c r="BK461" s="28">
        <f t="shared" si="407"/>
        <v>0.04</v>
      </c>
      <c r="BL461" s="47">
        <v>112950</v>
      </c>
      <c r="BM461" s="28">
        <f t="shared" si="407"/>
        <v>-3.09</v>
      </c>
      <c r="BN461" s="39"/>
      <c r="BO461" s="39"/>
      <c r="BP461" s="89"/>
      <c r="BQ461" s="28"/>
      <c r="BR461" s="28"/>
      <c r="BS461" s="28"/>
      <c r="BT461" s="28"/>
      <c r="BU461" s="28"/>
      <c r="BV461" s="48"/>
      <c r="BW461" s="42"/>
      <c r="BX461" s="45"/>
      <c r="BY461" s="49"/>
      <c r="BZ461" s="42"/>
      <c r="CA461" s="49"/>
      <c r="CB461" s="49"/>
      <c r="CC461" s="50"/>
      <c r="CD461" s="51"/>
      <c r="CE461" s="50"/>
      <c r="CF461" s="42"/>
      <c r="CP461" s="32"/>
      <c r="CQ461" s="70">
        <v>97750000</v>
      </c>
      <c r="CR461" s="53">
        <v>104350000</v>
      </c>
      <c r="DB461" s="32"/>
      <c r="DC461" s="42"/>
    </row>
    <row r="462" spans="1:107">
      <c r="A462" s="11"/>
      <c r="B462" s="41" t="s">
        <v>374</v>
      </c>
      <c r="C462" s="39">
        <v>5200</v>
      </c>
      <c r="D462" s="39">
        <v>5750</v>
      </c>
      <c r="E462" s="28">
        <f t="shared" si="383"/>
        <v>10.58</v>
      </c>
      <c r="F462" s="39">
        <v>6700</v>
      </c>
      <c r="G462" s="28">
        <f t="shared" si="384"/>
        <v>16.520000000000003</v>
      </c>
      <c r="H462" s="39">
        <v>6850</v>
      </c>
      <c r="I462" s="28">
        <f t="shared" si="385"/>
        <v>2.2399999999999998</v>
      </c>
      <c r="J462" s="39">
        <v>8350</v>
      </c>
      <c r="K462" s="28">
        <f t="shared" si="386"/>
        <v>21.9</v>
      </c>
      <c r="L462" s="39">
        <v>9300</v>
      </c>
      <c r="M462" s="28">
        <f t="shared" si="387"/>
        <v>11.379999999999999</v>
      </c>
      <c r="N462" s="39">
        <v>10500</v>
      </c>
      <c r="O462" s="28">
        <f t="shared" si="388"/>
        <v>12.9</v>
      </c>
      <c r="P462" s="39">
        <v>10550</v>
      </c>
      <c r="Q462" s="28">
        <f t="shared" si="389"/>
        <v>0.48</v>
      </c>
      <c r="R462" s="39">
        <v>11600</v>
      </c>
      <c r="S462" s="28">
        <f t="shared" si="390"/>
        <v>9.9500000000000011</v>
      </c>
      <c r="T462" s="39">
        <v>12350</v>
      </c>
      <c r="U462" s="28">
        <f t="shared" si="391"/>
        <v>6.47</v>
      </c>
      <c r="V462" s="39">
        <v>12100</v>
      </c>
      <c r="W462" s="28">
        <f t="shared" si="392"/>
        <v>-2.02</v>
      </c>
      <c r="X462" s="46">
        <v>13950</v>
      </c>
      <c r="Y462" s="28">
        <f t="shared" si="393"/>
        <v>15.290000000000001</v>
      </c>
      <c r="Z462" s="39">
        <v>14900</v>
      </c>
      <c r="AA462" s="28">
        <f t="shared" si="394"/>
        <v>6.81</v>
      </c>
      <c r="AB462" s="39">
        <v>15800</v>
      </c>
      <c r="AC462" s="28">
        <f t="shared" si="395"/>
        <v>6.04</v>
      </c>
      <c r="AD462" s="39">
        <v>16150</v>
      </c>
      <c r="AE462" s="28">
        <f t="shared" si="395"/>
        <v>2.2200000000000002</v>
      </c>
      <c r="AF462" s="39">
        <v>17150</v>
      </c>
      <c r="AG462" s="28">
        <f t="shared" si="395"/>
        <v>6.1899999999999995</v>
      </c>
      <c r="AH462" s="47">
        <v>17700</v>
      </c>
      <c r="AI462" s="28">
        <f t="shared" si="396"/>
        <v>3.2099999999999995</v>
      </c>
      <c r="AJ462" s="47">
        <v>17850</v>
      </c>
      <c r="AK462" s="28">
        <f t="shared" si="397"/>
        <v>0.85000000000000009</v>
      </c>
      <c r="AL462" s="47">
        <v>18850</v>
      </c>
      <c r="AM462" s="28">
        <f t="shared" si="398"/>
        <v>5.6000000000000005</v>
      </c>
      <c r="AN462" s="47">
        <v>19750</v>
      </c>
      <c r="AO462" s="28">
        <f t="shared" si="399"/>
        <v>4.7699999999999996</v>
      </c>
      <c r="AP462" s="47">
        <v>21650</v>
      </c>
      <c r="AQ462" s="28">
        <f t="shared" si="330"/>
        <v>9.6199999999999992</v>
      </c>
      <c r="AR462" s="47">
        <v>23500</v>
      </c>
      <c r="AS462" s="28">
        <f t="shared" si="400"/>
        <v>8.5500000000000007</v>
      </c>
      <c r="AT462" s="47">
        <v>24150</v>
      </c>
      <c r="AU462" s="28">
        <f t="shared" si="357"/>
        <v>2.77</v>
      </c>
      <c r="AV462" s="47">
        <v>26600</v>
      </c>
      <c r="AW462" s="28">
        <f t="shared" si="401"/>
        <v>10.14</v>
      </c>
      <c r="AX462" s="47">
        <v>27200</v>
      </c>
      <c r="AY462" s="28">
        <f t="shared" si="402"/>
        <v>2.2599999999999998</v>
      </c>
      <c r="AZ462" s="47">
        <v>26600</v>
      </c>
      <c r="BA462" s="28">
        <f t="shared" si="403"/>
        <v>-2.21</v>
      </c>
      <c r="BB462" s="47">
        <v>28200</v>
      </c>
      <c r="BC462" s="28">
        <f t="shared" si="404"/>
        <v>6.02</v>
      </c>
      <c r="BD462" s="47">
        <v>29650</v>
      </c>
      <c r="BE462" s="28">
        <f t="shared" si="354"/>
        <v>5.1400000000000006</v>
      </c>
      <c r="BF462" s="47">
        <v>30200</v>
      </c>
      <c r="BG462" s="28">
        <f t="shared" si="405"/>
        <v>1.8499999999999999</v>
      </c>
      <c r="BH462" s="47">
        <v>30250</v>
      </c>
      <c r="BI462" s="28">
        <f t="shared" si="406"/>
        <v>0.16999999999999998</v>
      </c>
      <c r="BJ462" s="89">
        <v>36550</v>
      </c>
      <c r="BK462" s="28">
        <f t="shared" si="407"/>
        <v>20.830000000000002</v>
      </c>
      <c r="BL462" s="47">
        <v>36450</v>
      </c>
      <c r="BM462" s="28">
        <f t="shared" si="407"/>
        <v>-0.27</v>
      </c>
      <c r="BN462" s="39"/>
      <c r="BO462" s="39"/>
      <c r="BP462" s="89"/>
      <c r="BQ462" s="28"/>
      <c r="BR462" s="28"/>
      <c r="BS462" s="28"/>
      <c r="BT462" s="28"/>
      <c r="BU462" s="28"/>
      <c r="BV462" s="48"/>
      <c r="BW462" s="42"/>
      <c r="BX462" s="45"/>
      <c r="BY462" s="49"/>
      <c r="BZ462" s="42"/>
      <c r="CA462" s="49"/>
      <c r="CB462" s="49"/>
      <c r="CC462" s="50"/>
      <c r="CD462" s="51"/>
      <c r="CE462" s="50"/>
      <c r="CF462" s="42"/>
      <c r="CP462" s="32"/>
      <c r="CQ462" s="70">
        <v>24150000</v>
      </c>
      <c r="CR462" s="53">
        <v>26600000</v>
      </c>
      <c r="DB462" s="32"/>
      <c r="DC462" s="42"/>
    </row>
    <row r="463" spans="1:107">
      <c r="A463" s="11"/>
      <c r="B463" s="41" t="s">
        <v>375</v>
      </c>
      <c r="C463" s="39">
        <v>15000</v>
      </c>
      <c r="D463" s="39">
        <v>15350</v>
      </c>
      <c r="E463" s="28">
        <f t="shared" si="383"/>
        <v>2.33</v>
      </c>
      <c r="F463" s="39">
        <v>17850</v>
      </c>
      <c r="G463" s="28">
        <f t="shared" si="384"/>
        <v>16.29</v>
      </c>
      <c r="H463" s="39">
        <v>19350</v>
      </c>
      <c r="I463" s="28">
        <f t="shared" si="385"/>
        <v>8.4</v>
      </c>
      <c r="J463" s="39">
        <v>22100</v>
      </c>
      <c r="K463" s="28">
        <f t="shared" si="386"/>
        <v>14.21</v>
      </c>
      <c r="L463" s="39">
        <v>25800</v>
      </c>
      <c r="M463" s="28">
        <f t="shared" si="387"/>
        <v>16.739999999999998</v>
      </c>
      <c r="N463" s="39">
        <v>27650</v>
      </c>
      <c r="O463" s="28">
        <f t="shared" si="388"/>
        <v>7.17</v>
      </c>
      <c r="P463" s="39">
        <v>31900</v>
      </c>
      <c r="Q463" s="28">
        <f t="shared" si="389"/>
        <v>15.370000000000001</v>
      </c>
      <c r="R463" s="39">
        <v>33000</v>
      </c>
      <c r="S463" s="28">
        <f t="shared" si="390"/>
        <v>3.45</v>
      </c>
      <c r="T463" s="39">
        <v>33850</v>
      </c>
      <c r="U463" s="28">
        <f t="shared" si="391"/>
        <v>2.58</v>
      </c>
      <c r="V463" s="39">
        <v>35950</v>
      </c>
      <c r="W463" s="28">
        <f t="shared" si="392"/>
        <v>6.2</v>
      </c>
      <c r="X463" s="46">
        <v>36650</v>
      </c>
      <c r="Y463" s="28">
        <f t="shared" si="393"/>
        <v>1.95</v>
      </c>
      <c r="Z463" s="39">
        <v>38100</v>
      </c>
      <c r="AA463" s="28">
        <f t="shared" si="394"/>
        <v>3.9600000000000004</v>
      </c>
      <c r="AB463" s="39">
        <v>40000</v>
      </c>
      <c r="AC463" s="28">
        <f t="shared" si="395"/>
        <v>4.99</v>
      </c>
      <c r="AD463" s="39">
        <v>42750</v>
      </c>
      <c r="AE463" s="28">
        <f t="shared" si="395"/>
        <v>6.88</v>
      </c>
      <c r="AF463" s="39">
        <v>42700</v>
      </c>
      <c r="AG463" s="28">
        <f t="shared" si="395"/>
        <v>-0.12</v>
      </c>
      <c r="AH463" s="47">
        <v>43500</v>
      </c>
      <c r="AI463" s="28">
        <f t="shared" si="396"/>
        <v>1.87</v>
      </c>
      <c r="AJ463" s="47">
        <v>47700</v>
      </c>
      <c r="AK463" s="28">
        <f t="shared" si="397"/>
        <v>9.66</v>
      </c>
      <c r="AL463" s="47">
        <v>52450</v>
      </c>
      <c r="AM463" s="28">
        <f t="shared" si="398"/>
        <v>9.9599999999999991</v>
      </c>
      <c r="AN463" s="47">
        <v>58200</v>
      </c>
      <c r="AO463" s="28">
        <f t="shared" si="399"/>
        <v>10.96</v>
      </c>
      <c r="AP463" s="47">
        <v>65950</v>
      </c>
      <c r="AQ463" s="28">
        <f t="shared" ref="AQ463:AQ523" si="408">ROUND((AP463-AN463)/AN463,4)*100</f>
        <v>13.320000000000002</v>
      </c>
      <c r="AR463" s="47">
        <v>70450</v>
      </c>
      <c r="AS463" s="28">
        <f t="shared" si="400"/>
        <v>6.8199999999999994</v>
      </c>
      <c r="AT463" s="47">
        <v>74800</v>
      </c>
      <c r="AU463" s="28">
        <f t="shared" si="357"/>
        <v>6.17</v>
      </c>
      <c r="AV463" s="47">
        <v>79750</v>
      </c>
      <c r="AW463" s="28">
        <f t="shared" si="401"/>
        <v>6.6199999999999992</v>
      </c>
      <c r="AX463" s="47">
        <v>79800</v>
      </c>
      <c r="AY463" s="28">
        <f t="shared" si="402"/>
        <v>0.06</v>
      </c>
      <c r="AZ463" s="47">
        <v>81800</v>
      </c>
      <c r="BA463" s="28">
        <f t="shared" si="403"/>
        <v>2.5100000000000002</v>
      </c>
      <c r="BB463" s="47">
        <v>83050</v>
      </c>
      <c r="BC463" s="28">
        <f t="shared" si="404"/>
        <v>1.53</v>
      </c>
      <c r="BD463" s="47">
        <v>82200</v>
      </c>
      <c r="BE463" s="28">
        <f t="shared" si="354"/>
        <v>-1.02</v>
      </c>
      <c r="BF463" s="47">
        <v>80950</v>
      </c>
      <c r="BG463" s="28">
        <f t="shared" si="405"/>
        <v>-1.52</v>
      </c>
      <c r="BH463" s="47">
        <v>80950</v>
      </c>
      <c r="BI463" s="28">
        <f t="shared" si="406"/>
        <v>0</v>
      </c>
      <c r="BJ463" s="89">
        <v>82300</v>
      </c>
      <c r="BK463" s="28">
        <f t="shared" si="407"/>
        <v>1.67</v>
      </c>
      <c r="BL463" s="47">
        <v>86850</v>
      </c>
      <c r="BM463" s="28">
        <f t="shared" si="407"/>
        <v>5.53</v>
      </c>
      <c r="BN463" s="39"/>
      <c r="BO463" s="39"/>
      <c r="BP463" s="89"/>
      <c r="BQ463" s="28"/>
      <c r="BR463" s="28"/>
      <c r="BS463" s="28"/>
      <c r="BT463" s="28"/>
      <c r="BU463" s="28"/>
      <c r="BV463" s="48"/>
      <c r="BW463" s="42"/>
      <c r="BX463" s="45"/>
      <c r="BY463" s="49"/>
      <c r="BZ463" s="42"/>
      <c r="CA463" s="49"/>
      <c r="CB463" s="49"/>
      <c r="CC463" s="50"/>
      <c r="CD463" s="51"/>
      <c r="CE463" s="50"/>
      <c r="CF463" s="42"/>
      <c r="CP463" s="32"/>
      <c r="CQ463" s="70">
        <v>74800000</v>
      </c>
      <c r="CR463" s="53">
        <v>79750000</v>
      </c>
      <c r="DB463" s="32"/>
      <c r="DC463" s="42"/>
    </row>
    <row r="464" spans="1:107">
      <c r="A464" s="11"/>
      <c r="B464" s="41" t="s">
        <v>533</v>
      </c>
      <c r="C464" s="39">
        <v>2500</v>
      </c>
      <c r="D464" s="39">
        <v>2500</v>
      </c>
      <c r="E464" s="28">
        <f t="shared" si="383"/>
        <v>0</v>
      </c>
      <c r="F464" s="39">
        <v>2600</v>
      </c>
      <c r="G464" s="28">
        <f t="shared" si="384"/>
        <v>4</v>
      </c>
      <c r="H464" s="39">
        <v>2750</v>
      </c>
      <c r="I464" s="28">
        <f t="shared" si="385"/>
        <v>5.7700000000000005</v>
      </c>
      <c r="J464" s="39">
        <v>2650</v>
      </c>
      <c r="K464" s="28">
        <f t="shared" si="386"/>
        <v>-3.64</v>
      </c>
      <c r="L464" s="39">
        <v>3050</v>
      </c>
      <c r="M464" s="28">
        <f t="shared" si="387"/>
        <v>15.09</v>
      </c>
      <c r="N464" s="39">
        <v>3350</v>
      </c>
      <c r="O464" s="28">
        <f t="shared" si="388"/>
        <v>9.84</v>
      </c>
      <c r="P464" s="39">
        <v>3400</v>
      </c>
      <c r="Q464" s="28">
        <f t="shared" si="389"/>
        <v>1.49</v>
      </c>
      <c r="R464" s="39">
        <v>3550</v>
      </c>
      <c r="S464" s="28">
        <f t="shared" si="390"/>
        <v>4.41</v>
      </c>
      <c r="T464" s="39">
        <v>3600</v>
      </c>
      <c r="U464" s="28">
        <f t="shared" si="391"/>
        <v>1.41</v>
      </c>
      <c r="V464" s="39">
        <v>3700</v>
      </c>
      <c r="W464" s="28">
        <f t="shared" si="392"/>
        <v>2.78</v>
      </c>
      <c r="X464" s="46">
        <v>4050</v>
      </c>
      <c r="Y464" s="28">
        <f t="shared" si="393"/>
        <v>9.4600000000000009</v>
      </c>
      <c r="Z464" s="39">
        <v>4250</v>
      </c>
      <c r="AA464" s="28">
        <f t="shared" si="394"/>
        <v>4.9399999999999995</v>
      </c>
      <c r="AB464" s="39">
        <v>5050</v>
      </c>
      <c r="AC464" s="28">
        <f t="shared" si="395"/>
        <v>18.82</v>
      </c>
      <c r="AD464" s="39">
        <v>5200</v>
      </c>
      <c r="AE464" s="28">
        <f t="shared" si="395"/>
        <v>2.97</v>
      </c>
      <c r="AF464" s="39">
        <v>5100</v>
      </c>
      <c r="AG464" s="28">
        <f t="shared" si="395"/>
        <v>-1.92</v>
      </c>
      <c r="AH464" s="47">
        <v>5500</v>
      </c>
      <c r="AI464" s="28">
        <f t="shared" si="396"/>
        <v>7.84</v>
      </c>
      <c r="AJ464" s="47">
        <v>5600</v>
      </c>
      <c r="AK464" s="28">
        <f t="shared" si="397"/>
        <v>1.82</v>
      </c>
      <c r="AL464" s="47">
        <v>6100</v>
      </c>
      <c r="AM464" s="28">
        <f t="shared" si="398"/>
        <v>8.93</v>
      </c>
      <c r="AN464" s="47">
        <v>6300</v>
      </c>
      <c r="AO464" s="28">
        <f t="shared" si="399"/>
        <v>3.2800000000000002</v>
      </c>
      <c r="AP464" s="47">
        <v>6650</v>
      </c>
      <c r="AQ464" s="28">
        <f t="shared" si="408"/>
        <v>5.56</v>
      </c>
      <c r="AR464" s="47">
        <v>7000</v>
      </c>
      <c r="AS464" s="28">
        <f t="shared" si="400"/>
        <v>5.26</v>
      </c>
      <c r="AT464" s="47">
        <v>7900</v>
      </c>
      <c r="AU464" s="28">
        <f t="shared" si="357"/>
        <v>12.86</v>
      </c>
      <c r="AV464" s="47">
        <v>8150</v>
      </c>
      <c r="AW464" s="28">
        <f t="shared" si="401"/>
        <v>3.16</v>
      </c>
      <c r="AX464" s="47">
        <v>8650</v>
      </c>
      <c r="AY464" s="28">
        <f t="shared" si="402"/>
        <v>6.13</v>
      </c>
      <c r="AZ464" s="47">
        <v>8400</v>
      </c>
      <c r="BA464" s="28">
        <f t="shared" si="403"/>
        <v>-2.8899999999999997</v>
      </c>
      <c r="BB464" s="47">
        <v>8050</v>
      </c>
      <c r="BC464" s="28">
        <f t="shared" si="404"/>
        <v>-4.17</v>
      </c>
      <c r="BD464" s="47">
        <v>8100</v>
      </c>
      <c r="BE464" s="28">
        <f t="shared" si="354"/>
        <v>0.62</v>
      </c>
      <c r="BF464" s="47">
        <v>7800</v>
      </c>
      <c r="BG464" s="28">
        <f t="shared" si="405"/>
        <v>-3.6999999999999997</v>
      </c>
      <c r="BH464" s="47">
        <v>7900</v>
      </c>
      <c r="BI464" s="28">
        <f t="shared" si="406"/>
        <v>1.28</v>
      </c>
      <c r="BJ464" s="89">
        <v>8450</v>
      </c>
      <c r="BK464" s="28">
        <f t="shared" si="407"/>
        <v>6.9599999999999991</v>
      </c>
      <c r="BL464" s="47">
        <v>8650</v>
      </c>
      <c r="BM464" s="28">
        <f t="shared" si="407"/>
        <v>2.37</v>
      </c>
      <c r="BN464" s="39"/>
      <c r="BO464" s="39"/>
      <c r="BP464" s="89"/>
      <c r="BQ464" s="28"/>
      <c r="BR464" s="28"/>
      <c r="BS464" s="28"/>
      <c r="BT464" s="28"/>
      <c r="BU464" s="28"/>
      <c r="BV464" s="48"/>
      <c r="BW464" s="42"/>
      <c r="BX464" s="45"/>
      <c r="BY464" s="49"/>
      <c r="BZ464" s="42"/>
      <c r="CA464" s="49"/>
      <c r="CB464" s="49"/>
      <c r="CC464" s="50"/>
      <c r="CD464" s="51"/>
      <c r="CE464" s="50"/>
      <c r="CF464" s="42"/>
      <c r="CP464" s="32"/>
      <c r="CQ464" s="70">
        <v>7900000</v>
      </c>
      <c r="CR464" s="53">
        <v>8150000</v>
      </c>
      <c r="DB464" s="32"/>
      <c r="DC464" s="42"/>
    </row>
    <row r="465" spans="1:107">
      <c r="A465" s="11"/>
      <c r="B465" s="41" t="s">
        <v>376</v>
      </c>
      <c r="C465" s="39">
        <v>11500</v>
      </c>
      <c r="D465" s="39">
        <v>11600</v>
      </c>
      <c r="E465" s="28">
        <f t="shared" si="383"/>
        <v>0.86999999999999988</v>
      </c>
      <c r="F465" s="39">
        <v>12550</v>
      </c>
      <c r="G465" s="28">
        <f t="shared" si="384"/>
        <v>8.19</v>
      </c>
      <c r="H465" s="39">
        <v>14050</v>
      </c>
      <c r="I465" s="28">
        <f t="shared" si="385"/>
        <v>11.95</v>
      </c>
      <c r="J465" s="39">
        <v>16600</v>
      </c>
      <c r="K465" s="28">
        <f t="shared" si="386"/>
        <v>18.149999999999999</v>
      </c>
      <c r="L465" s="39">
        <v>18100</v>
      </c>
      <c r="M465" s="28">
        <f t="shared" si="387"/>
        <v>9.0399999999999991</v>
      </c>
      <c r="N465" s="39">
        <v>20000</v>
      </c>
      <c r="O465" s="28">
        <f t="shared" si="388"/>
        <v>10.5</v>
      </c>
      <c r="P465" s="39">
        <v>21000</v>
      </c>
      <c r="Q465" s="28">
        <f t="shared" si="389"/>
        <v>5</v>
      </c>
      <c r="R465" s="39">
        <v>22100</v>
      </c>
      <c r="S465" s="28">
        <f t="shared" si="390"/>
        <v>5.24</v>
      </c>
      <c r="T465" s="39">
        <v>22850</v>
      </c>
      <c r="U465" s="28">
        <f t="shared" si="391"/>
        <v>3.39</v>
      </c>
      <c r="V465" s="39">
        <v>23550</v>
      </c>
      <c r="W465" s="28">
        <f t="shared" si="392"/>
        <v>3.06</v>
      </c>
      <c r="X465" s="46">
        <v>24700</v>
      </c>
      <c r="Y465" s="28">
        <f t="shared" si="393"/>
        <v>4.88</v>
      </c>
      <c r="Z465" s="39">
        <v>25400</v>
      </c>
      <c r="AA465" s="28">
        <f t="shared" si="394"/>
        <v>2.83</v>
      </c>
      <c r="AB465" s="39">
        <v>25750</v>
      </c>
      <c r="AC465" s="28">
        <f t="shared" si="395"/>
        <v>1.38</v>
      </c>
      <c r="AD465" s="39">
        <v>27050</v>
      </c>
      <c r="AE465" s="28">
        <f t="shared" si="395"/>
        <v>5.0500000000000007</v>
      </c>
      <c r="AF465" s="39">
        <v>26800</v>
      </c>
      <c r="AG465" s="28">
        <f t="shared" si="395"/>
        <v>-0.91999999999999993</v>
      </c>
      <c r="AH465" s="47">
        <v>29300</v>
      </c>
      <c r="AI465" s="28">
        <f t="shared" si="396"/>
        <v>9.33</v>
      </c>
      <c r="AJ465" s="47">
        <v>28450</v>
      </c>
      <c r="AK465" s="28">
        <f t="shared" si="397"/>
        <v>-2.9000000000000004</v>
      </c>
      <c r="AL465" s="47">
        <v>29450</v>
      </c>
      <c r="AM465" s="28">
        <f t="shared" si="398"/>
        <v>3.51</v>
      </c>
      <c r="AN465" s="47">
        <v>33350</v>
      </c>
      <c r="AO465" s="28">
        <f t="shared" si="399"/>
        <v>13.239999999999998</v>
      </c>
      <c r="AP465" s="47">
        <v>37950</v>
      </c>
      <c r="AQ465" s="28">
        <f t="shared" si="408"/>
        <v>13.79</v>
      </c>
      <c r="AR465" s="47">
        <v>43950</v>
      </c>
      <c r="AS465" s="28">
        <f t="shared" si="400"/>
        <v>15.809999999999999</v>
      </c>
      <c r="AT465" s="47">
        <v>47700</v>
      </c>
      <c r="AU465" s="28">
        <f t="shared" si="357"/>
        <v>8.5299999999999994</v>
      </c>
      <c r="AV465" s="47">
        <v>50700</v>
      </c>
      <c r="AW465" s="28">
        <f t="shared" si="401"/>
        <v>6.29</v>
      </c>
      <c r="AX465" s="47">
        <v>52500</v>
      </c>
      <c r="AY465" s="28">
        <f t="shared" si="402"/>
        <v>3.55</v>
      </c>
      <c r="AZ465" s="47">
        <v>53600</v>
      </c>
      <c r="BA465" s="28">
        <f t="shared" si="403"/>
        <v>2.1</v>
      </c>
      <c r="BB465" s="47">
        <v>53400</v>
      </c>
      <c r="BC465" s="28">
        <f t="shared" si="404"/>
        <v>-0.37</v>
      </c>
      <c r="BD465" s="47">
        <v>53850</v>
      </c>
      <c r="BE465" s="28">
        <f t="shared" si="354"/>
        <v>0.84</v>
      </c>
      <c r="BF465" s="47">
        <v>54250</v>
      </c>
      <c r="BG465" s="28">
        <f t="shared" si="405"/>
        <v>0.74</v>
      </c>
      <c r="BH465" s="47">
        <v>55400</v>
      </c>
      <c r="BI465" s="28">
        <f t="shared" si="406"/>
        <v>2.12</v>
      </c>
      <c r="BJ465" s="89">
        <v>56750</v>
      </c>
      <c r="BK465" s="28">
        <f t="shared" si="407"/>
        <v>2.44</v>
      </c>
      <c r="BL465" s="47">
        <v>57550</v>
      </c>
      <c r="BM465" s="28">
        <f t="shared" si="407"/>
        <v>1.41</v>
      </c>
      <c r="BN465" s="39"/>
      <c r="BO465" s="39"/>
      <c r="BP465" s="89"/>
      <c r="BQ465" s="28"/>
      <c r="BR465" s="28"/>
      <c r="BS465" s="28"/>
      <c r="BT465" s="28"/>
      <c r="BU465" s="28"/>
      <c r="BV465" s="48"/>
      <c r="BW465" s="42"/>
      <c r="BX465" s="45"/>
      <c r="BY465" s="49"/>
      <c r="BZ465" s="42"/>
      <c r="CA465" s="49"/>
      <c r="CB465" s="49"/>
      <c r="CC465" s="50"/>
      <c r="CD465" s="51"/>
      <c r="CE465" s="50"/>
      <c r="CF465" s="42"/>
      <c r="CP465" s="32"/>
      <c r="CQ465" s="70">
        <v>47700000</v>
      </c>
      <c r="CR465" s="53">
        <v>50700000</v>
      </c>
      <c r="DB465" s="32"/>
      <c r="DC465" s="42"/>
    </row>
    <row r="466" spans="1:107">
      <c r="A466" s="11"/>
      <c r="B466" s="41" t="s">
        <v>377</v>
      </c>
      <c r="C466" s="39">
        <v>22700</v>
      </c>
      <c r="D466" s="39">
        <v>24900</v>
      </c>
      <c r="E466" s="28">
        <f t="shared" si="383"/>
        <v>9.69</v>
      </c>
      <c r="F466" s="39">
        <v>27450</v>
      </c>
      <c r="G466" s="28">
        <f t="shared" si="384"/>
        <v>10.24</v>
      </c>
      <c r="H466" s="39">
        <v>31250</v>
      </c>
      <c r="I466" s="28">
        <f t="shared" si="385"/>
        <v>13.84</v>
      </c>
      <c r="J466" s="39">
        <v>43600</v>
      </c>
      <c r="K466" s="28">
        <f t="shared" si="386"/>
        <v>39.519999999999996</v>
      </c>
      <c r="L466" s="39">
        <v>55800</v>
      </c>
      <c r="M466" s="28">
        <f t="shared" si="387"/>
        <v>27.98</v>
      </c>
      <c r="N466" s="39">
        <v>67750</v>
      </c>
      <c r="O466" s="28">
        <f t="shared" si="388"/>
        <v>21.42</v>
      </c>
      <c r="P466" s="39">
        <v>68950</v>
      </c>
      <c r="Q466" s="28">
        <f t="shared" si="389"/>
        <v>1.77</v>
      </c>
      <c r="R466" s="39">
        <v>65600</v>
      </c>
      <c r="S466" s="28">
        <f t="shared" si="390"/>
        <v>-4.8599999999999994</v>
      </c>
      <c r="T466" s="39">
        <v>66450</v>
      </c>
      <c r="U466" s="28">
        <f t="shared" si="391"/>
        <v>1.3</v>
      </c>
      <c r="V466" s="39">
        <v>67650</v>
      </c>
      <c r="W466" s="28">
        <f t="shared" si="392"/>
        <v>1.81</v>
      </c>
      <c r="X466" s="46">
        <v>72300</v>
      </c>
      <c r="Y466" s="28">
        <f t="shared" si="393"/>
        <v>6.87</v>
      </c>
      <c r="Z466" s="39">
        <v>74400</v>
      </c>
      <c r="AA466" s="28">
        <f t="shared" si="394"/>
        <v>2.9000000000000004</v>
      </c>
      <c r="AB466" s="39">
        <v>76150</v>
      </c>
      <c r="AC466" s="28">
        <f t="shared" si="395"/>
        <v>2.35</v>
      </c>
      <c r="AD466" s="39">
        <v>73000</v>
      </c>
      <c r="AE466" s="28">
        <f t="shared" si="395"/>
        <v>-4.1399999999999997</v>
      </c>
      <c r="AF466" s="39">
        <v>77800</v>
      </c>
      <c r="AG466" s="28">
        <f t="shared" si="395"/>
        <v>6.58</v>
      </c>
      <c r="AH466" s="47">
        <v>78150</v>
      </c>
      <c r="AI466" s="28">
        <f t="shared" si="396"/>
        <v>0.44999999999999996</v>
      </c>
      <c r="AJ466" s="47">
        <v>80400</v>
      </c>
      <c r="AK466" s="28">
        <f t="shared" si="397"/>
        <v>2.88</v>
      </c>
      <c r="AL466" s="47">
        <v>86350</v>
      </c>
      <c r="AM466" s="28">
        <f t="shared" si="398"/>
        <v>7.3999999999999995</v>
      </c>
      <c r="AN466" s="47">
        <v>112300</v>
      </c>
      <c r="AO466" s="28">
        <f t="shared" si="399"/>
        <v>30.049999999999997</v>
      </c>
      <c r="AP466" s="47">
        <v>131500</v>
      </c>
      <c r="AQ466" s="28">
        <f t="shared" si="408"/>
        <v>17.100000000000001</v>
      </c>
      <c r="AR466" s="47">
        <v>161400</v>
      </c>
      <c r="AS466" s="28">
        <f t="shared" si="400"/>
        <v>22.74</v>
      </c>
      <c r="AT466" s="47">
        <v>190350</v>
      </c>
      <c r="AU466" s="28">
        <f t="shared" si="357"/>
        <v>17.940000000000001</v>
      </c>
      <c r="AV466" s="47">
        <v>194300</v>
      </c>
      <c r="AW466" s="28">
        <f t="shared" si="401"/>
        <v>2.08</v>
      </c>
      <c r="AX466" s="47">
        <v>199700</v>
      </c>
      <c r="AY466" s="28">
        <f t="shared" si="402"/>
        <v>2.78</v>
      </c>
      <c r="AZ466" s="47">
        <v>200900</v>
      </c>
      <c r="BA466" s="28">
        <f t="shared" si="403"/>
        <v>0.6</v>
      </c>
      <c r="BB466" s="47">
        <v>198250</v>
      </c>
      <c r="BC466" s="28">
        <f t="shared" si="404"/>
        <v>-1.32</v>
      </c>
      <c r="BD466" s="47">
        <v>197700</v>
      </c>
      <c r="BE466" s="28">
        <f t="shared" si="354"/>
        <v>-0.27999999999999997</v>
      </c>
      <c r="BF466" s="47">
        <v>197550</v>
      </c>
      <c r="BG466" s="28">
        <f t="shared" si="405"/>
        <v>-0.08</v>
      </c>
      <c r="BH466" s="47">
        <v>205600</v>
      </c>
      <c r="BI466" s="28">
        <f t="shared" si="406"/>
        <v>4.07</v>
      </c>
      <c r="BJ466" s="89">
        <v>209600</v>
      </c>
      <c r="BK466" s="28">
        <f t="shared" si="407"/>
        <v>1.95</v>
      </c>
      <c r="BL466" s="47">
        <v>202150</v>
      </c>
      <c r="BM466" s="28">
        <f t="shared" si="407"/>
        <v>-3.55</v>
      </c>
      <c r="BN466" s="39"/>
      <c r="BO466" s="39"/>
      <c r="BP466" s="89"/>
      <c r="BQ466" s="28"/>
      <c r="BR466" s="28"/>
      <c r="BS466" s="28"/>
      <c r="BT466" s="28"/>
      <c r="BU466" s="28"/>
      <c r="BV466" s="48"/>
      <c r="BW466" s="42"/>
      <c r="BX466" s="45"/>
      <c r="BY466" s="49"/>
      <c r="BZ466" s="42"/>
      <c r="CA466" s="49"/>
      <c r="CB466" s="49"/>
      <c r="CC466" s="50"/>
      <c r="CD466" s="51"/>
      <c r="CE466" s="50"/>
      <c r="CF466" s="42"/>
      <c r="CP466" s="32"/>
      <c r="CQ466" s="70">
        <v>190350000</v>
      </c>
      <c r="CR466" s="53">
        <v>194300000</v>
      </c>
      <c r="DB466" s="32"/>
      <c r="DC466" s="42"/>
    </row>
    <row r="467" spans="1:107">
      <c r="A467" s="11"/>
      <c r="B467" s="41" t="s">
        <v>378</v>
      </c>
      <c r="C467" s="39">
        <v>100450</v>
      </c>
      <c r="D467" s="39">
        <v>108550</v>
      </c>
      <c r="E467" s="28">
        <f t="shared" si="383"/>
        <v>8.06</v>
      </c>
      <c r="F467" s="39">
        <v>116550</v>
      </c>
      <c r="G467" s="28">
        <f t="shared" si="384"/>
        <v>7.37</v>
      </c>
      <c r="H467" s="39">
        <v>126950</v>
      </c>
      <c r="I467" s="28">
        <f t="shared" si="385"/>
        <v>8.92</v>
      </c>
      <c r="J467" s="39">
        <v>145750</v>
      </c>
      <c r="K467" s="28">
        <f t="shared" si="386"/>
        <v>14.81</v>
      </c>
      <c r="L467" s="39">
        <v>175150</v>
      </c>
      <c r="M467" s="28">
        <f t="shared" si="387"/>
        <v>20.169999999999998</v>
      </c>
      <c r="N467" s="39">
        <v>194400</v>
      </c>
      <c r="O467" s="28">
        <f t="shared" si="388"/>
        <v>10.99</v>
      </c>
      <c r="P467" s="39">
        <v>190150</v>
      </c>
      <c r="Q467" s="28">
        <f t="shared" si="389"/>
        <v>-2.19</v>
      </c>
      <c r="R467" s="39">
        <v>203550</v>
      </c>
      <c r="S467" s="28">
        <f t="shared" si="390"/>
        <v>7.0499999999999989</v>
      </c>
      <c r="T467" s="39">
        <v>209750</v>
      </c>
      <c r="U467" s="28">
        <f t="shared" si="391"/>
        <v>3.05</v>
      </c>
      <c r="V467" s="39">
        <v>215800</v>
      </c>
      <c r="W467" s="28">
        <f t="shared" si="392"/>
        <v>2.88</v>
      </c>
      <c r="X467" s="46">
        <v>208350</v>
      </c>
      <c r="Y467" s="28">
        <f t="shared" si="393"/>
        <v>-3.45</v>
      </c>
      <c r="Z467" s="39">
        <v>210250</v>
      </c>
      <c r="AA467" s="28">
        <f t="shared" si="394"/>
        <v>0.91</v>
      </c>
      <c r="AB467" s="39">
        <v>214200</v>
      </c>
      <c r="AC467" s="28">
        <f t="shared" si="395"/>
        <v>1.8800000000000001</v>
      </c>
      <c r="AD467" s="39">
        <v>214750</v>
      </c>
      <c r="AE467" s="28">
        <f t="shared" si="395"/>
        <v>0.26</v>
      </c>
      <c r="AF467" s="39">
        <v>213900</v>
      </c>
      <c r="AG467" s="28">
        <f t="shared" si="395"/>
        <v>-0.4</v>
      </c>
      <c r="AH467" s="47">
        <v>221900</v>
      </c>
      <c r="AI467" s="28">
        <f t="shared" si="396"/>
        <v>3.74</v>
      </c>
      <c r="AJ467" s="47">
        <v>222900</v>
      </c>
      <c r="AK467" s="28">
        <f t="shared" si="397"/>
        <v>0.44999999999999996</v>
      </c>
      <c r="AL467" s="47">
        <v>233350</v>
      </c>
      <c r="AM467" s="28">
        <f t="shared" si="398"/>
        <v>4.6899999999999995</v>
      </c>
      <c r="AN467" s="47">
        <v>252200</v>
      </c>
      <c r="AO467" s="28">
        <f t="shared" si="399"/>
        <v>8.08</v>
      </c>
      <c r="AP467" s="47">
        <v>271600</v>
      </c>
      <c r="AQ467" s="28">
        <f t="shared" si="408"/>
        <v>7.6899999999999995</v>
      </c>
      <c r="AR467" s="47">
        <v>306000</v>
      </c>
      <c r="AS467" s="28">
        <f t="shared" si="400"/>
        <v>12.67</v>
      </c>
      <c r="AT467" s="47">
        <v>343100</v>
      </c>
      <c r="AU467" s="28">
        <f t="shared" si="357"/>
        <v>12.120000000000001</v>
      </c>
      <c r="AV467" s="47">
        <v>366700</v>
      </c>
      <c r="AW467" s="28">
        <f t="shared" si="401"/>
        <v>6.88</v>
      </c>
      <c r="AX467" s="47">
        <v>385700</v>
      </c>
      <c r="AY467" s="28">
        <f t="shared" si="402"/>
        <v>5.18</v>
      </c>
      <c r="AZ467" s="47">
        <v>381300</v>
      </c>
      <c r="BA467" s="28">
        <f t="shared" si="403"/>
        <v>-1.1400000000000001</v>
      </c>
      <c r="BB467" s="47">
        <v>368550</v>
      </c>
      <c r="BC467" s="28">
        <f t="shared" si="404"/>
        <v>-3.34</v>
      </c>
      <c r="BD467" s="47">
        <v>366300</v>
      </c>
      <c r="BE467" s="28">
        <f t="shared" si="354"/>
        <v>-0.61</v>
      </c>
      <c r="BF467" s="47">
        <v>367650</v>
      </c>
      <c r="BG467" s="28">
        <f t="shared" si="405"/>
        <v>0.37</v>
      </c>
      <c r="BH467" s="47">
        <v>368250</v>
      </c>
      <c r="BI467" s="28">
        <f t="shared" si="406"/>
        <v>0.16</v>
      </c>
      <c r="BJ467" s="89">
        <v>376600</v>
      </c>
      <c r="BK467" s="28">
        <f t="shared" si="407"/>
        <v>2.27</v>
      </c>
      <c r="BL467" s="47">
        <v>383450</v>
      </c>
      <c r="BM467" s="28">
        <f t="shared" si="407"/>
        <v>1.82</v>
      </c>
      <c r="BN467" s="39"/>
      <c r="BO467" s="39"/>
      <c r="BP467" s="89"/>
      <c r="BQ467" s="28"/>
      <c r="BR467" s="28"/>
      <c r="BS467" s="28"/>
      <c r="BT467" s="28"/>
      <c r="BU467" s="28"/>
      <c r="BV467" s="48"/>
      <c r="BW467" s="42"/>
      <c r="BX467" s="45"/>
      <c r="BY467" s="49"/>
      <c r="BZ467" s="42"/>
      <c r="CA467" s="49"/>
      <c r="CB467" s="49"/>
      <c r="CC467" s="50"/>
      <c r="CD467" s="51"/>
      <c r="CE467" s="50"/>
      <c r="CF467" s="42"/>
      <c r="CP467" s="32"/>
      <c r="CQ467" s="70">
        <v>343100000</v>
      </c>
      <c r="CR467" s="53">
        <v>366700000</v>
      </c>
      <c r="DB467" s="32"/>
      <c r="DC467" s="42"/>
    </row>
    <row r="468" spans="1:107">
      <c r="A468" s="11"/>
      <c r="B468" s="41" t="s">
        <v>379</v>
      </c>
      <c r="C468" s="39">
        <v>11900</v>
      </c>
      <c r="D468" s="39">
        <v>12550</v>
      </c>
      <c r="E468" s="28">
        <f t="shared" si="383"/>
        <v>5.46</v>
      </c>
      <c r="F468" s="39">
        <v>13100</v>
      </c>
      <c r="G468" s="28">
        <f t="shared" si="384"/>
        <v>4.38</v>
      </c>
      <c r="H468" s="39">
        <v>15700</v>
      </c>
      <c r="I468" s="28">
        <f t="shared" si="385"/>
        <v>19.850000000000001</v>
      </c>
      <c r="J468" s="39">
        <v>17150</v>
      </c>
      <c r="K468" s="28">
        <f t="shared" si="386"/>
        <v>9.24</v>
      </c>
      <c r="L468" s="39">
        <v>18200</v>
      </c>
      <c r="M468" s="28">
        <f t="shared" si="387"/>
        <v>6.12</v>
      </c>
      <c r="N468" s="39">
        <v>19400</v>
      </c>
      <c r="O468" s="28">
        <f t="shared" si="388"/>
        <v>6.59</v>
      </c>
      <c r="P468" s="39">
        <v>23100</v>
      </c>
      <c r="Q468" s="28">
        <f t="shared" si="389"/>
        <v>19.07</v>
      </c>
      <c r="R468" s="39">
        <v>24150</v>
      </c>
      <c r="S468" s="28">
        <f t="shared" si="390"/>
        <v>4.55</v>
      </c>
      <c r="T468" s="39">
        <v>25950</v>
      </c>
      <c r="U468" s="28">
        <f t="shared" si="391"/>
        <v>7.4499999999999993</v>
      </c>
      <c r="V468" s="39">
        <v>25700</v>
      </c>
      <c r="W468" s="28">
        <f t="shared" si="392"/>
        <v>-0.96</v>
      </c>
      <c r="X468" s="46">
        <v>25200</v>
      </c>
      <c r="Y468" s="28">
        <f t="shared" si="393"/>
        <v>-1.95</v>
      </c>
      <c r="Z468" s="39">
        <v>24300</v>
      </c>
      <c r="AA468" s="28">
        <f t="shared" si="394"/>
        <v>-3.5700000000000003</v>
      </c>
      <c r="AB468" s="39">
        <v>25900</v>
      </c>
      <c r="AC468" s="28">
        <f t="shared" si="395"/>
        <v>6.58</v>
      </c>
      <c r="AD468" s="39">
        <v>26950</v>
      </c>
      <c r="AE468" s="28">
        <f t="shared" si="395"/>
        <v>4.05</v>
      </c>
      <c r="AF468" s="39">
        <v>27850</v>
      </c>
      <c r="AG468" s="28">
        <f t="shared" si="395"/>
        <v>3.34</v>
      </c>
      <c r="AH468" s="47">
        <v>28250</v>
      </c>
      <c r="AI468" s="28">
        <f t="shared" si="396"/>
        <v>1.44</v>
      </c>
      <c r="AJ468" s="47">
        <v>30550</v>
      </c>
      <c r="AK468" s="28">
        <f t="shared" si="397"/>
        <v>8.14</v>
      </c>
      <c r="AL468" s="47">
        <v>35550</v>
      </c>
      <c r="AM468" s="28">
        <f t="shared" si="398"/>
        <v>16.37</v>
      </c>
      <c r="AN468" s="47">
        <v>38300</v>
      </c>
      <c r="AO468" s="28">
        <f t="shared" si="399"/>
        <v>7.7399999999999993</v>
      </c>
      <c r="AP468" s="47">
        <v>39650</v>
      </c>
      <c r="AQ468" s="28">
        <f t="shared" si="408"/>
        <v>3.52</v>
      </c>
      <c r="AR468" s="47">
        <v>39050</v>
      </c>
      <c r="AS468" s="28">
        <f t="shared" si="400"/>
        <v>-1.51</v>
      </c>
      <c r="AT468" s="47">
        <v>44700</v>
      </c>
      <c r="AU468" s="28">
        <f t="shared" si="357"/>
        <v>14.469999999999999</v>
      </c>
      <c r="AV468" s="47">
        <v>50900</v>
      </c>
      <c r="AW468" s="28">
        <f t="shared" si="401"/>
        <v>13.87</v>
      </c>
      <c r="AX468" s="47">
        <v>54400</v>
      </c>
      <c r="AY468" s="28">
        <f t="shared" si="402"/>
        <v>6.88</v>
      </c>
      <c r="AZ468" s="47">
        <v>58550</v>
      </c>
      <c r="BA468" s="28">
        <f t="shared" si="403"/>
        <v>7.6300000000000008</v>
      </c>
      <c r="BB468" s="47">
        <v>61150</v>
      </c>
      <c r="BC468" s="28">
        <f t="shared" si="404"/>
        <v>4.4400000000000004</v>
      </c>
      <c r="BD468" s="47">
        <v>56300</v>
      </c>
      <c r="BE468" s="28">
        <f t="shared" si="354"/>
        <v>-7.93</v>
      </c>
      <c r="BF468" s="47">
        <v>53500</v>
      </c>
      <c r="BG468" s="28">
        <f t="shared" si="405"/>
        <v>-4.97</v>
      </c>
      <c r="BH468" s="47">
        <v>53650</v>
      </c>
      <c r="BI468" s="28">
        <f t="shared" si="406"/>
        <v>0.27999999999999997</v>
      </c>
      <c r="BJ468" s="89">
        <v>51650</v>
      </c>
      <c r="BK468" s="28">
        <f t="shared" si="407"/>
        <v>-3.73</v>
      </c>
      <c r="BL468" s="47">
        <v>52300</v>
      </c>
      <c r="BM468" s="28">
        <f t="shared" si="407"/>
        <v>1.26</v>
      </c>
      <c r="BN468" s="39"/>
      <c r="BO468" s="39"/>
      <c r="BP468" s="89"/>
      <c r="BQ468" s="28"/>
      <c r="BR468" s="28"/>
      <c r="BS468" s="28"/>
      <c r="BT468" s="28"/>
      <c r="BU468" s="28"/>
      <c r="BV468" s="48"/>
      <c r="BW468" s="42"/>
      <c r="BX468" s="45"/>
      <c r="BY468" s="49"/>
      <c r="BZ468" s="42"/>
      <c r="CA468" s="49"/>
      <c r="CB468" s="49"/>
      <c r="CC468" s="50"/>
      <c r="CD468" s="51"/>
      <c r="CE468" s="50"/>
      <c r="CF468" s="42"/>
      <c r="CP468" s="32"/>
      <c r="CQ468" s="70">
        <v>44700000</v>
      </c>
      <c r="CR468" s="53">
        <v>50900000</v>
      </c>
      <c r="DB468" s="32"/>
      <c r="DC468" s="42"/>
    </row>
    <row r="469" spans="1:107">
      <c r="A469" s="11"/>
      <c r="B469" s="41" t="s">
        <v>380</v>
      </c>
      <c r="C469" s="39">
        <v>27150</v>
      </c>
      <c r="D469" s="39">
        <v>29850</v>
      </c>
      <c r="E469" s="28">
        <f t="shared" si="383"/>
        <v>9.94</v>
      </c>
      <c r="F469" s="39">
        <v>30750</v>
      </c>
      <c r="G469" s="28">
        <f t="shared" si="384"/>
        <v>3.02</v>
      </c>
      <c r="H469" s="39">
        <v>33750</v>
      </c>
      <c r="I469" s="28">
        <f t="shared" si="385"/>
        <v>9.76</v>
      </c>
      <c r="J469" s="39">
        <v>36800</v>
      </c>
      <c r="K469" s="28">
        <f t="shared" si="386"/>
        <v>9.0399999999999991</v>
      </c>
      <c r="L469" s="39">
        <v>43500</v>
      </c>
      <c r="M469" s="28">
        <f t="shared" si="387"/>
        <v>18.21</v>
      </c>
      <c r="N469" s="39">
        <v>49650</v>
      </c>
      <c r="O469" s="28">
        <f t="shared" si="388"/>
        <v>14.14</v>
      </c>
      <c r="P469" s="39">
        <v>51850</v>
      </c>
      <c r="Q469" s="28">
        <f t="shared" si="389"/>
        <v>4.43</v>
      </c>
      <c r="R469" s="39">
        <v>53650</v>
      </c>
      <c r="S469" s="28">
        <f t="shared" si="390"/>
        <v>3.47</v>
      </c>
      <c r="T469" s="39">
        <v>55800</v>
      </c>
      <c r="U469" s="28">
        <f t="shared" si="391"/>
        <v>4.01</v>
      </c>
      <c r="V469" s="39">
        <v>60900</v>
      </c>
      <c r="W469" s="28">
        <f t="shared" si="392"/>
        <v>9.1399999999999988</v>
      </c>
      <c r="X469" s="46">
        <v>68450</v>
      </c>
      <c r="Y469" s="28">
        <f t="shared" si="393"/>
        <v>12.4</v>
      </c>
      <c r="Z469" s="39">
        <v>72450</v>
      </c>
      <c r="AA469" s="28">
        <f t="shared" si="394"/>
        <v>5.84</v>
      </c>
      <c r="AB469" s="39">
        <v>74150</v>
      </c>
      <c r="AC469" s="28">
        <f t="shared" si="395"/>
        <v>2.35</v>
      </c>
      <c r="AD469" s="39">
        <v>75300</v>
      </c>
      <c r="AE469" s="28">
        <f t="shared" si="395"/>
        <v>1.55</v>
      </c>
      <c r="AF469" s="39">
        <v>74650</v>
      </c>
      <c r="AG469" s="28">
        <f t="shared" si="395"/>
        <v>-0.86</v>
      </c>
      <c r="AH469" s="47">
        <v>76500</v>
      </c>
      <c r="AI469" s="28">
        <f t="shared" si="396"/>
        <v>2.48</v>
      </c>
      <c r="AJ469" s="47">
        <v>80050</v>
      </c>
      <c r="AK469" s="28">
        <f t="shared" si="397"/>
        <v>4.6399999999999997</v>
      </c>
      <c r="AL469" s="47">
        <v>82550</v>
      </c>
      <c r="AM469" s="28">
        <f t="shared" si="398"/>
        <v>3.1199999999999997</v>
      </c>
      <c r="AN469" s="47">
        <v>97900</v>
      </c>
      <c r="AO469" s="28">
        <f t="shared" si="399"/>
        <v>18.59</v>
      </c>
      <c r="AP469" s="47">
        <v>115300</v>
      </c>
      <c r="AQ469" s="28">
        <f t="shared" si="408"/>
        <v>17.77</v>
      </c>
      <c r="AR469" s="47">
        <v>130450</v>
      </c>
      <c r="AS469" s="28">
        <f t="shared" si="400"/>
        <v>13.139999999999999</v>
      </c>
      <c r="AT469" s="47">
        <v>126400</v>
      </c>
      <c r="AU469" s="28">
        <f t="shared" si="357"/>
        <v>-3.1</v>
      </c>
      <c r="AV469" s="47">
        <v>131700</v>
      </c>
      <c r="AW469" s="28">
        <f t="shared" si="401"/>
        <v>4.1900000000000004</v>
      </c>
      <c r="AX469" s="47">
        <v>128200</v>
      </c>
      <c r="AY469" s="28">
        <f t="shared" si="402"/>
        <v>-2.6599999999999997</v>
      </c>
      <c r="AZ469" s="47">
        <v>123900</v>
      </c>
      <c r="BA469" s="28">
        <f t="shared" si="403"/>
        <v>-3.35</v>
      </c>
      <c r="BB469" s="47">
        <v>122250</v>
      </c>
      <c r="BC469" s="28">
        <f t="shared" si="404"/>
        <v>-1.3299999999999998</v>
      </c>
      <c r="BD469" s="47">
        <v>119550</v>
      </c>
      <c r="BE469" s="28">
        <f t="shared" si="354"/>
        <v>-2.21</v>
      </c>
      <c r="BF469" s="47">
        <v>116450</v>
      </c>
      <c r="BG469" s="28">
        <f t="shared" si="405"/>
        <v>-2.59</v>
      </c>
      <c r="BH469" s="47">
        <v>126150</v>
      </c>
      <c r="BI469" s="28">
        <f t="shared" si="406"/>
        <v>8.33</v>
      </c>
      <c r="BJ469" s="89">
        <v>132400</v>
      </c>
      <c r="BK469" s="28">
        <f t="shared" si="407"/>
        <v>4.95</v>
      </c>
      <c r="BL469" s="47">
        <v>132850</v>
      </c>
      <c r="BM469" s="28">
        <f t="shared" si="407"/>
        <v>0.33999999999999997</v>
      </c>
      <c r="BN469" s="39"/>
      <c r="BO469" s="39"/>
      <c r="BP469" s="89"/>
      <c r="BQ469" s="28"/>
      <c r="BR469" s="28"/>
      <c r="BS469" s="28"/>
      <c r="BT469" s="28"/>
      <c r="BU469" s="28"/>
      <c r="BV469" s="48"/>
      <c r="BW469" s="42"/>
      <c r="BX469" s="45"/>
      <c r="BY469" s="49"/>
      <c r="BZ469" s="42"/>
      <c r="CA469" s="49"/>
      <c r="CB469" s="49"/>
      <c r="CC469" s="50"/>
      <c r="CD469" s="51"/>
      <c r="CE469" s="50"/>
      <c r="CF469" s="42"/>
      <c r="CP469" s="32"/>
      <c r="CQ469" s="70">
        <v>126400000</v>
      </c>
      <c r="CR469" s="53">
        <v>131700000</v>
      </c>
      <c r="DB469" s="32"/>
      <c r="DC469" s="42"/>
    </row>
    <row r="470" spans="1:107">
      <c r="A470" s="11"/>
      <c r="B470" s="41" t="s">
        <v>534</v>
      </c>
      <c r="C470" s="39">
        <v>2700</v>
      </c>
      <c r="D470" s="39">
        <v>2900</v>
      </c>
      <c r="E470" s="28">
        <f t="shared" si="383"/>
        <v>7.41</v>
      </c>
      <c r="F470" s="39">
        <v>3150</v>
      </c>
      <c r="G470" s="28">
        <f t="shared" si="384"/>
        <v>8.6199999999999992</v>
      </c>
      <c r="H470" s="39">
        <v>3200</v>
      </c>
      <c r="I470" s="28">
        <f t="shared" si="385"/>
        <v>1.59</v>
      </c>
      <c r="J470" s="39">
        <v>3500</v>
      </c>
      <c r="K470" s="28">
        <f t="shared" si="386"/>
        <v>9.379999999999999</v>
      </c>
      <c r="L470" s="39">
        <v>3700</v>
      </c>
      <c r="M470" s="28">
        <f t="shared" si="387"/>
        <v>5.71</v>
      </c>
      <c r="N470" s="39">
        <v>4200</v>
      </c>
      <c r="O470" s="28">
        <f t="shared" si="388"/>
        <v>13.51</v>
      </c>
      <c r="P470" s="39">
        <v>4300</v>
      </c>
      <c r="Q470" s="28">
        <f t="shared" si="389"/>
        <v>2.3800000000000003</v>
      </c>
      <c r="R470" s="39">
        <v>4400</v>
      </c>
      <c r="S470" s="28">
        <f t="shared" si="390"/>
        <v>2.33</v>
      </c>
      <c r="T470" s="39">
        <v>4600</v>
      </c>
      <c r="U470" s="28">
        <f t="shared" si="391"/>
        <v>4.55</v>
      </c>
      <c r="V470" s="39">
        <v>4800</v>
      </c>
      <c r="W470" s="28">
        <f t="shared" si="392"/>
        <v>4.3499999999999996</v>
      </c>
      <c r="X470" s="46">
        <v>5200</v>
      </c>
      <c r="Y470" s="28">
        <f t="shared" si="393"/>
        <v>8.33</v>
      </c>
      <c r="Z470" s="39">
        <v>5550</v>
      </c>
      <c r="AA470" s="28">
        <f t="shared" si="394"/>
        <v>6.7299999999999995</v>
      </c>
      <c r="AB470" s="39">
        <v>5450</v>
      </c>
      <c r="AC470" s="28">
        <f t="shared" si="395"/>
        <v>-1.7999999999999998</v>
      </c>
      <c r="AD470" s="39">
        <v>5700</v>
      </c>
      <c r="AE470" s="28">
        <f t="shared" si="395"/>
        <v>4.5900000000000007</v>
      </c>
      <c r="AF470" s="39">
        <v>5550</v>
      </c>
      <c r="AG470" s="28">
        <f t="shared" si="395"/>
        <v>-2.63</v>
      </c>
      <c r="AH470" s="47">
        <v>5650</v>
      </c>
      <c r="AI470" s="28">
        <f t="shared" si="396"/>
        <v>1.7999999999999998</v>
      </c>
      <c r="AJ470" s="47">
        <v>5400</v>
      </c>
      <c r="AK470" s="28">
        <f t="shared" si="397"/>
        <v>-4.42</v>
      </c>
      <c r="AL470" s="47">
        <v>5950</v>
      </c>
      <c r="AM470" s="28">
        <f t="shared" si="398"/>
        <v>10.190000000000001</v>
      </c>
      <c r="AN470" s="47">
        <v>6600</v>
      </c>
      <c r="AO470" s="28">
        <f t="shared" si="399"/>
        <v>10.92</v>
      </c>
      <c r="AP470" s="47">
        <v>6600</v>
      </c>
      <c r="AQ470" s="28">
        <f t="shared" si="408"/>
        <v>0</v>
      </c>
      <c r="AR470" s="47">
        <v>7100</v>
      </c>
      <c r="AS470" s="28">
        <f t="shared" si="400"/>
        <v>7.580000000000001</v>
      </c>
      <c r="AT470" s="47">
        <v>7500</v>
      </c>
      <c r="AU470" s="28">
        <f t="shared" si="357"/>
        <v>5.63</v>
      </c>
      <c r="AV470" s="47">
        <v>8450</v>
      </c>
      <c r="AW470" s="28">
        <f t="shared" si="401"/>
        <v>12.67</v>
      </c>
      <c r="AX470" s="47">
        <v>9050</v>
      </c>
      <c r="AY470" s="28">
        <f t="shared" si="402"/>
        <v>7.1</v>
      </c>
      <c r="AZ470" s="47">
        <v>8800</v>
      </c>
      <c r="BA470" s="28">
        <f t="shared" si="403"/>
        <v>-2.76</v>
      </c>
      <c r="BB470" s="47">
        <v>8350</v>
      </c>
      <c r="BC470" s="28">
        <f t="shared" si="404"/>
        <v>-5.1100000000000003</v>
      </c>
      <c r="BD470" s="47">
        <v>8450</v>
      </c>
      <c r="BE470" s="28">
        <f t="shared" si="354"/>
        <v>1.2</v>
      </c>
      <c r="BF470" s="47">
        <v>8600</v>
      </c>
      <c r="BG470" s="28">
        <f t="shared" si="405"/>
        <v>1.78</v>
      </c>
      <c r="BH470" s="47">
        <v>8600</v>
      </c>
      <c r="BI470" s="28">
        <f t="shared" si="406"/>
        <v>0</v>
      </c>
      <c r="BJ470" s="89">
        <v>9200</v>
      </c>
      <c r="BK470" s="28">
        <f t="shared" si="407"/>
        <v>6.98</v>
      </c>
      <c r="BL470" s="47">
        <v>10000</v>
      </c>
      <c r="BM470" s="28">
        <f t="shared" si="407"/>
        <v>8.6999999999999993</v>
      </c>
      <c r="BN470" s="39"/>
      <c r="BO470" s="39"/>
      <c r="BP470" s="89"/>
      <c r="BQ470" s="28"/>
      <c r="BR470" s="28"/>
      <c r="BS470" s="28"/>
      <c r="BT470" s="28"/>
      <c r="BU470" s="28"/>
      <c r="BV470" s="48"/>
      <c r="BW470" s="42"/>
      <c r="BX470" s="45"/>
      <c r="BY470" s="49"/>
      <c r="BZ470" s="42"/>
      <c r="CA470" s="49"/>
      <c r="CB470" s="49"/>
      <c r="CC470" s="50"/>
      <c r="CD470" s="51"/>
      <c r="CE470" s="50"/>
      <c r="CF470" s="42"/>
      <c r="CP470" s="32"/>
      <c r="CQ470" s="70">
        <v>7500000</v>
      </c>
      <c r="CR470" s="53">
        <v>8450000</v>
      </c>
      <c r="DB470" s="32"/>
      <c r="DC470" s="42"/>
    </row>
    <row r="471" spans="1:107">
      <c r="A471" s="11"/>
      <c r="B471" s="41" t="s">
        <v>381</v>
      </c>
      <c r="C471" s="39">
        <v>14700</v>
      </c>
      <c r="D471" s="39">
        <v>16600</v>
      </c>
      <c r="E471" s="28">
        <f t="shared" si="383"/>
        <v>12.93</v>
      </c>
      <c r="F471" s="39">
        <v>18600</v>
      </c>
      <c r="G471" s="28">
        <f t="shared" si="384"/>
        <v>12.049999999999999</v>
      </c>
      <c r="H471" s="39">
        <v>20100</v>
      </c>
      <c r="I471" s="28">
        <f t="shared" si="385"/>
        <v>8.06</v>
      </c>
      <c r="J471" s="39">
        <v>24700</v>
      </c>
      <c r="K471" s="28">
        <f t="shared" si="386"/>
        <v>22.89</v>
      </c>
      <c r="L471" s="39">
        <v>29200</v>
      </c>
      <c r="M471" s="28">
        <f t="shared" si="387"/>
        <v>18.22</v>
      </c>
      <c r="N471" s="39">
        <v>30150</v>
      </c>
      <c r="O471" s="28">
        <f t="shared" si="388"/>
        <v>3.25</v>
      </c>
      <c r="P471" s="39">
        <v>33300</v>
      </c>
      <c r="Q471" s="28">
        <f t="shared" si="389"/>
        <v>10.45</v>
      </c>
      <c r="R471" s="39">
        <v>32950</v>
      </c>
      <c r="S471" s="28">
        <f t="shared" si="390"/>
        <v>-1.05</v>
      </c>
      <c r="T471" s="39">
        <v>30500</v>
      </c>
      <c r="U471" s="28">
        <f t="shared" si="391"/>
        <v>-7.4399999999999995</v>
      </c>
      <c r="V471" s="39">
        <v>31200</v>
      </c>
      <c r="W471" s="28">
        <f t="shared" si="392"/>
        <v>2.2999999999999998</v>
      </c>
      <c r="X471" s="46">
        <v>31550</v>
      </c>
      <c r="Y471" s="28">
        <f t="shared" si="393"/>
        <v>1.1199999999999999</v>
      </c>
      <c r="Z471" s="39">
        <v>32650</v>
      </c>
      <c r="AA471" s="28">
        <f t="shared" si="394"/>
        <v>3.49</v>
      </c>
      <c r="AB471" s="39">
        <v>33950</v>
      </c>
      <c r="AC471" s="28">
        <f t="shared" si="395"/>
        <v>3.9800000000000004</v>
      </c>
      <c r="AD471" s="39">
        <v>35700</v>
      </c>
      <c r="AE471" s="28">
        <f t="shared" si="395"/>
        <v>5.1499999999999995</v>
      </c>
      <c r="AF471" s="39">
        <v>38650</v>
      </c>
      <c r="AG471" s="28">
        <f t="shared" si="395"/>
        <v>8.2600000000000016</v>
      </c>
      <c r="AH471" s="47">
        <v>40600</v>
      </c>
      <c r="AI471" s="28">
        <f t="shared" si="396"/>
        <v>5.0500000000000007</v>
      </c>
      <c r="AJ471" s="47">
        <v>42550</v>
      </c>
      <c r="AK471" s="28">
        <f t="shared" si="397"/>
        <v>4.8</v>
      </c>
      <c r="AL471" s="47">
        <v>46350</v>
      </c>
      <c r="AM471" s="28">
        <f t="shared" si="398"/>
        <v>8.93</v>
      </c>
      <c r="AN471" s="47">
        <v>52450</v>
      </c>
      <c r="AO471" s="28">
        <f t="shared" si="399"/>
        <v>13.16</v>
      </c>
      <c r="AP471" s="47">
        <v>59950</v>
      </c>
      <c r="AQ471" s="28">
        <f t="shared" si="408"/>
        <v>14.299999999999999</v>
      </c>
      <c r="AR471" s="47">
        <v>61900</v>
      </c>
      <c r="AS471" s="28">
        <f t="shared" si="400"/>
        <v>3.25</v>
      </c>
      <c r="AT471" s="47">
        <v>73800</v>
      </c>
      <c r="AU471" s="28">
        <f t="shared" si="357"/>
        <v>19.220000000000002</v>
      </c>
      <c r="AV471" s="47">
        <v>75550</v>
      </c>
      <c r="AW471" s="28">
        <f t="shared" si="401"/>
        <v>2.37</v>
      </c>
      <c r="AX471" s="47">
        <v>84700</v>
      </c>
      <c r="AY471" s="28">
        <f t="shared" si="402"/>
        <v>12.11</v>
      </c>
      <c r="AZ471" s="47">
        <v>86350</v>
      </c>
      <c r="BA471" s="28">
        <f t="shared" si="403"/>
        <v>1.95</v>
      </c>
      <c r="BB471" s="47">
        <v>83050</v>
      </c>
      <c r="BC471" s="28">
        <f t="shared" si="404"/>
        <v>-3.82</v>
      </c>
      <c r="BD471" s="47">
        <v>86150</v>
      </c>
      <c r="BE471" s="28">
        <f t="shared" si="354"/>
        <v>3.73</v>
      </c>
      <c r="BF471" s="47">
        <v>85000</v>
      </c>
      <c r="BG471" s="28">
        <f t="shared" si="405"/>
        <v>-1.3299999999999998</v>
      </c>
      <c r="BH471" s="47">
        <v>84350</v>
      </c>
      <c r="BI471" s="28">
        <f t="shared" si="406"/>
        <v>-0.76</v>
      </c>
      <c r="BJ471" s="89">
        <v>81350</v>
      </c>
      <c r="BK471" s="28">
        <f t="shared" si="407"/>
        <v>-3.56</v>
      </c>
      <c r="BL471" s="47">
        <v>82100</v>
      </c>
      <c r="BM471" s="28">
        <f t="shared" si="407"/>
        <v>0.91999999999999993</v>
      </c>
      <c r="BN471" s="39"/>
      <c r="BO471" s="39"/>
      <c r="BP471" s="89"/>
      <c r="BQ471" s="28"/>
      <c r="BR471" s="28"/>
      <c r="BS471" s="28"/>
      <c r="BT471" s="28"/>
      <c r="BU471" s="28"/>
      <c r="BV471" s="48"/>
      <c r="BW471" s="42"/>
      <c r="BX471" s="45"/>
      <c r="BY471" s="49"/>
      <c r="BZ471" s="42"/>
      <c r="CA471" s="49"/>
      <c r="CB471" s="49"/>
      <c r="CC471" s="50"/>
      <c r="CD471" s="51"/>
      <c r="CE471" s="50"/>
      <c r="CF471" s="42"/>
      <c r="CP471" s="32"/>
      <c r="CQ471" s="70">
        <v>73800000</v>
      </c>
      <c r="CR471" s="53">
        <v>75550000</v>
      </c>
      <c r="DB471" s="32"/>
      <c r="DC471" s="42"/>
    </row>
    <row r="472" spans="1:107">
      <c r="A472" s="11"/>
      <c r="B472" s="41" t="s">
        <v>382</v>
      </c>
      <c r="C472" s="39">
        <v>215950</v>
      </c>
      <c r="D472" s="39">
        <v>212500</v>
      </c>
      <c r="E472" s="28">
        <f t="shared" si="383"/>
        <v>-1.6</v>
      </c>
      <c r="F472" s="39">
        <v>210350</v>
      </c>
      <c r="G472" s="28">
        <f t="shared" si="384"/>
        <v>-1.01</v>
      </c>
      <c r="H472" s="39">
        <v>203750</v>
      </c>
      <c r="I472" s="28">
        <f t="shared" si="385"/>
        <v>-3.1399999999999997</v>
      </c>
      <c r="J472" s="39">
        <v>219800</v>
      </c>
      <c r="K472" s="28">
        <f t="shared" si="386"/>
        <v>7.88</v>
      </c>
      <c r="L472" s="39">
        <v>245800</v>
      </c>
      <c r="M472" s="28">
        <f t="shared" si="387"/>
        <v>11.83</v>
      </c>
      <c r="N472" s="39">
        <v>255450</v>
      </c>
      <c r="O472" s="28">
        <f t="shared" si="388"/>
        <v>3.93</v>
      </c>
      <c r="P472" s="39">
        <v>260200</v>
      </c>
      <c r="Q472" s="28">
        <f t="shared" si="389"/>
        <v>1.8599999999999999</v>
      </c>
      <c r="R472" s="39">
        <v>249000</v>
      </c>
      <c r="S472" s="28">
        <f t="shared" si="390"/>
        <v>-4.3</v>
      </c>
      <c r="T472" s="39">
        <v>262650</v>
      </c>
      <c r="U472" s="28">
        <f t="shared" si="391"/>
        <v>5.48</v>
      </c>
      <c r="V472" s="39">
        <v>281050</v>
      </c>
      <c r="W472" s="28">
        <f t="shared" si="392"/>
        <v>7.01</v>
      </c>
      <c r="X472" s="46">
        <v>268800</v>
      </c>
      <c r="Y472" s="28">
        <f t="shared" si="393"/>
        <v>-4.3600000000000003</v>
      </c>
      <c r="Z472" s="39">
        <v>274150</v>
      </c>
      <c r="AA472" s="28">
        <f t="shared" si="394"/>
        <v>1.9900000000000002</v>
      </c>
      <c r="AB472" s="39">
        <v>295050</v>
      </c>
      <c r="AC472" s="28">
        <f t="shared" ref="AC472:AG487" si="409">ROUND((AB472-Z472)/Z472,4)*100</f>
        <v>7.62</v>
      </c>
      <c r="AD472" s="39">
        <v>285600</v>
      </c>
      <c r="AE472" s="28">
        <f t="shared" si="409"/>
        <v>-3.2</v>
      </c>
      <c r="AF472" s="39">
        <v>299250</v>
      </c>
      <c r="AG472" s="28">
        <f t="shared" si="409"/>
        <v>4.78</v>
      </c>
      <c r="AH472" s="47">
        <v>317050</v>
      </c>
      <c r="AI472" s="28">
        <f t="shared" si="396"/>
        <v>5.9499999999999993</v>
      </c>
      <c r="AJ472" s="47">
        <v>334650</v>
      </c>
      <c r="AK472" s="28">
        <f t="shared" si="397"/>
        <v>5.55</v>
      </c>
      <c r="AL472" s="47">
        <v>354950</v>
      </c>
      <c r="AM472" s="28">
        <f t="shared" si="398"/>
        <v>6.0699999999999994</v>
      </c>
      <c r="AN472" s="47">
        <v>369400</v>
      </c>
      <c r="AO472" s="28">
        <f t="shared" si="399"/>
        <v>4.07</v>
      </c>
      <c r="AP472" s="47">
        <v>390650</v>
      </c>
      <c r="AQ472" s="28">
        <f t="shared" si="408"/>
        <v>5.75</v>
      </c>
      <c r="AR472" s="47">
        <v>405800</v>
      </c>
      <c r="AS472" s="28">
        <f t="shared" si="400"/>
        <v>3.88</v>
      </c>
      <c r="AT472" s="47">
        <v>440700</v>
      </c>
      <c r="AU472" s="28">
        <f t="shared" si="357"/>
        <v>8.6</v>
      </c>
      <c r="AV472" s="47">
        <v>464350</v>
      </c>
      <c r="AW472" s="28">
        <f t="shared" si="401"/>
        <v>5.37</v>
      </c>
      <c r="AX472" s="47">
        <v>477150</v>
      </c>
      <c r="AY472" s="28">
        <f t="shared" si="402"/>
        <v>2.76</v>
      </c>
      <c r="AZ472" s="47">
        <v>483700</v>
      </c>
      <c r="BA472" s="28">
        <f t="shared" si="403"/>
        <v>1.37</v>
      </c>
      <c r="BB472" s="47">
        <v>503200</v>
      </c>
      <c r="BC472" s="28">
        <f t="shared" si="404"/>
        <v>4.03</v>
      </c>
      <c r="BD472" s="47">
        <v>497500</v>
      </c>
      <c r="BE472" s="28">
        <f t="shared" si="354"/>
        <v>-1.1299999999999999</v>
      </c>
      <c r="BF472" s="47">
        <v>498350</v>
      </c>
      <c r="BG472" s="28">
        <f t="shared" si="405"/>
        <v>0.16999999999999998</v>
      </c>
      <c r="BH472" s="47">
        <v>491600</v>
      </c>
      <c r="BI472" s="28">
        <f t="shared" si="406"/>
        <v>-1.35</v>
      </c>
      <c r="BJ472" s="89">
        <v>354650</v>
      </c>
      <c r="BK472" s="28">
        <f t="shared" si="407"/>
        <v>-27.860000000000003</v>
      </c>
      <c r="BL472" s="47">
        <v>358950</v>
      </c>
      <c r="BM472" s="28">
        <f t="shared" si="407"/>
        <v>1.21</v>
      </c>
      <c r="BN472" s="39"/>
      <c r="BO472" s="39"/>
      <c r="BP472" s="89"/>
      <c r="BQ472" s="28"/>
      <c r="BR472" s="28"/>
      <c r="BS472" s="28"/>
      <c r="BT472" s="28"/>
      <c r="BU472" s="28"/>
      <c r="BV472" s="48"/>
      <c r="BW472" s="42"/>
      <c r="BX472" s="45"/>
      <c r="BY472" s="49"/>
      <c r="BZ472" s="42"/>
      <c r="CA472" s="49"/>
      <c r="CB472" s="49"/>
      <c r="CC472" s="50"/>
      <c r="CD472" s="51"/>
      <c r="CE472" s="50"/>
      <c r="CF472" s="42"/>
      <c r="CP472" s="32"/>
      <c r="CQ472" s="70">
        <v>440700000</v>
      </c>
      <c r="CR472" s="53">
        <v>464350000</v>
      </c>
      <c r="DB472" s="32"/>
      <c r="DC472" s="42"/>
    </row>
    <row r="473" spans="1:107">
      <c r="A473" s="11"/>
      <c r="B473" s="41" t="s">
        <v>383</v>
      </c>
      <c r="C473" s="39">
        <v>9750</v>
      </c>
      <c r="D473" s="39">
        <v>10350</v>
      </c>
      <c r="E473" s="28">
        <f t="shared" si="383"/>
        <v>6.15</v>
      </c>
      <c r="F473" s="39">
        <v>11250</v>
      </c>
      <c r="G473" s="28">
        <f t="shared" si="384"/>
        <v>8.6999999999999993</v>
      </c>
      <c r="H473" s="39">
        <v>14300</v>
      </c>
      <c r="I473" s="28">
        <f t="shared" si="385"/>
        <v>27.11</v>
      </c>
      <c r="J473" s="39">
        <v>15800</v>
      </c>
      <c r="K473" s="28">
        <f t="shared" si="386"/>
        <v>10.489999999999998</v>
      </c>
      <c r="L473" s="39">
        <v>19050</v>
      </c>
      <c r="M473" s="28">
        <f t="shared" si="387"/>
        <v>20.57</v>
      </c>
      <c r="N473" s="39">
        <v>24850</v>
      </c>
      <c r="O473" s="28">
        <f t="shared" si="388"/>
        <v>30.45</v>
      </c>
      <c r="P473" s="39">
        <v>25500</v>
      </c>
      <c r="Q473" s="28">
        <f t="shared" si="389"/>
        <v>2.62</v>
      </c>
      <c r="R473" s="39">
        <v>25800</v>
      </c>
      <c r="S473" s="28">
        <f t="shared" si="390"/>
        <v>1.18</v>
      </c>
      <c r="T473" s="39">
        <v>25350</v>
      </c>
      <c r="U473" s="28">
        <f t="shared" si="391"/>
        <v>-1.7399999999999998</v>
      </c>
      <c r="V473" s="39">
        <v>25800</v>
      </c>
      <c r="W473" s="28">
        <f t="shared" si="392"/>
        <v>1.78</v>
      </c>
      <c r="X473" s="46">
        <v>25950</v>
      </c>
      <c r="Y473" s="28">
        <f t="shared" si="393"/>
        <v>0.57999999999999996</v>
      </c>
      <c r="Z473" s="39">
        <v>26050</v>
      </c>
      <c r="AA473" s="28">
        <f t="shared" si="394"/>
        <v>0.38999999999999996</v>
      </c>
      <c r="AB473" s="39">
        <v>26150</v>
      </c>
      <c r="AC473" s="28">
        <f t="shared" si="409"/>
        <v>0.38</v>
      </c>
      <c r="AD473" s="39">
        <v>26400</v>
      </c>
      <c r="AE473" s="28">
        <f t="shared" si="409"/>
        <v>0.96</v>
      </c>
      <c r="AF473" s="39">
        <v>27600</v>
      </c>
      <c r="AG473" s="28">
        <f t="shared" si="409"/>
        <v>4.55</v>
      </c>
      <c r="AH473" s="47">
        <v>29400</v>
      </c>
      <c r="AI473" s="28">
        <f t="shared" si="396"/>
        <v>6.52</v>
      </c>
      <c r="AJ473" s="47">
        <v>30800</v>
      </c>
      <c r="AK473" s="28">
        <f t="shared" si="397"/>
        <v>4.7600000000000007</v>
      </c>
      <c r="AL473" s="47">
        <v>36800</v>
      </c>
      <c r="AM473" s="28">
        <f t="shared" si="398"/>
        <v>19.48</v>
      </c>
      <c r="AN473" s="47">
        <v>41050</v>
      </c>
      <c r="AO473" s="28">
        <f t="shared" si="399"/>
        <v>11.55</v>
      </c>
      <c r="AP473" s="47">
        <v>44900</v>
      </c>
      <c r="AQ473" s="28">
        <f t="shared" si="408"/>
        <v>9.379999999999999</v>
      </c>
      <c r="AR473" s="47">
        <v>46650</v>
      </c>
      <c r="AS473" s="28">
        <f t="shared" si="400"/>
        <v>3.9</v>
      </c>
      <c r="AT473" s="47">
        <v>48800</v>
      </c>
      <c r="AU473" s="28">
        <f t="shared" si="357"/>
        <v>4.6100000000000003</v>
      </c>
      <c r="AV473" s="47">
        <v>54000</v>
      </c>
      <c r="AW473" s="28">
        <f t="shared" si="401"/>
        <v>10.66</v>
      </c>
      <c r="AX473" s="47">
        <v>56650</v>
      </c>
      <c r="AY473" s="28">
        <f t="shared" si="402"/>
        <v>4.91</v>
      </c>
      <c r="AZ473" s="47">
        <v>57400</v>
      </c>
      <c r="BA473" s="28">
        <f t="shared" si="403"/>
        <v>1.32</v>
      </c>
      <c r="BB473" s="47">
        <v>56400</v>
      </c>
      <c r="BC473" s="28">
        <f t="shared" si="404"/>
        <v>-1.7399999999999998</v>
      </c>
      <c r="BD473" s="47">
        <v>56600</v>
      </c>
      <c r="BE473" s="28">
        <f t="shared" si="354"/>
        <v>0.35000000000000003</v>
      </c>
      <c r="BF473" s="47">
        <v>58450</v>
      </c>
      <c r="BG473" s="28">
        <f t="shared" si="405"/>
        <v>3.27</v>
      </c>
      <c r="BH473" s="47">
        <v>59300</v>
      </c>
      <c r="BI473" s="28">
        <f t="shared" si="406"/>
        <v>1.4500000000000002</v>
      </c>
      <c r="BJ473" s="89">
        <v>60150</v>
      </c>
      <c r="BK473" s="28">
        <f t="shared" si="407"/>
        <v>1.43</v>
      </c>
      <c r="BL473" s="47">
        <v>62250</v>
      </c>
      <c r="BM473" s="28">
        <f t="shared" si="407"/>
        <v>3.49</v>
      </c>
      <c r="BN473" s="39"/>
      <c r="BO473" s="39"/>
      <c r="BP473" s="89"/>
      <c r="BQ473" s="28"/>
      <c r="BR473" s="28"/>
      <c r="BS473" s="28"/>
      <c r="BT473" s="28"/>
      <c r="BU473" s="28"/>
      <c r="BV473" s="48"/>
      <c r="BW473" s="42"/>
      <c r="BX473" s="45"/>
      <c r="BY473" s="49"/>
      <c r="BZ473" s="42"/>
      <c r="CA473" s="49"/>
      <c r="CB473" s="49"/>
      <c r="CC473" s="50"/>
      <c r="CD473" s="51"/>
      <c r="CE473" s="50"/>
      <c r="CF473" s="42"/>
      <c r="CP473" s="32"/>
      <c r="CQ473" s="70">
        <v>48800000</v>
      </c>
      <c r="CR473" s="53">
        <v>54000000</v>
      </c>
      <c r="DB473" s="32"/>
      <c r="DC473" s="42"/>
    </row>
    <row r="474" spans="1:107">
      <c r="A474" s="11"/>
      <c r="B474" s="41" t="s">
        <v>384</v>
      </c>
      <c r="C474" s="39">
        <v>5300</v>
      </c>
      <c r="D474" s="39">
        <v>5650</v>
      </c>
      <c r="E474" s="28">
        <f t="shared" si="383"/>
        <v>6.6000000000000005</v>
      </c>
      <c r="F474" s="39">
        <v>6400</v>
      </c>
      <c r="G474" s="28">
        <f t="shared" si="384"/>
        <v>13.270000000000001</v>
      </c>
      <c r="H474" s="39">
        <v>7500</v>
      </c>
      <c r="I474" s="28">
        <f t="shared" si="385"/>
        <v>17.190000000000001</v>
      </c>
      <c r="J474" s="39">
        <v>9550</v>
      </c>
      <c r="K474" s="28">
        <f t="shared" si="386"/>
        <v>27.33</v>
      </c>
      <c r="L474" s="39">
        <v>11900</v>
      </c>
      <c r="M474" s="28">
        <f t="shared" si="387"/>
        <v>24.610000000000003</v>
      </c>
      <c r="N474" s="39">
        <v>13200</v>
      </c>
      <c r="O474" s="28">
        <f t="shared" si="388"/>
        <v>10.92</v>
      </c>
      <c r="P474" s="39">
        <v>14100</v>
      </c>
      <c r="Q474" s="28">
        <f t="shared" si="389"/>
        <v>6.8199999999999994</v>
      </c>
      <c r="R474" s="39">
        <v>14450</v>
      </c>
      <c r="S474" s="28">
        <f t="shared" si="390"/>
        <v>2.48</v>
      </c>
      <c r="T474" s="39">
        <v>14750</v>
      </c>
      <c r="U474" s="28">
        <f t="shared" si="391"/>
        <v>2.08</v>
      </c>
      <c r="V474" s="39">
        <v>15550</v>
      </c>
      <c r="W474" s="28">
        <f t="shared" si="392"/>
        <v>5.42</v>
      </c>
      <c r="X474" s="46">
        <v>16900</v>
      </c>
      <c r="Y474" s="28">
        <f t="shared" si="393"/>
        <v>8.68</v>
      </c>
      <c r="Z474" s="39">
        <v>17900</v>
      </c>
      <c r="AA474" s="28">
        <f t="shared" si="394"/>
        <v>5.92</v>
      </c>
      <c r="AB474" s="39">
        <v>18600</v>
      </c>
      <c r="AC474" s="28">
        <f t="shared" si="409"/>
        <v>3.91</v>
      </c>
      <c r="AD474" s="39">
        <v>24750</v>
      </c>
      <c r="AE474" s="28">
        <f t="shared" si="409"/>
        <v>33.06</v>
      </c>
      <c r="AF474" s="39">
        <v>24150</v>
      </c>
      <c r="AG474" s="28">
        <f t="shared" si="409"/>
        <v>-2.42</v>
      </c>
      <c r="AH474" s="47">
        <v>24000</v>
      </c>
      <c r="AI474" s="28">
        <f t="shared" si="396"/>
        <v>-0.62</v>
      </c>
      <c r="AJ474" s="47">
        <v>23550</v>
      </c>
      <c r="AK474" s="28">
        <f t="shared" si="397"/>
        <v>-1.8800000000000001</v>
      </c>
      <c r="AL474" s="47">
        <v>22900</v>
      </c>
      <c r="AM474" s="28">
        <f t="shared" si="398"/>
        <v>-2.76</v>
      </c>
      <c r="AN474" s="47">
        <v>22750</v>
      </c>
      <c r="AO474" s="28">
        <f t="shared" si="399"/>
        <v>-0.66</v>
      </c>
      <c r="AP474" s="47">
        <v>23700</v>
      </c>
      <c r="AQ474" s="28">
        <f t="shared" si="408"/>
        <v>4.18</v>
      </c>
      <c r="AR474" s="47">
        <v>27850</v>
      </c>
      <c r="AS474" s="28">
        <f t="shared" si="400"/>
        <v>17.510000000000002</v>
      </c>
      <c r="AT474" s="47">
        <v>26800</v>
      </c>
      <c r="AU474" s="28">
        <f t="shared" si="357"/>
        <v>-3.7699999999999996</v>
      </c>
      <c r="AV474" s="47">
        <v>28650</v>
      </c>
      <c r="AW474" s="28">
        <f t="shared" si="401"/>
        <v>6.9</v>
      </c>
      <c r="AX474" s="47">
        <v>28950</v>
      </c>
      <c r="AY474" s="28">
        <f t="shared" si="402"/>
        <v>1.05</v>
      </c>
      <c r="AZ474" s="47">
        <v>28350</v>
      </c>
      <c r="BA474" s="28">
        <f t="shared" si="403"/>
        <v>-2.0699999999999998</v>
      </c>
      <c r="BB474" s="47">
        <v>28800</v>
      </c>
      <c r="BC474" s="28">
        <f t="shared" si="404"/>
        <v>1.59</v>
      </c>
      <c r="BD474" s="47">
        <v>29050</v>
      </c>
      <c r="BE474" s="28">
        <f t="shared" si="354"/>
        <v>0.86999999999999988</v>
      </c>
      <c r="BF474" s="47">
        <v>28500</v>
      </c>
      <c r="BG474" s="28">
        <f t="shared" si="405"/>
        <v>-1.8900000000000001</v>
      </c>
      <c r="BH474" s="47">
        <v>28150</v>
      </c>
      <c r="BI474" s="28">
        <f t="shared" si="406"/>
        <v>-1.23</v>
      </c>
      <c r="BJ474" s="89">
        <v>28600</v>
      </c>
      <c r="BK474" s="28">
        <f t="shared" si="407"/>
        <v>1.6</v>
      </c>
      <c r="BL474" s="47">
        <v>29850</v>
      </c>
      <c r="BM474" s="28">
        <f t="shared" si="407"/>
        <v>4.37</v>
      </c>
      <c r="BN474" s="39"/>
      <c r="BO474" s="39"/>
      <c r="BP474" s="89"/>
      <c r="BQ474" s="28"/>
      <c r="BR474" s="28"/>
      <c r="BS474" s="28"/>
      <c r="BT474" s="28"/>
      <c r="BU474" s="28"/>
      <c r="BV474" s="48"/>
      <c r="BW474" s="42"/>
      <c r="BX474" s="45"/>
      <c r="BY474" s="49"/>
      <c r="BZ474" s="42"/>
      <c r="CA474" s="49"/>
      <c r="CB474" s="49"/>
      <c r="CC474" s="50"/>
      <c r="CD474" s="51"/>
      <c r="CE474" s="50"/>
      <c r="CF474" s="42"/>
      <c r="CP474" s="32"/>
      <c r="CQ474" s="70">
        <v>26800000</v>
      </c>
      <c r="CR474" s="53">
        <v>28650000</v>
      </c>
      <c r="DB474" s="32"/>
      <c r="DC474" s="42"/>
    </row>
    <row r="475" spans="1:107">
      <c r="A475" s="11"/>
      <c r="B475" s="41" t="s">
        <v>385</v>
      </c>
      <c r="C475" s="39">
        <v>18400</v>
      </c>
      <c r="D475" s="39">
        <v>19750</v>
      </c>
      <c r="E475" s="28">
        <f t="shared" si="383"/>
        <v>7.3400000000000007</v>
      </c>
      <c r="F475" s="39">
        <v>23100</v>
      </c>
      <c r="G475" s="28">
        <f t="shared" si="384"/>
        <v>16.96</v>
      </c>
      <c r="H475" s="39">
        <v>22150</v>
      </c>
      <c r="I475" s="28">
        <f t="shared" si="385"/>
        <v>-4.1099999999999994</v>
      </c>
      <c r="J475" s="39">
        <v>24050</v>
      </c>
      <c r="K475" s="28">
        <f t="shared" si="386"/>
        <v>8.58</v>
      </c>
      <c r="L475" s="39">
        <v>23550</v>
      </c>
      <c r="M475" s="28">
        <f t="shared" si="387"/>
        <v>-2.08</v>
      </c>
      <c r="N475" s="39">
        <v>24100</v>
      </c>
      <c r="O475" s="28">
        <f t="shared" si="388"/>
        <v>2.34</v>
      </c>
      <c r="P475" s="39">
        <v>24950</v>
      </c>
      <c r="Q475" s="28">
        <f t="shared" si="389"/>
        <v>3.53</v>
      </c>
      <c r="R475" s="39">
        <v>26550</v>
      </c>
      <c r="S475" s="28">
        <f t="shared" si="390"/>
        <v>6.41</v>
      </c>
      <c r="T475" s="39">
        <v>26050</v>
      </c>
      <c r="U475" s="28">
        <f t="shared" si="391"/>
        <v>-1.8800000000000001</v>
      </c>
      <c r="V475" s="39">
        <v>31150</v>
      </c>
      <c r="W475" s="28">
        <f t="shared" si="392"/>
        <v>19.580000000000002</v>
      </c>
      <c r="X475" s="46">
        <v>31650</v>
      </c>
      <c r="Y475" s="28">
        <f t="shared" si="393"/>
        <v>1.6099999999999999</v>
      </c>
      <c r="Z475" s="39">
        <v>31650</v>
      </c>
      <c r="AA475" s="28">
        <f t="shared" si="394"/>
        <v>0</v>
      </c>
      <c r="AB475" s="39">
        <v>34250</v>
      </c>
      <c r="AC475" s="28">
        <f t="shared" si="409"/>
        <v>8.2100000000000009</v>
      </c>
      <c r="AD475" s="39">
        <v>34850</v>
      </c>
      <c r="AE475" s="28">
        <f t="shared" si="409"/>
        <v>1.7500000000000002</v>
      </c>
      <c r="AF475" s="39">
        <v>32900</v>
      </c>
      <c r="AG475" s="28">
        <f t="shared" si="409"/>
        <v>-5.6000000000000005</v>
      </c>
      <c r="AH475" s="47">
        <v>34700</v>
      </c>
      <c r="AI475" s="28">
        <f t="shared" si="396"/>
        <v>5.47</v>
      </c>
      <c r="AJ475" s="47">
        <v>45700</v>
      </c>
      <c r="AK475" s="28">
        <f t="shared" si="397"/>
        <v>31.7</v>
      </c>
      <c r="AL475" s="47">
        <v>46100</v>
      </c>
      <c r="AM475" s="28">
        <f t="shared" si="398"/>
        <v>0.88</v>
      </c>
      <c r="AN475" s="47">
        <v>51300</v>
      </c>
      <c r="AO475" s="28">
        <f t="shared" si="399"/>
        <v>11.28</v>
      </c>
      <c r="AP475" s="47">
        <v>53850</v>
      </c>
      <c r="AQ475" s="28">
        <f t="shared" si="408"/>
        <v>4.97</v>
      </c>
      <c r="AR475" s="47">
        <v>58400</v>
      </c>
      <c r="AS475" s="28">
        <f t="shared" si="400"/>
        <v>8.4500000000000011</v>
      </c>
      <c r="AT475" s="47">
        <v>61550</v>
      </c>
      <c r="AU475" s="28">
        <f t="shared" si="357"/>
        <v>5.3900000000000006</v>
      </c>
      <c r="AV475" s="47">
        <v>70450</v>
      </c>
      <c r="AW475" s="28">
        <f t="shared" si="401"/>
        <v>14.46</v>
      </c>
      <c r="AX475" s="47">
        <v>83000</v>
      </c>
      <c r="AY475" s="28">
        <f t="shared" si="402"/>
        <v>17.810000000000002</v>
      </c>
      <c r="AZ475" s="47">
        <v>91200</v>
      </c>
      <c r="BA475" s="28">
        <f t="shared" si="403"/>
        <v>9.879999999999999</v>
      </c>
      <c r="BB475" s="47">
        <v>84050</v>
      </c>
      <c r="BC475" s="28">
        <f t="shared" si="404"/>
        <v>-7.84</v>
      </c>
      <c r="BD475" s="47">
        <v>86200</v>
      </c>
      <c r="BE475" s="28">
        <f t="shared" si="354"/>
        <v>2.56</v>
      </c>
      <c r="BF475" s="47">
        <v>87400</v>
      </c>
      <c r="BG475" s="28">
        <f t="shared" si="405"/>
        <v>1.39</v>
      </c>
      <c r="BH475" s="47">
        <v>88400</v>
      </c>
      <c r="BI475" s="28">
        <f t="shared" si="406"/>
        <v>1.1400000000000001</v>
      </c>
      <c r="BJ475" s="89">
        <v>91850</v>
      </c>
      <c r="BK475" s="28">
        <f t="shared" si="407"/>
        <v>3.9</v>
      </c>
      <c r="BL475" s="47">
        <v>95700</v>
      </c>
      <c r="BM475" s="28">
        <f t="shared" si="407"/>
        <v>4.1900000000000004</v>
      </c>
      <c r="BN475" s="39"/>
      <c r="BO475" s="39"/>
      <c r="BP475" s="89"/>
      <c r="BQ475" s="28"/>
      <c r="BR475" s="28"/>
      <c r="BS475" s="28"/>
      <c r="BT475" s="28"/>
      <c r="BU475" s="28"/>
      <c r="BV475" s="48"/>
      <c r="BW475" s="42"/>
      <c r="BX475" s="45"/>
      <c r="BY475" s="49"/>
      <c r="BZ475" s="42"/>
      <c r="CA475" s="49"/>
      <c r="CB475" s="49"/>
      <c r="CC475" s="50"/>
      <c r="CD475" s="51"/>
      <c r="CE475" s="50"/>
      <c r="CF475" s="42"/>
      <c r="CP475" s="32"/>
      <c r="CQ475" s="70">
        <v>61550000</v>
      </c>
      <c r="CR475" s="53">
        <v>70450000</v>
      </c>
      <c r="DB475" s="32"/>
      <c r="DC475" s="42"/>
    </row>
    <row r="476" spans="1:107">
      <c r="A476" s="11"/>
      <c r="B476" s="41" t="s">
        <v>386</v>
      </c>
      <c r="C476" s="39">
        <v>14450</v>
      </c>
      <c r="D476" s="39">
        <v>14850</v>
      </c>
      <c r="E476" s="28">
        <f t="shared" si="383"/>
        <v>2.77</v>
      </c>
      <c r="F476" s="39">
        <v>16300</v>
      </c>
      <c r="G476" s="28">
        <f t="shared" si="384"/>
        <v>9.76</v>
      </c>
      <c r="H476" s="39">
        <v>18400</v>
      </c>
      <c r="I476" s="28">
        <f t="shared" si="385"/>
        <v>12.879999999999999</v>
      </c>
      <c r="J476" s="39">
        <v>23750</v>
      </c>
      <c r="K476" s="28">
        <f t="shared" si="386"/>
        <v>29.080000000000002</v>
      </c>
      <c r="L476" s="39">
        <v>27100</v>
      </c>
      <c r="M476" s="28">
        <f t="shared" si="387"/>
        <v>14.11</v>
      </c>
      <c r="N476" s="39">
        <v>30500</v>
      </c>
      <c r="O476" s="28">
        <f t="shared" si="388"/>
        <v>12.55</v>
      </c>
      <c r="P476" s="39">
        <v>30500</v>
      </c>
      <c r="Q476" s="28">
        <f t="shared" si="389"/>
        <v>0</v>
      </c>
      <c r="R476" s="39">
        <v>30150</v>
      </c>
      <c r="S476" s="28">
        <f t="shared" si="390"/>
        <v>-1.1499999999999999</v>
      </c>
      <c r="T476" s="39">
        <v>31300</v>
      </c>
      <c r="U476" s="28">
        <f t="shared" si="391"/>
        <v>3.81</v>
      </c>
      <c r="V476" s="39">
        <v>31300</v>
      </c>
      <c r="W476" s="28">
        <f t="shared" si="392"/>
        <v>0</v>
      </c>
      <c r="X476" s="46">
        <v>31950</v>
      </c>
      <c r="Y476" s="28">
        <f t="shared" si="393"/>
        <v>2.08</v>
      </c>
      <c r="Z476" s="39">
        <v>33050</v>
      </c>
      <c r="AA476" s="28">
        <f t="shared" si="394"/>
        <v>3.44</v>
      </c>
      <c r="AB476" s="39">
        <v>33250</v>
      </c>
      <c r="AC476" s="28">
        <f t="shared" si="409"/>
        <v>0.61</v>
      </c>
      <c r="AD476" s="39">
        <v>33950</v>
      </c>
      <c r="AE476" s="28">
        <f t="shared" si="409"/>
        <v>2.11</v>
      </c>
      <c r="AF476" s="39">
        <v>36900</v>
      </c>
      <c r="AG476" s="28">
        <f t="shared" si="409"/>
        <v>8.6900000000000013</v>
      </c>
      <c r="AH476" s="47">
        <v>39400</v>
      </c>
      <c r="AI476" s="28">
        <f t="shared" si="396"/>
        <v>6.78</v>
      </c>
      <c r="AJ476" s="47">
        <v>38800</v>
      </c>
      <c r="AK476" s="28">
        <f t="shared" si="397"/>
        <v>-1.52</v>
      </c>
      <c r="AL476" s="47">
        <v>41250</v>
      </c>
      <c r="AM476" s="28">
        <f t="shared" si="398"/>
        <v>6.3100000000000005</v>
      </c>
      <c r="AN476" s="47">
        <v>42850</v>
      </c>
      <c r="AO476" s="28">
        <f t="shared" si="399"/>
        <v>3.88</v>
      </c>
      <c r="AP476" s="47">
        <v>46700</v>
      </c>
      <c r="AQ476" s="28">
        <f t="shared" si="408"/>
        <v>8.98</v>
      </c>
      <c r="AR476" s="47">
        <v>48600</v>
      </c>
      <c r="AS476" s="28">
        <f t="shared" si="400"/>
        <v>4.07</v>
      </c>
      <c r="AT476" s="47">
        <v>58450</v>
      </c>
      <c r="AU476" s="28">
        <f t="shared" si="357"/>
        <v>20.27</v>
      </c>
      <c r="AV476" s="47">
        <v>62200</v>
      </c>
      <c r="AW476" s="28">
        <f t="shared" si="401"/>
        <v>6.419999999999999</v>
      </c>
      <c r="AX476" s="47">
        <v>64200</v>
      </c>
      <c r="AY476" s="28">
        <f t="shared" si="402"/>
        <v>3.2199999999999998</v>
      </c>
      <c r="AZ476" s="47">
        <v>65400</v>
      </c>
      <c r="BA476" s="28">
        <f t="shared" si="403"/>
        <v>1.87</v>
      </c>
      <c r="BB476" s="47">
        <v>66500</v>
      </c>
      <c r="BC476" s="28">
        <f t="shared" si="404"/>
        <v>1.68</v>
      </c>
      <c r="BD476" s="47">
        <v>64800</v>
      </c>
      <c r="BE476" s="28">
        <f t="shared" si="354"/>
        <v>-2.56</v>
      </c>
      <c r="BF476" s="47">
        <v>65900</v>
      </c>
      <c r="BG476" s="28">
        <f t="shared" si="405"/>
        <v>1.7000000000000002</v>
      </c>
      <c r="BH476" s="47">
        <v>69650</v>
      </c>
      <c r="BI476" s="28">
        <f t="shared" si="406"/>
        <v>5.6899999999999995</v>
      </c>
      <c r="BJ476" s="89">
        <v>73150</v>
      </c>
      <c r="BK476" s="28">
        <f t="shared" si="407"/>
        <v>5.0299999999999994</v>
      </c>
      <c r="BL476" s="47">
        <v>74450</v>
      </c>
      <c r="BM476" s="28">
        <f t="shared" si="407"/>
        <v>1.78</v>
      </c>
      <c r="BN476" s="39"/>
      <c r="BO476" s="39"/>
      <c r="BP476" s="89"/>
      <c r="BQ476" s="28"/>
      <c r="BR476" s="28"/>
      <c r="BS476" s="28"/>
      <c r="BT476" s="28"/>
      <c r="BU476" s="28"/>
      <c r="BV476" s="48"/>
      <c r="BW476" s="42"/>
      <c r="BX476" s="45"/>
      <c r="BY476" s="49"/>
      <c r="BZ476" s="42"/>
      <c r="CA476" s="49"/>
      <c r="CB476" s="49"/>
      <c r="CC476" s="50"/>
      <c r="CD476" s="51"/>
      <c r="CE476" s="50"/>
      <c r="CF476" s="42"/>
      <c r="CP476" s="32"/>
      <c r="CQ476" s="70">
        <v>58450000</v>
      </c>
      <c r="CR476" s="53">
        <v>62200000</v>
      </c>
      <c r="DB476" s="32"/>
      <c r="DC476" s="42"/>
    </row>
    <row r="477" spans="1:107">
      <c r="A477" s="11"/>
      <c r="B477" s="41" t="s">
        <v>387</v>
      </c>
      <c r="C477" s="39">
        <v>41300</v>
      </c>
      <c r="D477" s="39">
        <v>42650</v>
      </c>
      <c r="E477" s="28">
        <f t="shared" si="383"/>
        <v>3.27</v>
      </c>
      <c r="F477" s="39">
        <v>48150</v>
      </c>
      <c r="G477" s="28">
        <f t="shared" si="384"/>
        <v>12.9</v>
      </c>
      <c r="H477" s="39">
        <v>52200</v>
      </c>
      <c r="I477" s="28">
        <f t="shared" si="385"/>
        <v>8.41</v>
      </c>
      <c r="J477" s="39">
        <v>64500</v>
      </c>
      <c r="K477" s="28">
        <f t="shared" si="386"/>
        <v>23.56</v>
      </c>
      <c r="L477" s="39">
        <v>74150</v>
      </c>
      <c r="M477" s="28">
        <f t="shared" si="387"/>
        <v>14.96</v>
      </c>
      <c r="N477" s="39">
        <v>75350</v>
      </c>
      <c r="O477" s="28">
        <f t="shared" si="388"/>
        <v>1.6199999999999999</v>
      </c>
      <c r="P477" s="39">
        <v>82400</v>
      </c>
      <c r="Q477" s="28">
        <f t="shared" si="389"/>
        <v>9.36</v>
      </c>
      <c r="R477" s="39">
        <v>87300</v>
      </c>
      <c r="S477" s="28">
        <f t="shared" si="390"/>
        <v>5.9499999999999993</v>
      </c>
      <c r="T477" s="39">
        <v>85200</v>
      </c>
      <c r="U477" s="28">
        <f t="shared" si="391"/>
        <v>-2.41</v>
      </c>
      <c r="V477" s="39">
        <v>88100</v>
      </c>
      <c r="W477" s="28">
        <f t="shared" si="392"/>
        <v>3.4000000000000004</v>
      </c>
      <c r="X477" s="46">
        <v>93250</v>
      </c>
      <c r="Y477" s="28">
        <f t="shared" si="393"/>
        <v>5.8500000000000005</v>
      </c>
      <c r="Z477" s="39">
        <v>94850</v>
      </c>
      <c r="AA477" s="28">
        <f t="shared" si="394"/>
        <v>1.72</v>
      </c>
      <c r="AB477" s="39">
        <v>95950</v>
      </c>
      <c r="AC477" s="28">
        <f t="shared" si="409"/>
        <v>1.1599999999999999</v>
      </c>
      <c r="AD477" s="39">
        <v>98150</v>
      </c>
      <c r="AE477" s="28">
        <f t="shared" si="409"/>
        <v>2.29</v>
      </c>
      <c r="AF477" s="39">
        <v>102350</v>
      </c>
      <c r="AG477" s="28">
        <f t="shared" si="409"/>
        <v>4.2799999999999994</v>
      </c>
      <c r="AH477" s="47">
        <v>112450</v>
      </c>
      <c r="AI477" s="28">
        <f t="shared" si="396"/>
        <v>9.8699999999999992</v>
      </c>
      <c r="AJ477" s="47">
        <v>114400</v>
      </c>
      <c r="AK477" s="28">
        <f t="shared" si="397"/>
        <v>1.73</v>
      </c>
      <c r="AL477" s="47">
        <v>121450</v>
      </c>
      <c r="AM477" s="28">
        <f t="shared" si="398"/>
        <v>6.16</v>
      </c>
      <c r="AN477" s="47">
        <v>138200</v>
      </c>
      <c r="AO477" s="28">
        <f t="shared" si="399"/>
        <v>13.79</v>
      </c>
      <c r="AP477" s="47">
        <v>158100</v>
      </c>
      <c r="AQ477" s="28">
        <f t="shared" si="408"/>
        <v>14.399999999999999</v>
      </c>
      <c r="AR477" s="47">
        <v>160400</v>
      </c>
      <c r="AS477" s="28">
        <f t="shared" si="400"/>
        <v>1.4500000000000002</v>
      </c>
      <c r="AT477" s="47">
        <v>170750</v>
      </c>
      <c r="AU477" s="28">
        <f t="shared" si="357"/>
        <v>6.45</v>
      </c>
      <c r="AV477" s="47">
        <v>174250</v>
      </c>
      <c r="AW477" s="28">
        <f t="shared" si="401"/>
        <v>2.0500000000000003</v>
      </c>
      <c r="AX477" s="47">
        <v>166600</v>
      </c>
      <c r="AY477" s="28">
        <f t="shared" si="402"/>
        <v>-4.3900000000000006</v>
      </c>
      <c r="AZ477" s="47">
        <v>169300</v>
      </c>
      <c r="BA477" s="28">
        <f t="shared" si="403"/>
        <v>1.6199999999999999</v>
      </c>
      <c r="BB477" s="47">
        <v>168950</v>
      </c>
      <c r="BC477" s="28">
        <f t="shared" si="404"/>
        <v>-0.21</v>
      </c>
      <c r="BD477" s="47">
        <v>168800</v>
      </c>
      <c r="BE477" s="28">
        <f t="shared" si="354"/>
        <v>-0.09</v>
      </c>
      <c r="BF477" s="47">
        <v>173200</v>
      </c>
      <c r="BG477" s="28">
        <f t="shared" si="405"/>
        <v>2.6100000000000003</v>
      </c>
      <c r="BH477" s="47">
        <v>178900</v>
      </c>
      <c r="BI477" s="28">
        <f t="shared" si="406"/>
        <v>3.29</v>
      </c>
      <c r="BJ477" s="89">
        <v>188950</v>
      </c>
      <c r="BK477" s="28">
        <f t="shared" si="407"/>
        <v>5.62</v>
      </c>
      <c r="BL477" s="47">
        <v>193150</v>
      </c>
      <c r="BM477" s="28">
        <f t="shared" si="407"/>
        <v>2.2200000000000002</v>
      </c>
      <c r="BN477" s="39"/>
      <c r="BO477" s="39"/>
      <c r="BP477" s="89"/>
      <c r="BQ477" s="28"/>
      <c r="BR477" s="28"/>
      <c r="BS477" s="28"/>
      <c r="BT477" s="28"/>
      <c r="BU477" s="28"/>
      <c r="BV477" s="48"/>
      <c r="BW477" s="42"/>
      <c r="BX477" s="45"/>
      <c r="BY477" s="49"/>
      <c r="BZ477" s="42"/>
      <c r="CA477" s="49"/>
      <c r="CB477" s="49"/>
      <c r="CC477" s="50"/>
      <c r="CD477" s="51"/>
      <c r="CE477" s="50"/>
      <c r="CF477" s="42"/>
      <c r="CP477" s="32"/>
      <c r="CQ477" s="70">
        <v>170750000</v>
      </c>
      <c r="CR477" s="53">
        <v>174250000</v>
      </c>
      <c r="DB477" s="32"/>
      <c r="DC477" s="42"/>
    </row>
    <row r="478" spans="1:107">
      <c r="A478" s="11"/>
      <c r="B478" s="41" t="s">
        <v>388</v>
      </c>
      <c r="C478" s="39">
        <v>17650</v>
      </c>
      <c r="D478" s="39">
        <v>20100</v>
      </c>
      <c r="E478" s="28">
        <f t="shared" si="383"/>
        <v>13.88</v>
      </c>
      <c r="F478" s="39">
        <v>22550</v>
      </c>
      <c r="G478" s="28">
        <f t="shared" si="384"/>
        <v>12.19</v>
      </c>
      <c r="H478" s="39">
        <v>25300</v>
      </c>
      <c r="I478" s="28">
        <f t="shared" si="385"/>
        <v>12.2</v>
      </c>
      <c r="J478" s="39">
        <v>29100</v>
      </c>
      <c r="K478" s="28">
        <f t="shared" si="386"/>
        <v>15.02</v>
      </c>
      <c r="L478" s="39">
        <v>36900</v>
      </c>
      <c r="M478" s="28">
        <f t="shared" si="387"/>
        <v>26.8</v>
      </c>
      <c r="N478" s="39">
        <v>43950</v>
      </c>
      <c r="O478" s="28">
        <f t="shared" si="388"/>
        <v>19.11</v>
      </c>
      <c r="P478" s="39">
        <v>46850</v>
      </c>
      <c r="Q478" s="28">
        <f t="shared" si="389"/>
        <v>6.6000000000000005</v>
      </c>
      <c r="R478" s="39">
        <v>49200</v>
      </c>
      <c r="S478" s="28">
        <f t="shared" si="390"/>
        <v>5.0200000000000005</v>
      </c>
      <c r="T478" s="39">
        <v>50700</v>
      </c>
      <c r="U478" s="28">
        <f t="shared" si="391"/>
        <v>3.05</v>
      </c>
      <c r="V478" s="39">
        <v>56250</v>
      </c>
      <c r="W478" s="28">
        <f t="shared" si="392"/>
        <v>10.95</v>
      </c>
      <c r="X478" s="46">
        <v>58200</v>
      </c>
      <c r="Y478" s="28">
        <f t="shared" si="393"/>
        <v>3.47</v>
      </c>
      <c r="Z478" s="39">
        <v>56200</v>
      </c>
      <c r="AA478" s="28">
        <f t="shared" si="394"/>
        <v>-3.44</v>
      </c>
      <c r="AB478" s="39">
        <v>56700</v>
      </c>
      <c r="AC478" s="28">
        <f t="shared" si="409"/>
        <v>0.89</v>
      </c>
      <c r="AD478" s="39">
        <v>59250</v>
      </c>
      <c r="AE478" s="28">
        <f t="shared" si="409"/>
        <v>4.5</v>
      </c>
      <c r="AF478" s="39">
        <v>62350</v>
      </c>
      <c r="AG478" s="28">
        <f t="shared" si="409"/>
        <v>5.2299999999999995</v>
      </c>
      <c r="AH478" s="47">
        <v>67000</v>
      </c>
      <c r="AI478" s="28">
        <f t="shared" si="396"/>
        <v>7.46</v>
      </c>
      <c r="AJ478" s="47">
        <v>69300</v>
      </c>
      <c r="AK478" s="28">
        <f t="shared" si="397"/>
        <v>3.4299999999999997</v>
      </c>
      <c r="AL478" s="47">
        <v>79950</v>
      </c>
      <c r="AM478" s="28">
        <f t="shared" si="398"/>
        <v>15.370000000000001</v>
      </c>
      <c r="AN478" s="47">
        <v>81700</v>
      </c>
      <c r="AO478" s="28">
        <f t="shared" si="399"/>
        <v>2.19</v>
      </c>
      <c r="AP478" s="47">
        <v>94550</v>
      </c>
      <c r="AQ478" s="28">
        <f t="shared" si="408"/>
        <v>15.73</v>
      </c>
      <c r="AR478" s="47">
        <v>100500</v>
      </c>
      <c r="AS478" s="28">
        <f t="shared" si="400"/>
        <v>6.29</v>
      </c>
      <c r="AT478" s="47">
        <v>114350</v>
      </c>
      <c r="AU478" s="28">
        <f t="shared" si="357"/>
        <v>13.780000000000001</v>
      </c>
      <c r="AV478" s="47">
        <v>118600</v>
      </c>
      <c r="AW478" s="28">
        <f t="shared" si="401"/>
        <v>3.7199999999999998</v>
      </c>
      <c r="AX478" s="47">
        <v>121250</v>
      </c>
      <c r="AY478" s="28">
        <f t="shared" si="402"/>
        <v>2.23</v>
      </c>
      <c r="AZ478" s="47">
        <v>118900</v>
      </c>
      <c r="BA478" s="28">
        <f t="shared" si="403"/>
        <v>-1.94</v>
      </c>
      <c r="BB478" s="47">
        <v>115400</v>
      </c>
      <c r="BC478" s="28">
        <f t="shared" si="404"/>
        <v>-2.94</v>
      </c>
      <c r="BD478" s="47">
        <v>116750</v>
      </c>
      <c r="BE478" s="28">
        <f t="shared" si="354"/>
        <v>1.17</v>
      </c>
      <c r="BF478" s="47">
        <v>119900</v>
      </c>
      <c r="BG478" s="28">
        <f t="shared" si="405"/>
        <v>2.7</v>
      </c>
      <c r="BH478" s="47">
        <v>119750</v>
      </c>
      <c r="BI478" s="28">
        <f t="shared" si="406"/>
        <v>-0.13</v>
      </c>
      <c r="BJ478" s="89">
        <v>122550</v>
      </c>
      <c r="BK478" s="28">
        <f t="shared" si="407"/>
        <v>2.34</v>
      </c>
      <c r="BL478" s="47">
        <v>120750</v>
      </c>
      <c r="BM478" s="28">
        <f t="shared" si="407"/>
        <v>-1.47</v>
      </c>
      <c r="BN478" s="39"/>
      <c r="BO478" s="39"/>
      <c r="BP478" s="89"/>
      <c r="BQ478" s="28"/>
      <c r="BR478" s="28"/>
      <c r="BS478" s="28"/>
      <c r="BT478" s="28"/>
      <c r="BU478" s="28"/>
      <c r="BV478" s="48"/>
      <c r="BW478" s="42"/>
      <c r="BX478" s="45"/>
      <c r="BY478" s="49"/>
      <c r="BZ478" s="42"/>
      <c r="CA478" s="49"/>
      <c r="CB478" s="49"/>
      <c r="CC478" s="50"/>
      <c r="CD478" s="51"/>
      <c r="CE478" s="50"/>
      <c r="CF478" s="42"/>
      <c r="CP478" s="32"/>
      <c r="CQ478" s="70">
        <v>114350000</v>
      </c>
      <c r="CR478" s="53">
        <v>118600000</v>
      </c>
      <c r="DB478" s="32"/>
      <c r="DC478" s="42"/>
    </row>
    <row r="479" spans="1:107">
      <c r="A479" s="11"/>
      <c r="B479" s="41" t="s">
        <v>389</v>
      </c>
      <c r="C479" s="39">
        <v>76550</v>
      </c>
      <c r="D479" s="39">
        <v>80400</v>
      </c>
      <c r="E479" s="28">
        <f t="shared" si="383"/>
        <v>5.0299999999999994</v>
      </c>
      <c r="F479" s="39">
        <v>85250</v>
      </c>
      <c r="G479" s="28">
        <f t="shared" si="384"/>
        <v>6.03</v>
      </c>
      <c r="H479" s="39">
        <v>93500</v>
      </c>
      <c r="I479" s="28">
        <f t="shared" si="385"/>
        <v>9.68</v>
      </c>
      <c r="J479" s="39">
        <v>104700</v>
      </c>
      <c r="K479" s="28">
        <f t="shared" si="386"/>
        <v>11.98</v>
      </c>
      <c r="L479" s="39">
        <v>121050</v>
      </c>
      <c r="M479" s="28">
        <f t="shared" si="387"/>
        <v>15.620000000000001</v>
      </c>
      <c r="N479" s="39">
        <v>130650</v>
      </c>
      <c r="O479" s="28">
        <f t="shared" si="388"/>
        <v>7.93</v>
      </c>
      <c r="P479" s="39">
        <v>138150</v>
      </c>
      <c r="Q479" s="28">
        <f t="shared" si="389"/>
        <v>5.74</v>
      </c>
      <c r="R479" s="39">
        <v>134700</v>
      </c>
      <c r="S479" s="28">
        <f t="shared" si="390"/>
        <v>-2.5</v>
      </c>
      <c r="T479" s="39">
        <v>137050</v>
      </c>
      <c r="U479" s="28">
        <f t="shared" si="391"/>
        <v>1.7399999999999998</v>
      </c>
      <c r="V479" s="39">
        <v>135750</v>
      </c>
      <c r="W479" s="28">
        <f t="shared" si="392"/>
        <v>-0.95</v>
      </c>
      <c r="X479" s="46">
        <v>138750</v>
      </c>
      <c r="Y479" s="28">
        <f t="shared" si="393"/>
        <v>2.21</v>
      </c>
      <c r="Z479" s="39">
        <v>142650</v>
      </c>
      <c r="AA479" s="28">
        <f t="shared" si="394"/>
        <v>2.81</v>
      </c>
      <c r="AB479" s="39">
        <v>143000</v>
      </c>
      <c r="AC479" s="28">
        <f t="shared" si="409"/>
        <v>0.25</v>
      </c>
      <c r="AD479" s="39">
        <v>145450</v>
      </c>
      <c r="AE479" s="28">
        <f t="shared" si="409"/>
        <v>1.71</v>
      </c>
      <c r="AF479" s="39">
        <v>148750</v>
      </c>
      <c r="AG479" s="28">
        <f t="shared" si="409"/>
        <v>2.27</v>
      </c>
      <c r="AH479" s="47">
        <v>160700</v>
      </c>
      <c r="AI479" s="28">
        <f t="shared" si="396"/>
        <v>8.0299999999999994</v>
      </c>
      <c r="AJ479" s="47">
        <v>168250</v>
      </c>
      <c r="AK479" s="28">
        <f t="shared" si="397"/>
        <v>4.7</v>
      </c>
      <c r="AL479" s="47">
        <v>169800</v>
      </c>
      <c r="AM479" s="28">
        <f t="shared" si="398"/>
        <v>0.91999999999999993</v>
      </c>
      <c r="AN479" s="47">
        <v>185200</v>
      </c>
      <c r="AO479" s="28">
        <f t="shared" si="399"/>
        <v>9.07</v>
      </c>
      <c r="AP479" s="47">
        <v>193450</v>
      </c>
      <c r="AQ479" s="28">
        <f t="shared" si="408"/>
        <v>4.45</v>
      </c>
      <c r="AR479" s="47">
        <v>215100</v>
      </c>
      <c r="AS479" s="28">
        <f t="shared" si="400"/>
        <v>11.19</v>
      </c>
      <c r="AT479" s="47">
        <v>243000</v>
      </c>
      <c r="AU479" s="28">
        <f t="shared" si="357"/>
        <v>12.97</v>
      </c>
      <c r="AV479" s="47">
        <v>243150</v>
      </c>
      <c r="AW479" s="28">
        <f t="shared" si="401"/>
        <v>0.06</v>
      </c>
      <c r="AX479" s="47">
        <v>246950</v>
      </c>
      <c r="AY479" s="28">
        <f t="shared" si="402"/>
        <v>1.5599999999999998</v>
      </c>
      <c r="AZ479" s="47">
        <v>235550</v>
      </c>
      <c r="BA479" s="28">
        <f t="shared" si="403"/>
        <v>-4.62</v>
      </c>
      <c r="BB479" s="47">
        <v>234350</v>
      </c>
      <c r="BC479" s="28">
        <f t="shared" si="404"/>
        <v>-0.51</v>
      </c>
      <c r="BD479" s="47">
        <v>244900</v>
      </c>
      <c r="BE479" s="28">
        <f t="shared" ref="BE479:BE542" si="410">ROUND((BD479-BB479)/BB479,4)*100</f>
        <v>4.5</v>
      </c>
      <c r="BF479" s="47">
        <v>236400</v>
      </c>
      <c r="BG479" s="28">
        <f t="shared" si="405"/>
        <v>-3.47</v>
      </c>
      <c r="BH479" s="47">
        <v>245550</v>
      </c>
      <c r="BI479" s="28">
        <f t="shared" si="406"/>
        <v>3.8699999999999997</v>
      </c>
      <c r="BJ479" s="89">
        <v>247400</v>
      </c>
      <c r="BK479" s="28">
        <f t="shared" si="407"/>
        <v>0.75</v>
      </c>
      <c r="BL479" s="47">
        <v>239250</v>
      </c>
      <c r="BM479" s="28">
        <f t="shared" si="407"/>
        <v>-3.29</v>
      </c>
      <c r="BN479" s="39"/>
      <c r="BO479" s="39"/>
      <c r="BP479" s="89"/>
      <c r="BQ479" s="28"/>
      <c r="BR479" s="28"/>
      <c r="BS479" s="28"/>
      <c r="BT479" s="28"/>
      <c r="BU479" s="28"/>
      <c r="BV479" s="48"/>
      <c r="BW479" s="42"/>
      <c r="BX479" s="45"/>
      <c r="BY479" s="49"/>
      <c r="BZ479" s="42"/>
      <c r="CA479" s="49"/>
      <c r="CB479" s="49"/>
      <c r="CC479" s="50"/>
      <c r="CD479" s="51"/>
      <c r="CE479" s="50"/>
      <c r="CF479" s="42"/>
      <c r="CP479" s="32"/>
      <c r="CQ479" s="70">
        <v>243000000</v>
      </c>
      <c r="CR479" s="53">
        <v>243150000</v>
      </c>
      <c r="DB479" s="32"/>
      <c r="DC479" s="42"/>
    </row>
    <row r="480" spans="1:107">
      <c r="A480" s="11"/>
      <c r="B480" s="41" t="s">
        <v>535</v>
      </c>
      <c r="C480" s="39">
        <v>14050</v>
      </c>
      <c r="D480" s="39">
        <v>15350</v>
      </c>
      <c r="E480" s="28">
        <f t="shared" si="383"/>
        <v>9.25</v>
      </c>
      <c r="F480" s="39">
        <v>15100</v>
      </c>
      <c r="G480" s="28">
        <f t="shared" si="384"/>
        <v>-1.63</v>
      </c>
      <c r="H480" s="39">
        <v>15100</v>
      </c>
      <c r="I480" s="28">
        <f t="shared" si="385"/>
        <v>0</v>
      </c>
      <c r="J480" s="39">
        <v>15350</v>
      </c>
      <c r="K480" s="28">
        <f t="shared" si="386"/>
        <v>1.66</v>
      </c>
      <c r="L480" s="39">
        <v>14500</v>
      </c>
      <c r="M480" s="28">
        <f t="shared" si="387"/>
        <v>-5.54</v>
      </c>
      <c r="N480" s="39">
        <v>14650</v>
      </c>
      <c r="O480" s="28">
        <f t="shared" si="388"/>
        <v>1.03</v>
      </c>
      <c r="P480" s="39">
        <v>14700</v>
      </c>
      <c r="Q480" s="28">
        <f t="shared" si="389"/>
        <v>0.33999999999999997</v>
      </c>
      <c r="R480" s="39">
        <v>16050</v>
      </c>
      <c r="S480" s="28">
        <f t="shared" si="390"/>
        <v>9.1800000000000015</v>
      </c>
      <c r="T480" s="39">
        <v>15800</v>
      </c>
      <c r="U480" s="28">
        <f t="shared" si="391"/>
        <v>-1.5599999999999998</v>
      </c>
      <c r="V480" s="39">
        <v>16900</v>
      </c>
      <c r="W480" s="28">
        <f t="shared" si="392"/>
        <v>6.9599999999999991</v>
      </c>
      <c r="X480" s="46">
        <v>17100</v>
      </c>
      <c r="Y480" s="28">
        <f t="shared" si="393"/>
        <v>1.18</v>
      </c>
      <c r="Z480" s="39">
        <v>18150</v>
      </c>
      <c r="AA480" s="28">
        <f t="shared" si="394"/>
        <v>6.1400000000000006</v>
      </c>
      <c r="AB480" s="39">
        <v>20500</v>
      </c>
      <c r="AC480" s="28">
        <f t="shared" si="409"/>
        <v>12.950000000000001</v>
      </c>
      <c r="AD480" s="39">
        <v>19900</v>
      </c>
      <c r="AE480" s="28">
        <f t="shared" si="409"/>
        <v>-2.93</v>
      </c>
      <c r="AF480" s="39">
        <v>19200</v>
      </c>
      <c r="AG480" s="28">
        <f t="shared" si="409"/>
        <v>-3.52</v>
      </c>
      <c r="AH480" s="47">
        <v>33250</v>
      </c>
      <c r="AI480" s="28">
        <f t="shared" si="396"/>
        <v>73.180000000000007</v>
      </c>
      <c r="AJ480" s="47">
        <v>31900</v>
      </c>
      <c r="AK480" s="28">
        <f t="shared" si="397"/>
        <v>-4.0599999999999996</v>
      </c>
      <c r="AL480" s="47">
        <v>45600</v>
      </c>
      <c r="AM480" s="28">
        <f t="shared" si="398"/>
        <v>42.95</v>
      </c>
      <c r="AN480" s="47">
        <v>51450</v>
      </c>
      <c r="AO480" s="28">
        <f t="shared" si="399"/>
        <v>12.83</v>
      </c>
      <c r="AP480" s="47">
        <v>52100</v>
      </c>
      <c r="AQ480" s="28">
        <f t="shared" si="408"/>
        <v>1.26</v>
      </c>
      <c r="AR480" s="47">
        <v>60250</v>
      </c>
      <c r="AS480" s="28">
        <f t="shared" si="400"/>
        <v>15.64</v>
      </c>
      <c r="AT480" s="47">
        <v>61850</v>
      </c>
      <c r="AU480" s="28">
        <f t="shared" si="357"/>
        <v>2.6599999999999997</v>
      </c>
      <c r="AV480" s="47">
        <v>70800</v>
      </c>
      <c r="AW480" s="28">
        <f t="shared" si="401"/>
        <v>14.469999999999999</v>
      </c>
      <c r="AX480" s="47">
        <v>96500</v>
      </c>
      <c r="AY480" s="28">
        <f t="shared" si="402"/>
        <v>36.299999999999997</v>
      </c>
      <c r="AZ480" s="47">
        <v>102100</v>
      </c>
      <c r="BA480" s="28">
        <f t="shared" si="403"/>
        <v>5.8000000000000007</v>
      </c>
      <c r="BB480" s="47">
        <v>102150</v>
      </c>
      <c r="BC480" s="28">
        <f t="shared" si="404"/>
        <v>0.05</v>
      </c>
      <c r="BD480" s="47">
        <v>102000</v>
      </c>
      <c r="BE480" s="28">
        <f t="shared" si="410"/>
        <v>-0.15</v>
      </c>
      <c r="BF480" s="47">
        <v>102150</v>
      </c>
      <c r="BG480" s="28">
        <f t="shared" si="405"/>
        <v>0.15</v>
      </c>
      <c r="BH480" s="47">
        <v>102650</v>
      </c>
      <c r="BI480" s="28">
        <f t="shared" si="406"/>
        <v>0.49</v>
      </c>
      <c r="BJ480" s="89">
        <v>115100</v>
      </c>
      <c r="BK480" s="28">
        <f t="shared" si="407"/>
        <v>12.13</v>
      </c>
      <c r="BL480" s="47">
        <v>121700</v>
      </c>
      <c r="BM480" s="28">
        <f t="shared" si="407"/>
        <v>5.7299999999999995</v>
      </c>
      <c r="BN480" s="39"/>
      <c r="BO480" s="39"/>
      <c r="BP480" s="89"/>
      <c r="BQ480" s="28"/>
      <c r="BR480" s="28"/>
      <c r="BS480" s="28"/>
      <c r="BT480" s="28"/>
      <c r="BU480" s="28"/>
      <c r="BV480" s="48"/>
      <c r="BW480" s="42"/>
      <c r="BX480" s="45"/>
      <c r="BY480" s="49"/>
      <c r="BZ480" s="42"/>
      <c r="CA480" s="49"/>
      <c r="CB480" s="49"/>
      <c r="CC480" s="50"/>
      <c r="CD480" s="51"/>
      <c r="CE480" s="50"/>
      <c r="CF480" s="42"/>
      <c r="CP480" s="32"/>
      <c r="CQ480" s="70">
        <v>61850000</v>
      </c>
      <c r="CR480" s="53">
        <v>70800000</v>
      </c>
      <c r="DB480" s="32"/>
      <c r="DC480" s="42"/>
    </row>
    <row r="481" spans="1:107">
      <c r="A481" s="11"/>
      <c r="B481" s="41" t="s">
        <v>390</v>
      </c>
      <c r="C481" s="39">
        <v>7500</v>
      </c>
      <c r="D481" s="39">
        <v>8200</v>
      </c>
      <c r="E481" s="28">
        <f t="shared" si="383"/>
        <v>9.33</v>
      </c>
      <c r="F481" s="39">
        <v>8350</v>
      </c>
      <c r="G481" s="28">
        <f t="shared" si="384"/>
        <v>1.83</v>
      </c>
      <c r="H481" s="39">
        <v>9050</v>
      </c>
      <c r="I481" s="28">
        <f t="shared" si="385"/>
        <v>8.3800000000000008</v>
      </c>
      <c r="J481" s="39">
        <v>10250</v>
      </c>
      <c r="K481" s="28">
        <f t="shared" si="386"/>
        <v>13.26</v>
      </c>
      <c r="L481" s="39">
        <v>11550</v>
      </c>
      <c r="M481" s="28">
        <f t="shared" si="387"/>
        <v>12.68</v>
      </c>
      <c r="N481" s="39">
        <v>13650</v>
      </c>
      <c r="O481" s="28">
        <f t="shared" si="388"/>
        <v>18.18</v>
      </c>
      <c r="P481" s="39">
        <v>15600</v>
      </c>
      <c r="Q481" s="28">
        <f t="shared" si="389"/>
        <v>14.29</v>
      </c>
      <c r="R481" s="39">
        <v>15450</v>
      </c>
      <c r="S481" s="28">
        <f t="shared" si="390"/>
        <v>-0.96</v>
      </c>
      <c r="T481" s="39">
        <v>15550</v>
      </c>
      <c r="U481" s="28">
        <f t="shared" si="391"/>
        <v>0.65</v>
      </c>
      <c r="V481" s="39">
        <v>15750</v>
      </c>
      <c r="W481" s="28">
        <f t="shared" si="392"/>
        <v>1.29</v>
      </c>
      <c r="X481" s="46">
        <v>15850</v>
      </c>
      <c r="Y481" s="28">
        <f t="shared" si="393"/>
        <v>0.63</v>
      </c>
      <c r="Z481" s="39">
        <v>16250</v>
      </c>
      <c r="AA481" s="28">
        <f t="shared" si="394"/>
        <v>2.52</v>
      </c>
      <c r="AB481" s="39">
        <v>16200</v>
      </c>
      <c r="AC481" s="28">
        <f t="shared" si="409"/>
        <v>-0.31</v>
      </c>
      <c r="AD481" s="39">
        <v>17250</v>
      </c>
      <c r="AE481" s="28">
        <f t="shared" si="409"/>
        <v>6.4799999999999995</v>
      </c>
      <c r="AF481" s="39">
        <v>19250</v>
      </c>
      <c r="AG481" s="28">
        <f t="shared" si="409"/>
        <v>11.59</v>
      </c>
      <c r="AH481" s="47">
        <v>20500</v>
      </c>
      <c r="AI481" s="28">
        <f t="shared" si="396"/>
        <v>6.49</v>
      </c>
      <c r="AJ481" s="47">
        <v>21550</v>
      </c>
      <c r="AK481" s="28">
        <f t="shared" si="397"/>
        <v>5.12</v>
      </c>
      <c r="AL481" s="47">
        <v>23850</v>
      </c>
      <c r="AM481" s="28">
        <f t="shared" si="398"/>
        <v>10.67</v>
      </c>
      <c r="AN481" s="47">
        <v>23350</v>
      </c>
      <c r="AO481" s="28">
        <f t="shared" si="399"/>
        <v>-2.1</v>
      </c>
      <c r="AP481" s="47">
        <v>28550</v>
      </c>
      <c r="AQ481" s="28">
        <f t="shared" si="408"/>
        <v>22.27</v>
      </c>
      <c r="AR481" s="47">
        <v>29150</v>
      </c>
      <c r="AS481" s="28">
        <f t="shared" si="400"/>
        <v>2.1</v>
      </c>
      <c r="AT481" s="47">
        <v>32400</v>
      </c>
      <c r="AU481" s="28">
        <f t="shared" si="357"/>
        <v>11.15</v>
      </c>
      <c r="AV481" s="47">
        <v>34250</v>
      </c>
      <c r="AW481" s="28">
        <f t="shared" si="401"/>
        <v>5.71</v>
      </c>
      <c r="AX481" s="47">
        <v>34450</v>
      </c>
      <c r="AY481" s="28">
        <f t="shared" si="402"/>
        <v>0.57999999999999996</v>
      </c>
      <c r="AZ481" s="47">
        <v>33300</v>
      </c>
      <c r="BA481" s="28">
        <f t="shared" si="403"/>
        <v>-3.34</v>
      </c>
      <c r="BB481" s="47">
        <v>32900</v>
      </c>
      <c r="BC481" s="28">
        <f t="shared" si="404"/>
        <v>-1.2</v>
      </c>
      <c r="BD481" s="47">
        <v>31650</v>
      </c>
      <c r="BE481" s="28">
        <f t="shared" si="410"/>
        <v>-3.8</v>
      </c>
      <c r="BF481" s="47">
        <v>32100</v>
      </c>
      <c r="BG481" s="28">
        <f t="shared" si="405"/>
        <v>1.4200000000000002</v>
      </c>
      <c r="BH481" s="47">
        <v>31950</v>
      </c>
      <c r="BI481" s="28">
        <f t="shared" si="406"/>
        <v>-0.47000000000000003</v>
      </c>
      <c r="BJ481" s="89">
        <v>32400</v>
      </c>
      <c r="BK481" s="28">
        <f t="shared" si="407"/>
        <v>1.41</v>
      </c>
      <c r="BL481" s="47">
        <v>32200</v>
      </c>
      <c r="BM481" s="28">
        <f t="shared" si="407"/>
        <v>-0.62</v>
      </c>
      <c r="BN481" s="39"/>
      <c r="BO481" s="39"/>
      <c r="BP481" s="89"/>
      <c r="BQ481" s="28"/>
      <c r="BR481" s="28"/>
      <c r="BS481" s="28"/>
      <c r="BT481" s="28"/>
      <c r="BU481" s="28"/>
      <c r="BV481" s="48"/>
      <c r="BW481" s="42"/>
      <c r="BX481" s="45"/>
      <c r="BY481" s="49"/>
      <c r="BZ481" s="42"/>
      <c r="CA481" s="49"/>
      <c r="CB481" s="49"/>
      <c r="CC481" s="50"/>
      <c r="CD481" s="51"/>
      <c r="CE481" s="50"/>
      <c r="CF481" s="42"/>
      <c r="CP481" s="32"/>
      <c r="CQ481" s="70">
        <v>32400000</v>
      </c>
      <c r="CR481" s="53">
        <v>34250000</v>
      </c>
      <c r="DB481" s="32"/>
      <c r="DC481" s="42"/>
    </row>
    <row r="482" spans="1:107">
      <c r="A482" s="11"/>
      <c r="B482" s="41" t="s">
        <v>391</v>
      </c>
      <c r="C482" s="39">
        <v>20400</v>
      </c>
      <c r="D482" s="39">
        <v>21150</v>
      </c>
      <c r="E482" s="28">
        <f t="shared" si="383"/>
        <v>3.6799999999999997</v>
      </c>
      <c r="F482" s="39">
        <v>22500</v>
      </c>
      <c r="G482" s="28">
        <f t="shared" si="384"/>
        <v>6.38</v>
      </c>
      <c r="H482" s="39">
        <v>25600</v>
      </c>
      <c r="I482" s="28">
        <f t="shared" si="385"/>
        <v>13.780000000000001</v>
      </c>
      <c r="J482" s="39">
        <v>31050</v>
      </c>
      <c r="K482" s="28">
        <f t="shared" si="386"/>
        <v>21.29</v>
      </c>
      <c r="L482" s="39">
        <v>34500</v>
      </c>
      <c r="M482" s="28">
        <f t="shared" si="387"/>
        <v>11.110000000000001</v>
      </c>
      <c r="N482" s="39">
        <v>40300</v>
      </c>
      <c r="O482" s="28">
        <f t="shared" si="388"/>
        <v>16.809999999999999</v>
      </c>
      <c r="P482" s="39">
        <v>42450</v>
      </c>
      <c r="Q482" s="28">
        <f t="shared" si="389"/>
        <v>5.33</v>
      </c>
      <c r="R482" s="39">
        <v>40650</v>
      </c>
      <c r="S482" s="28">
        <f t="shared" si="390"/>
        <v>-4.24</v>
      </c>
      <c r="T482" s="39">
        <v>45350</v>
      </c>
      <c r="U482" s="28">
        <f t="shared" si="391"/>
        <v>11.559999999999999</v>
      </c>
      <c r="V482" s="39">
        <v>56050</v>
      </c>
      <c r="W482" s="28">
        <f t="shared" si="392"/>
        <v>23.59</v>
      </c>
      <c r="X482" s="46">
        <v>58700</v>
      </c>
      <c r="Y482" s="28">
        <f t="shared" si="393"/>
        <v>4.7300000000000004</v>
      </c>
      <c r="Z482" s="39">
        <v>57600</v>
      </c>
      <c r="AA482" s="28">
        <f t="shared" si="394"/>
        <v>-1.87</v>
      </c>
      <c r="AB482" s="39">
        <v>57750</v>
      </c>
      <c r="AC482" s="28">
        <f t="shared" si="409"/>
        <v>0.26</v>
      </c>
      <c r="AD482" s="39">
        <v>61450</v>
      </c>
      <c r="AE482" s="28">
        <f t="shared" si="409"/>
        <v>6.41</v>
      </c>
      <c r="AF482" s="39">
        <v>67700</v>
      </c>
      <c r="AG482" s="28">
        <f t="shared" si="409"/>
        <v>10.17</v>
      </c>
      <c r="AH482" s="47">
        <v>69550</v>
      </c>
      <c r="AI482" s="28">
        <f t="shared" si="396"/>
        <v>2.73</v>
      </c>
      <c r="AJ482" s="47">
        <v>79650</v>
      </c>
      <c r="AK482" s="28">
        <f t="shared" si="397"/>
        <v>14.52</v>
      </c>
      <c r="AL482" s="47">
        <v>86500</v>
      </c>
      <c r="AM482" s="28">
        <f t="shared" si="398"/>
        <v>8.6</v>
      </c>
      <c r="AN482" s="47">
        <v>95200</v>
      </c>
      <c r="AO482" s="28">
        <f t="shared" si="399"/>
        <v>10.059999999999999</v>
      </c>
      <c r="AP482" s="47">
        <v>109300</v>
      </c>
      <c r="AQ482" s="28">
        <f t="shared" si="408"/>
        <v>14.81</v>
      </c>
      <c r="AR482" s="47">
        <v>135350</v>
      </c>
      <c r="AS482" s="28">
        <f t="shared" si="400"/>
        <v>23.830000000000002</v>
      </c>
      <c r="AT482" s="47">
        <v>154700</v>
      </c>
      <c r="AU482" s="28">
        <f t="shared" si="357"/>
        <v>14.299999999999999</v>
      </c>
      <c r="AV482" s="47">
        <v>164550</v>
      </c>
      <c r="AW482" s="28">
        <f t="shared" si="401"/>
        <v>6.370000000000001</v>
      </c>
      <c r="AX482" s="47">
        <v>169000</v>
      </c>
      <c r="AY482" s="28">
        <f t="shared" si="402"/>
        <v>2.7</v>
      </c>
      <c r="AZ482" s="47">
        <v>153500</v>
      </c>
      <c r="BA482" s="28">
        <f t="shared" si="403"/>
        <v>-9.17</v>
      </c>
      <c r="BB482" s="47">
        <v>151700</v>
      </c>
      <c r="BC482" s="28">
        <f t="shared" si="404"/>
        <v>-1.17</v>
      </c>
      <c r="BD482" s="47">
        <v>151650</v>
      </c>
      <c r="BE482" s="28">
        <f t="shared" si="410"/>
        <v>-0.03</v>
      </c>
      <c r="BF482" s="47">
        <v>152650</v>
      </c>
      <c r="BG482" s="28">
        <f t="shared" si="405"/>
        <v>0.66</v>
      </c>
      <c r="BH482" s="47">
        <v>154600</v>
      </c>
      <c r="BI482" s="28">
        <f t="shared" si="406"/>
        <v>1.28</v>
      </c>
      <c r="BJ482" s="89">
        <v>151650</v>
      </c>
      <c r="BK482" s="28">
        <f t="shared" si="407"/>
        <v>-1.91</v>
      </c>
      <c r="BL482" s="47">
        <v>155000</v>
      </c>
      <c r="BM482" s="28">
        <f t="shared" si="407"/>
        <v>2.21</v>
      </c>
      <c r="BN482" s="39"/>
      <c r="BO482" s="39"/>
      <c r="BP482" s="89"/>
      <c r="BQ482" s="28"/>
      <c r="BR482" s="28"/>
      <c r="BS482" s="28"/>
      <c r="BT482" s="28"/>
      <c r="BU482" s="28"/>
      <c r="BV482" s="48"/>
      <c r="BW482" s="42"/>
      <c r="BX482" s="45"/>
      <c r="BY482" s="49"/>
      <c r="BZ482" s="42"/>
      <c r="CA482" s="49"/>
      <c r="CB482" s="49"/>
      <c r="CC482" s="50"/>
      <c r="CD482" s="51"/>
      <c r="CE482" s="50"/>
      <c r="CF482" s="42"/>
      <c r="CP482" s="32"/>
      <c r="CQ482" s="70">
        <v>154700000</v>
      </c>
      <c r="CR482" s="53">
        <v>164550000</v>
      </c>
      <c r="DB482" s="32"/>
      <c r="DC482" s="42"/>
    </row>
    <row r="483" spans="1:107">
      <c r="A483" s="11"/>
      <c r="B483" s="41" t="s">
        <v>392</v>
      </c>
      <c r="C483" s="39">
        <v>432250</v>
      </c>
      <c r="D483" s="39">
        <v>423100</v>
      </c>
      <c r="E483" s="28">
        <f t="shared" si="383"/>
        <v>-2.12</v>
      </c>
      <c r="F483" s="39">
        <v>426650</v>
      </c>
      <c r="G483" s="28">
        <f t="shared" si="384"/>
        <v>0.84</v>
      </c>
      <c r="H483" s="39">
        <v>538100</v>
      </c>
      <c r="I483" s="28">
        <f t="shared" si="385"/>
        <v>26.119999999999997</v>
      </c>
      <c r="J483" s="39">
        <v>559800</v>
      </c>
      <c r="K483" s="28">
        <f t="shared" si="386"/>
        <v>4.03</v>
      </c>
      <c r="L483" s="39">
        <v>599500</v>
      </c>
      <c r="M483" s="28">
        <f t="shared" si="387"/>
        <v>7.0900000000000007</v>
      </c>
      <c r="N483" s="39">
        <v>679350</v>
      </c>
      <c r="O483" s="28">
        <f t="shared" si="388"/>
        <v>13.320000000000002</v>
      </c>
      <c r="P483" s="39">
        <v>897700</v>
      </c>
      <c r="Q483" s="28">
        <f t="shared" si="389"/>
        <v>32.14</v>
      </c>
      <c r="R483" s="39">
        <v>880950</v>
      </c>
      <c r="S483" s="28">
        <f t="shared" si="390"/>
        <v>-1.87</v>
      </c>
      <c r="T483" s="39">
        <v>864050</v>
      </c>
      <c r="U483" s="28">
        <f t="shared" si="391"/>
        <v>-1.92</v>
      </c>
      <c r="V483" s="39">
        <v>859200</v>
      </c>
      <c r="W483" s="28">
        <f t="shared" si="392"/>
        <v>-0.55999999999999994</v>
      </c>
      <c r="X483" s="46">
        <v>835500</v>
      </c>
      <c r="Y483" s="28">
        <f t="shared" si="393"/>
        <v>-2.76</v>
      </c>
      <c r="Z483" s="39">
        <v>890900</v>
      </c>
      <c r="AA483" s="28">
        <f t="shared" si="394"/>
        <v>6.63</v>
      </c>
      <c r="AB483" s="39">
        <v>913450</v>
      </c>
      <c r="AC483" s="28">
        <f t="shared" si="409"/>
        <v>2.5299999999999998</v>
      </c>
      <c r="AD483" s="39">
        <v>888950</v>
      </c>
      <c r="AE483" s="28">
        <f t="shared" si="409"/>
        <v>-2.68</v>
      </c>
      <c r="AF483" s="39">
        <v>919350</v>
      </c>
      <c r="AG483" s="28">
        <f t="shared" si="409"/>
        <v>3.42</v>
      </c>
      <c r="AH483" s="47">
        <v>930300</v>
      </c>
      <c r="AI483" s="28">
        <f t="shared" si="396"/>
        <v>1.1900000000000002</v>
      </c>
      <c r="AJ483" s="47">
        <v>940900</v>
      </c>
      <c r="AK483" s="28">
        <f t="shared" si="397"/>
        <v>1.1400000000000001</v>
      </c>
      <c r="AL483" s="47">
        <v>965350</v>
      </c>
      <c r="AM483" s="28">
        <f t="shared" si="398"/>
        <v>2.6</v>
      </c>
      <c r="AN483" s="47">
        <v>965500</v>
      </c>
      <c r="AO483" s="28">
        <f t="shared" si="399"/>
        <v>0.02</v>
      </c>
      <c r="AP483" s="47">
        <v>1005550</v>
      </c>
      <c r="AQ483" s="28">
        <f t="shared" si="408"/>
        <v>4.1500000000000004</v>
      </c>
      <c r="AR483" s="47">
        <v>1045250</v>
      </c>
      <c r="AS483" s="28">
        <f t="shared" si="400"/>
        <v>3.95</v>
      </c>
      <c r="AT483" s="47">
        <v>1073800</v>
      </c>
      <c r="AU483" s="28">
        <f t="shared" si="357"/>
        <v>2.73</v>
      </c>
      <c r="AV483" s="47">
        <v>1084550</v>
      </c>
      <c r="AW483" s="28">
        <f t="shared" si="401"/>
        <v>1</v>
      </c>
      <c r="AX483" s="47">
        <v>1115750</v>
      </c>
      <c r="AY483" s="28">
        <f t="shared" si="402"/>
        <v>2.88</v>
      </c>
      <c r="AZ483" s="47">
        <v>1100250</v>
      </c>
      <c r="BA483" s="28">
        <f t="shared" si="403"/>
        <v>-1.39</v>
      </c>
      <c r="BB483" s="47">
        <v>1091900</v>
      </c>
      <c r="BC483" s="28">
        <f t="shared" si="404"/>
        <v>-0.76</v>
      </c>
      <c r="BD483" s="47">
        <v>1096200</v>
      </c>
      <c r="BE483" s="28">
        <f t="shared" si="410"/>
        <v>0.38999999999999996</v>
      </c>
      <c r="BF483" s="47">
        <v>1095550</v>
      </c>
      <c r="BG483" s="28">
        <f t="shared" si="405"/>
        <v>-0.06</v>
      </c>
      <c r="BH483" s="47">
        <v>1099150</v>
      </c>
      <c r="BI483" s="28">
        <f t="shared" si="406"/>
        <v>0.33</v>
      </c>
      <c r="BJ483" s="89">
        <v>1047500</v>
      </c>
      <c r="BK483" s="28">
        <f t="shared" si="407"/>
        <v>-4.7</v>
      </c>
      <c r="BL483" s="47">
        <v>1048550</v>
      </c>
      <c r="BM483" s="28">
        <f t="shared" si="407"/>
        <v>0.1</v>
      </c>
      <c r="BN483" s="39"/>
      <c r="BO483" s="39"/>
      <c r="BP483" s="89"/>
      <c r="BQ483" s="28"/>
      <c r="BR483" s="28"/>
      <c r="BS483" s="28"/>
      <c r="BT483" s="28"/>
      <c r="BU483" s="28"/>
      <c r="BV483" s="48"/>
      <c r="BW483" s="42"/>
      <c r="BX483" s="45"/>
      <c r="BY483" s="49"/>
      <c r="BZ483" s="42"/>
      <c r="CA483" s="49"/>
      <c r="CB483" s="49"/>
      <c r="CC483" s="50"/>
      <c r="CD483" s="49"/>
      <c r="CE483" s="50"/>
      <c r="CF483" s="42"/>
      <c r="CP483" s="32"/>
      <c r="CQ483" s="70">
        <v>1073800000</v>
      </c>
      <c r="CR483" s="53">
        <v>1084550000</v>
      </c>
      <c r="DB483" s="32"/>
      <c r="DC483" s="42"/>
    </row>
    <row r="484" spans="1:107">
      <c r="A484" s="11"/>
      <c r="B484" s="41" t="s">
        <v>393</v>
      </c>
      <c r="C484" s="39">
        <v>16500</v>
      </c>
      <c r="D484" s="39">
        <v>17300</v>
      </c>
      <c r="E484" s="28">
        <f t="shared" si="383"/>
        <v>4.8500000000000005</v>
      </c>
      <c r="F484" s="39">
        <v>18800</v>
      </c>
      <c r="G484" s="28">
        <f t="shared" si="384"/>
        <v>8.67</v>
      </c>
      <c r="H484" s="39">
        <v>21200</v>
      </c>
      <c r="I484" s="28">
        <f t="shared" si="385"/>
        <v>12.770000000000001</v>
      </c>
      <c r="J484" s="39">
        <v>27950</v>
      </c>
      <c r="K484" s="28">
        <f t="shared" si="386"/>
        <v>31.840000000000003</v>
      </c>
      <c r="L484" s="39">
        <v>38300</v>
      </c>
      <c r="M484" s="28">
        <f t="shared" si="387"/>
        <v>37.03</v>
      </c>
      <c r="N484" s="39">
        <v>43300</v>
      </c>
      <c r="O484" s="28">
        <f t="shared" si="388"/>
        <v>13.05</v>
      </c>
      <c r="P484" s="39">
        <v>43950</v>
      </c>
      <c r="Q484" s="28">
        <f t="shared" si="389"/>
        <v>1.5</v>
      </c>
      <c r="R484" s="39">
        <v>44900</v>
      </c>
      <c r="S484" s="28">
        <f t="shared" si="390"/>
        <v>2.16</v>
      </c>
      <c r="T484" s="39">
        <v>45750</v>
      </c>
      <c r="U484" s="28">
        <f t="shared" si="391"/>
        <v>1.8900000000000001</v>
      </c>
      <c r="V484" s="39">
        <v>45650</v>
      </c>
      <c r="W484" s="28">
        <f t="shared" si="392"/>
        <v>-0.22</v>
      </c>
      <c r="X484" s="46">
        <v>48700</v>
      </c>
      <c r="Y484" s="28">
        <f t="shared" si="393"/>
        <v>6.68</v>
      </c>
      <c r="Z484" s="39">
        <v>50450</v>
      </c>
      <c r="AA484" s="28">
        <f t="shared" si="394"/>
        <v>3.5900000000000003</v>
      </c>
      <c r="AB484" s="39">
        <v>48600</v>
      </c>
      <c r="AC484" s="28">
        <f t="shared" si="409"/>
        <v>-3.6700000000000004</v>
      </c>
      <c r="AD484" s="39">
        <v>47250</v>
      </c>
      <c r="AE484" s="28">
        <f t="shared" si="409"/>
        <v>-2.78</v>
      </c>
      <c r="AF484" s="39">
        <v>52050</v>
      </c>
      <c r="AG484" s="28">
        <f t="shared" si="409"/>
        <v>10.16</v>
      </c>
      <c r="AH484" s="47">
        <v>52800</v>
      </c>
      <c r="AI484" s="28">
        <f t="shared" si="396"/>
        <v>1.44</v>
      </c>
      <c r="AJ484" s="47">
        <v>57100</v>
      </c>
      <c r="AK484" s="28">
        <f t="shared" si="397"/>
        <v>8.14</v>
      </c>
      <c r="AL484" s="47">
        <v>60200</v>
      </c>
      <c r="AM484" s="28">
        <f t="shared" si="398"/>
        <v>5.43</v>
      </c>
      <c r="AN484" s="47">
        <v>69200</v>
      </c>
      <c r="AO484" s="28">
        <f t="shared" si="399"/>
        <v>14.95</v>
      </c>
      <c r="AP484" s="47">
        <v>82550</v>
      </c>
      <c r="AQ484" s="28">
        <f t="shared" si="408"/>
        <v>19.29</v>
      </c>
      <c r="AR484" s="47">
        <v>94500</v>
      </c>
      <c r="AS484" s="28">
        <f t="shared" si="400"/>
        <v>14.48</v>
      </c>
      <c r="AT484" s="47">
        <v>98750</v>
      </c>
      <c r="AU484" s="28">
        <f t="shared" si="357"/>
        <v>4.5</v>
      </c>
      <c r="AV484" s="47">
        <v>104300</v>
      </c>
      <c r="AW484" s="28">
        <f t="shared" si="401"/>
        <v>5.62</v>
      </c>
      <c r="AX484" s="47">
        <v>110450</v>
      </c>
      <c r="AY484" s="28">
        <f t="shared" si="402"/>
        <v>5.8999999999999995</v>
      </c>
      <c r="AZ484" s="47">
        <v>110350</v>
      </c>
      <c r="BA484" s="28">
        <f t="shared" si="403"/>
        <v>-0.09</v>
      </c>
      <c r="BB484" s="47">
        <v>111100</v>
      </c>
      <c r="BC484" s="28">
        <f t="shared" si="404"/>
        <v>0.67999999999999994</v>
      </c>
      <c r="BD484" s="47">
        <v>112400</v>
      </c>
      <c r="BE484" s="28">
        <f t="shared" si="410"/>
        <v>1.17</v>
      </c>
      <c r="BF484" s="47">
        <v>113150</v>
      </c>
      <c r="BG484" s="28">
        <f t="shared" si="405"/>
        <v>0.67</v>
      </c>
      <c r="BH484" s="47">
        <v>113750</v>
      </c>
      <c r="BI484" s="28">
        <f t="shared" si="406"/>
        <v>0.53</v>
      </c>
      <c r="BJ484" s="89">
        <v>115400</v>
      </c>
      <c r="BK484" s="28">
        <f t="shared" si="407"/>
        <v>1.4500000000000002</v>
      </c>
      <c r="BL484" s="47">
        <v>115750</v>
      </c>
      <c r="BM484" s="28">
        <f t="shared" si="407"/>
        <v>0.3</v>
      </c>
      <c r="BN484" s="39"/>
      <c r="BO484" s="39"/>
      <c r="BP484" s="89"/>
      <c r="BQ484" s="28"/>
      <c r="BR484" s="28"/>
      <c r="BS484" s="28"/>
      <c r="BT484" s="28"/>
      <c r="BU484" s="28"/>
      <c r="BV484" s="48"/>
      <c r="BW484" s="42"/>
      <c r="BX484" s="45"/>
      <c r="BY484" s="49"/>
      <c r="BZ484" s="42"/>
      <c r="CA484" s="49"/>
      <c r="CB484" s="49"/>
      <c r="CC484" s="50"/>
      <c r="CD484" s="51"/>
      <c r="CE484" s="50"/>
      <c r="CF484" s="42"/>
      <c r="CP484" s="32"/>
      <c r="CQ484" s="70">
        <v>98750000</v>
      </c>
      <c r="CR484" s="53">
        <v>104300000</v>
      </c>
      <c r="DB484" s="32"/>
      <c r="DC484" s="42"/>
    </row>
    <row r="485" spans="1:107">
      <c r="A485" s="11"/>
      <c r="B485" s="41" t="s">
        <v>394</v>
      </c>
      <c r="C485" s="39">
        <v>14450</v>
      </c>
      <c r="D485" s="39">
        <v>15800</v>
      </c>
      <c r="E485" s="28">
        <f t="shared" si="383"/>
        <v>9.34</v>
      </c>
      <c r="F485" s="39">
        <v>17100</v>
      </c>
      <c r="G485" s="28">
        <f t="shared" si="384"/>
        <v>8.23</v>
      </c>
      <c r="H485" s="39">
        <v>20900</v>
      </c>
      <c r="I485" s="28">
        <f t="shared" si="385"/>
        <v>22.220000000000002</v>
      </c>
      <c r="J485" s="39">
        <v>26450</v>
      </c>
      <c r="K485" s="28">
        <f t="shared" si="386"/>
        <v>26.56</v>
      </c>
      <c r="L485" s="39">
        <v>30550</v>
      </c>
      <c r="M485" s="28">
        <f t="shared" si="387"/>
        <v>15.5</v>
      </c>
      <c r="N485" s="39">
        <v>31100</v>
      </c>
      <c r="O485" s="28">
        <f t="shared" si="388"/>
        <v>1.7999999999999998</v>
      </c>
      <c r="P485" s="39">
        <v>31550</v>
      </c>
      <c r="Q485" s="28">
        <f t="shared" si="389"/>
        <v>1.4500000000000002</v>
      </c>
      <c r="R485" s="39">
        <v>32200</v>
      </c>
      <c r="S485" s="28">
        <f t="shared" si="390"/>
        <v>2.06</v>
      </c>
      <c r="T485" s="39">
        <v>35300</v>
      </c>
      <c r="U485" s="28">
        <f t="shared" si="391"/>
        <v>9.629999999999999</v>
      </c>
      <c r="V485" s="39">
        <v>36750</v>
      </c>
      <c r="W485" s="28">
        <f t="shared" si="392"/>
        <v>4.1099999999999994</v>
      </c>
      <c r="X485" s="46">
        <v>36550</v>
      </c>
      <c r="Y485" s="28">
        <f t="shared" si="393"/>
        <v>-0.54</v>
      </c>
      <c r="Z485" s="39">
        <v>36000</v>
      </c>
      <c r="AA485" s="28">
        <f t="shared" si="394"/>
        <v>-1.5</v>
      </c>
      <c r="AB485" s="39">
        <v>37950</v>
      </c>
      <c r="AC485" s="28">
        <f t="shared" si="409"/>
        <v>5.42</v>
      </c>
      <c r="AD485" s="39">
        <v>38950</v>
      </c>
      <c r="AE485" s="28">
        <f t="shared" si="409"/>
        <v>2.64</v>
      </c>
      <c r="AF485" s="39">
        <v>40200</v>
      </c>
      <c r="AG485" s="28">
        <f t="shared" si="409"/>
        <v>3.2099999999999995</v>
      </c>
      <c r="AH485" s="47">
        <v>39450</v>
      </c>
      <c r="AI485" s="28">
        <f t="shared" si="396"/>
        <v>-1.87</v>
      </c>
      <c r="AJ485" s="47">
        <v>42850</v>
      </c>
      <c r="AK485" s="28">
        <f t="shared" si="397"/>
        <v>8.6199999999999992</v>
      </c>
      <c r="AL485" s="47">
        <v>47000</v>
      </c>
      <c r="AM485" s="28">
        <f t="shared" si="398"/>
        <v>9.68</v>
      </c>
      <c r="AN485" s="47">
        <v>50000</v>
      </c>
      <c r="AO485" s="28">
        <f t="shared" si="399"/>
        <v>6.38</v>
      </c>
      <c r="AP485" s="47">
        <v>59450</v>
      </c>
      <c r="AQ485" s="28">
        <f t="shared" si="408"/>
        <v>18.899999999999999</v>
      </c>
      <c r="AR485" s="47">
        <v>63650</v>
      </c>
      <c r="AS485" s="28">
        <f t="shared" si="400"/>
        <v>7.06</v>
      </c>
      <c r="AT485" s="47">
        <v>68400</v>
      </c>
      <c r="AU485" s="28">
        <f t="shared" si="357"/>
        <v>7.46</v>
      </c>
      <c r="AV485" s="47">
        <v>79550</v>
      </c>
      <c r="AW485" s="28">
        <f t="shared" si="401"/>
        <v>16.3</v>
      </c>
      <c r="AX485" s="47">
        <v>84750</v>
      </c>
      <c r="AY485" s="28">
        <f t="shared" si="402"/>
        <v>6.54</v>
      </c>
      <c r="AZ485" s="47">
        <v>86200</v>
      </c>
      <c r="BA485" s="28">
        <f t="shared" si="403"/>
        <v>1.71</v>
      </c>
      <c r="BB485" s="47">
        <v>89550</v>
      </c>
      <c r="BC485" s="28">
        <f t="shared" si="404"/>
        <v>3.8899999999999997</v>
      </c>
      <c r="BD485" s="47">
        <v>90400</v>
      </c>
      <c r="BE485" s="28">
        <f t="shared" si="410"/>
        <v>0.95</v>
      </c>
      <c r="BF485" s="47">
        <v>88250</v>
      </c>
      <c r="BG485" s="28">
        <f t="shared" si="405"/>
        <v>-2.3800000000000003</v>
      </c>
      <c r="BH485" s="47">
        <v>90650</v>
      </c>
      <c r="BI485" s="28">
        <f t="shared" si="406"/>
        <v>2.7199999999999998</v>
      </c>
      <c r="BJ485" s="89">
        <v>92750</v>
      </c>
      <c r="BK485" s="28">
        <f t="shared" si="407"/>
        <v>2.3199999999999998</v>
      </c>
      <c r="BL485" s="47">
        <v>92200</v>
      </c>
      <c r="BM485" s="28">
        <f t="shared" si="407"/>
        <v>-0.59</v>
      </c>
      <c r="BN485" s="39"/>
      <c r="BO485" s="39"/>
      <c r="BP485" s="89"/>
      <c r="BQ485" s="28"/>
      <c r="BR485" s="28"/>
      <c r="BS485" s="28"/>
      <c r="BT485" s="28"/>
      <c r="BU485" s="28"/>
      <c r="BV485" s="48"/>
      <c r="BW485" s="42"/>
      <c r="BX485" s="45"/>
      <c r="BY485" s="49"/>
      <c r="BZ485" s="42"/>
      <c r="CA485" s="49"/>
      <c r="CB485" s="49"/>
      <c r="CC485" s="50"/>
      <c r="CD485" s="51"/>
      <c r="CE485" s="50"/>
      <c r="CF485" s="42"/>
      <c r="CP485" s="32"/>
      <c r="CQ485" s="70">
        <v>68400000</v>
      </c>
      <c r="CR485" s="53">
        <v>79550000</v>
      </c>
      <c r="DB485" s="32"/>
      <c r="DC485" s="42"/>
    </row>
    <row r="486" spans="1:107">
      <c r="A486" s="11"/>
      <c r="B486" s="41" t="s">
        <v>395</v>
      </c>
      <c r="C486" s="39">
        <v>7750</v>
      </c>
      <c r="D486" s="39">
        <v>8350</v>
      </c>
      <c r="E486" s="28">
        <f t="shared" si="383"/>
        <v>7.7399999999999993</v>
      </c>
      <c r="F486" s="39">
        <v>9350</v>
      </c>
      <c r="G486" s="28">
        <f t="shared" si="384"/>
        <v>11.98</v>
      </c>
      <c r="H486" s="39">
        <v>10200</v>
      </c>
      <c r="I486" s="28">
        <f t="shared" si="385"/>
        <v>9.09</v>
      </c>
      <c r="J486" s="39">
        <v>12800</v>
      </c>
      <c r="K486" s="28">
        <f t="shared" si="386"/>
        <v>25.490000000000002</v>
      </c>
      <c r="L486" s="39">
        <v>13700</v>
      </c>
      <c r="M486" s="28">
        <f t="shared" si="387"/>
        <v>7.03</v>
      </c>
      <c r="N486" s="39">
        <v>15000</v>
      </c>
      <c r="O486" s="28">
        <f t="shared" si="388"/>
        <v>9.49</v>
      </c>
      <c r="P486" s="39">
        <v>16500</v>
      </c>
      <c r="Q486" s="28">
        <f t="shared" si="389"/>
        <v>10</v>
      </c>
      <c r="R486" s="39">
        <v>16850</v>
      </c>
      <c r="S486" s="28">
        <f t="shared" si="390"/>
        <v>2.12</v>
      </c>
      <c r="T486" s="39">
        <v>16750</v>
      </c>
      <c r="U486" s="28">
        <f t="shared" si="391"/>
        <v>-0.59</v>
      </c>
      <c r="V486" s="39">
        <v>17950</v>
      </c>
      <c r="W486" s="28">
        <f t="shared" si="392"/>
        <v>7.16</v>
      </c>
      <c r="X486" s="46">
        <v>18650</v>
      </c>
      <c r="Y486" s="28">
        <f t="shared" si="393"/>
        <v>3.9</v>
      </c>
      <c r="Z486" s="39">
        <v>19400</v>
      </c>
      <c r="AA486" s="28">
        <f t="shared" si="394"/>
        <v>4.0199999999999996</v>
      </c>
      <c r="AB486" s="39">
        <v>19800</v>
      </c>
      <c r="AC486" s="28">
        <f t="shared" si="409"/>
        <v>2.06</v>
      </c>
      <c r="AD486" s="39">
        <v>20000</v>
      </c>
      <c r="AE486" s="28">
        <f t="shared" si="409"/>
        <v>1.01</v>
      </c>
      <c r="AF486" s="39">
        <v>20450</v>
      </c>
      <c r="AG486" s="28">
        <f t="shared" si="409"/>
        <v>2.25</v>
      </c>
      <c r="AH486" s="47">
        <v>20700</v>
      </c>
      <c r="AI486" s="28">
        <f t="shared" si="396"/>
        <v>1.22</v>
      </c>
      <c r="AJ486" s="47">
        <v>20050</v>
      </c>
      <c r="AK486" s="28">
        <f t="shared" si="397"/>
        <v>-3.1399999999999997</v>
      </c>
      <c r="AL486" s="47">
        <v>20200</v>
      </c>
      <c r="AM486" s="28">
        <f t="shared" si="398"/>
        <v>0.75</v>
      </c>
      <c r="AN486" s="47">
        <v>22500</v>
      </c>
      <c r="AO486" s="28">
        <f t="shared" si="399"/>
        <v>11.39</v>
      </c>
      <c r="AP486" s="47">
        <v>24500</v>
      </c>
      <c r="AQ486" s="28">
        <f t="shared" si="408"/>
        <v>8.89</v>
      </c>
      <c r="AR486" s="47">
        <v>24700</v>
      </c>
      <c r="AS486" s="28">
        <f t="shared" si="400"/>
        <v>0.82000000000000006</v>
      </c>
      <c r="AT486" s="47">
        <v>28650</v>
      </c>
      <c r="AU486" s="28">
        <f t="shared" si="357"/>
        <v>15.989999999999998</v>
      </c>
      <c r="AV486" s="47">
        <v>30500</v>
      </c>
      <c r="AW486" s="28">
        <f t="shared" si="401"/>
        <v>6.4600000000000009</v>
      </c>
      <c r="AX486" s="47">
        <v>33450</v>
      </c>
      <c r="AY486" s="28">
        <f t="shared" si="402"/>
        <v>9.67</v>
      </c>
      <c r="AZ486" s="47">
        <v>33650</v>
      </c>
      <c r="BA486" s="28">
        <f t="shared" si="403"/>
        <v>0.6</v>
      </c>
      <c r="BB486" s="47">
        <v>34050</v>
      </c>
      <c r="BC486" s="28">
        <f t="shared" si="404"/>
        <v>1.1900000000000002</v>
      </c>
      <c r="BD486" s="47">
        <v>34000</v>
      </c>
      <c r="BE486" s="28">
        <f t="shared" si="410"/>
        <v>-0.15</v>
      </c>
      <c r="BF486" s="47">
        <v>34000</v>
      </c>
      <c r="BG486" s="28">
        <f t="shared" si="405"/>
        <v>0</v>
      </c>
      <c r="BH486" s="47">
        <v>42350</v>
      </c>
      <c r="BI486" s="28">
        <f t="shared" si="406"/>
        <v>24.560000000000002</v>
      </c>
      <c r="BJ486" s="89">
        <v>44850</v>
      </c>
      <c r="BK486" s="28">
        <f t="shared" si="407"/>
        <v>5.8999999999999995</v>
      </c>
      <c r="BL486" s="47">
        <v>46550</v>
      </c>
      <c r="BM486" s="28">
        <f t="shared" si="407"/>
        <v>3.7900000000000005</v>
      </c>
      <c r="BN486" s="39"/>
      <c r="BO486" s="39"/>
      <c r="BP486" s="89"/>
      <c r="BQ486" s="28"/>
      <c r="BR486" s="28"/>
      <c r="BS486" s="28"/>
      <c r="BT486" s="28"/>
      <c r="BU486" s="28"/>
      <c r="BV486" s="48"/>
      <c r="BW486" s="42"/>
      <c r="BX486" s="45"/>
      <c r="BY486" s="49"/>
      <c r="BZ486" s="42"/>
      <c r="CA486" s="49"/>
      <c r="CB486" s="49"/>
      <c r="CC486" s="50"/>
      <c r="CD486" s="51"/>
      <c r="CE486" s="50"/>
      <c r="CF486" s="42"/>
      <c r="CP486" s="32"/>
      <c r="CQ486" s="70">
        <v>28650000</v>
      </c>
      <c r="CR486" s="53">
        <v>30500000</v>
      </c>
      <c r="DB486" s="32"/>
      <c r="DC486" s="42"/>
    </row>
    <row r="487" spans="1:107">
      <c r="A487" s="11"/>
      <c r="B487" s="41" t="s">
        <v>536</v>
      </c>
      <c r="C487" s="39">
        <v>5200</v>
      </c>
      <c r="D487" s="39">
        <v>5450</v>
      </c>
      <c r="E487" s="28">
        <f t="shared" si="383"/>
        <v>4.8099999999999996</v>
      </c>
      <c r="F487" s="39">
        <v>5650</v>
      </c>
      <c r="G487" s="28">
        <f t="shared" si="384"/>
        <v>3.6700000000000004</v>
      </c>
      <c r="H487" s="39">
        <v>7000</v>
      </c>
      <c r="I487" s="28">
        <f t="shared" si="385"/>
        <v>23.89</v>
      </c>
      <c r="J487" s="39">
        <v>8250</v>
      </c>
      <c r="K487" s="28">
        <f t="shared" si="386"/>
        <v>17.86</v>
      </c>
      <c r="L487" s="39">
        <v>9100</v>
      </c>
      <c r="M487" s="28">
        <f t="shared" si="387"/>
        <v>10.299999999999999</v>
      </c>
      <c r="N487" s="39">
        <v>11850</v>
      </c>
      <c r="O487" s="28">
        <f t="shared" si="388"/>
        <v>30.220000000000002</v>
      </c>
      <c r="P487" s="39">
        <v>12800</v>
      </c>
      <c r="Q487" s="28">
        <f t="shared" si="389"/>
        <v>8.02</v>
      </c>
      <c r="R487" s="39">
        <v>12950</v>
      </c>
      <c r="S487" s="28">
        <f t="shared" si="390"/>
        <v>1.17</v>
      </c>
      <c r="T487" s="39">
        <v>13600</v>
      </c>
      <c r="U487" s="28">
        <f t="shared" si="391"/>
        <v>5.0200000000000005</v>
      </c>
      <c r="V487" s="39">
        <v>13950</v>
      </c>
      <c r="W487" s="28">
        <f t="shared" si="392"/>
        <v>2.5700000000000003</v>
      </c>
      <c r="X487" s="46">
        <v>14050</v>
      </c>
      <c r="Y487" s="28">
        <f t="shared" si="393"/>
        <v>0.72</v>
      </c>
      <c r="Z487" s="39">
        <v>14950</v>
      </c>
      <c r="AA487" s="28">
        <f t="shared" si="394"/>
        <v>6.41</v>
      </c>
      <c r="AB487" s="39">
        <v>15650</v>
      </c>
      <c r="AC487" s="28">
        <f t="shared" si="409"/>
        <v>4.68</v>
      </c>
      <c r="AD487" s="39">
        <v>16350</v>
      </c>
      <c r="AE487" s="28">
        <f t="shared" si="409"/>
        <v>4.47</v>
      </c>
      <c r="AF487" s="39">
        <v>15700</v>
      </c>
      <c r="AG487" s="28">
        <f t="shared" si="409"/>
        <v>-3.9800000000000004</v>
      </c>
      <c r="AH487" s="47">
        <v>16800</v>
      </c>
      <c r="AI487" s="28">
        <f t="shared" si="396"/>
        <v>7.01</v>
      </c>
      <c r="AJ487" s="47">
        <v>17500</v>
      </c>
      <c r="AK487" s="28">
        <f t="shared" si="397"/>
        <v>4.17</v>
      </c>
      <c r="AL487" s="47">
        <v>20100</v>
      </c>
      <c r="AM487" s="28">
        <f t="shared" si="398"/>
        <v>14.860000000000001</v>
      </c>
      <c r="AN487" s="47">
        <v>26000</v>
      </c>
      <c r="AO487" s="28">
        <f t="shared" si="399"/>
        <v>29.349999999999998</v>
      </c>
      <c r="AP487" s="47">
        <v>30100</v>
      </c>
      <c r="AQ487" s="28">
        <f t="shared" si="408"/>
        <v>15.770000000000001</v>
      </c>
      <c r="AR487" s="47">
        <v>33650</v>
      </c>
      <c r="AS487" s="28">
        <f t="shared" si="400"/>
        <v>11.790000000000001</v>
      </c>
      <c r="AT487" s="47">
        <v>36800</v>
      </c>
      <c r="AU487" s="28">
        <f t="shared" si="357"/>
        <v>9.36</v>
      </c>
      <c r="AV487" s="47">
        <v>43550</v>
      </c>
      <c r="AW487" s="28">
        <f t="shared" si="401"/>
        <v>18.34</v>
      </c>
      <c r="AX487" s="47">
        <v>45650</v>
      </c>
      <c r="AY487" s="28">
        <f t="shared" si="402"/>
        <v>4.82</v>
      </c>
      <c r="AZ487" s="47">
        <v>45000</v>
      </c>
      <c r="BA487" s="28">
        <f t="shared" si="403"/>
        <v>-1.4200000000000002</v>
      </c>
      <c r="BB487" s="47">
        <v>45500</v>
      </c>
      <c r="BC487" s="28">
        <f t="shared" si="404"/>
        <v>1.1100000000000001</v>
      </c>
      <c r="BD487" s="47">
        <v>45250</v>
      </c>
      <c r="BE487" s="28">
        <f t="shared" si="410"/>
        <v>-0.54999999999999993</v>
      </c>
      <c r="BF487" s="47">
        <v>44950</v>
      </c>
      <c r="BG487" s="28">
        <f t="shared" si="405"/>
        <v>-0.66</v>
      </c>
      <c r="BH487" s="47">
        <v>44650</v>
      </c>
      <c r="BI487" s="28">
        <f t="shared" si="406"/>
        <v>-0.67</v>
      </c>
      <c r="BJ487" s="89">
        <v>46450</v>
      </c>
      <c r="BK487" s="28">
        <f t="shared" si="407"/>
        <v>4.03</v>
      </c>
      <c r="BL487" s="47">
        <v>47700</v>
      </c>
      <c r="BM487" s="28">
        <f t="shared" si="407"/>
        <v>2.69</v>
      </c>
      <c r="BN487" s="39"/>
      <c r="BO487" s="39"/>
      <c r="BP487" s="89"/>
      <c r="BQ487" s="28"/>
      <c r="BR487" s="28"/>
      <c r="BS487" s="28"/>
      <c r="BT487" s="28"/>
      <c r="BU487" s="28"/>
      <c r="BV487" s="48"/>
      <c r="BW487" s="42"/>
      <c r="BX487" s="45"/>
      <c r="BY487" s="49"/>
      <c r="BZ487" s="42"/>
      <c r="CA487" s="49"/>
      <c r="CB487" s="49"/>
      <c r="CC487" s="50"/>
      <c r="CD487" s="51"/>
      <c r="CE487" s="50"/>
      <c r="CF487" s="42"/>
      <c r="CP487" s="32"/>
      <c r="CQ487" s="70">
        <v>36800000</v>
      </c>
      <c r="CR487" s="53">
        <v>43550000</v>
      </c>
      <c r="DB487" s="32"/>
      <c r="DC487" s="42"/>
    </row>
    <row r="488" spans="1:107">
      <c r="A488" s="11"/>
      <c r="B488" s="41" t="s">
        <v>537</v>
      </c>
      <c r="C488" s="39">
        <v>4150</v>
      </c>
      <c r="D488" s="39">
        <v>4050</v>
      </c>
      <c r="E488" s="28">
        <f t="shared" si="383"/>
        <v>-2.41</v>
      </c>
      <c r="F488" s="39">
        <v>5050</v>
      </c>
      <c r="G488" s="28">
        <f t="shared" si="384"/>
        <v>24.69</v>
      </c>
      <c r="H488" s="39">
        <v>5200</v>
      </c>
      <c r="I488" s="28">
        <f t="shared" si="385"/>
        <v>2.97</v>
      </c>
      <c r="J488" s="39">
        <v>6000</v>
      </c>
      <c r="K488" s="28">
        <f t="shared" si="386"/>
        <v>15.379999999999999</v>
      </c>
      <c r="L488" s="39">
        <v>5550</v>
      </c>
      <c r="M488" s="28">
        <f t="shared" si="387"/>
        <v>-7.5</v>
      </c>
      <c r="N488" s="39">
        <v>6300</v>
      </c>
      <c r="O488" s="28">
        <f t="shared" si="388"/>
        <v>13.51</v>
      </c>
      <c r="P488" s="39">
        <v>7950</v>
      </c>
      <c r="Q488" s="28">
        <f t="shared" si="389"/>
        <v>26.19</v>
      </c>
      <c r="R488" s="39">
        <v>7650</v>
      </c>
      <c r="S488" s="28">
        <f t="shared" si="390"/>
        <v>-3.7699999999999996</v>
      </c>
      <c r="T488" s="39">
        <v>7900</v>
      </c>
      <c r="U488" s="28">
        <f t="shared" si="391"/>
        <v>3.27</v>
      </c>
      <c r="V488" s="39">
        <v>7800</v>
      </c>
      <c r="W488" s="28">
        <f t="shared" si="392"/>
        <v>-1.27</v>
      </c>
      <c r="X488" s="46">
        <v>8850</v>
      </c>
      <c r="Y488" s="28">
        <f t="shared" si="393"/>
        <v>13.459999999999999</v>
      </c>
      <c r="Z488" s="39">
        <v>9000</v>
      </c>
      <c r="AA488" s="28">
        <f t="shared" si="394"/>
        <v>1.69</v>
      </c>
      <c r="AB488" s="39">
        <v>11050</v>
      </c>
      <c r="AC488" s="28">
        <f>ROUND((AB488-Z488)/Z488,4)*100</f>
        <v>22.78</v>
      </c>
      <c r="AD488" s="39">
        <v>11450</v>
      </c>
      <c r="AE488" s="28">
        <f>ROUND((AD488-AB488)/AB488,4)*100</f>
        <v>3.62</v>
      </c>
      <c r="AF488" s="39">
        <v>11600</v>
      </c>
      <c r="AG488" s="28">
        <f>ROUND((AF488-AD488)/AD488,4)*100</f>
        <v>1.31</v>
      </c>
      <c r="AH488" s="47">
        <v>11150</v>
      </c>
      <c r="AI488" s="28">
        <f t="shared" si="396"/>
        <v>-3.88</v>
      </c>
      <c r="AJ488" s="47">
        <v>11050</v>
      </c>
      <c r="AK488" s="28">
        <f t="shared" si="397"/>
        <v>-0.89999999999999991</v>
      </c>
      <c r="AL488" s="47">
        <v>11750</v>
      </c>
      <c r="AM488" s="28">
        <f t="shared" si="398"/>
        <v>6.3299999999999992</v>
      </c>
      <c r="AN488" s="47">
        <v>11900</v>
      </c>
      <c r="AO488" s="28">
        <f t="shared" si="399"/>
        <v>1.28</v>
      </c>
      <c r="AP488" s="47">
        <v>13500</v>
      </c>
      <c r="AQ488" s="28">
        <f t="shared" si="408"/>
        <v>13.450000000000001</v>
      </c>
      <c r="AR488" s="47">
        <v>14550</v>
      </c>
      <c r="AS488" s="28">
        <f t="shared" si="400"/>
        <v>7.7799999999999994</v>
      </c>
      <c r="AT488" s="47">
        <v>16800</v>
      </c>
      <c r="AU488" s="28">
        <f t="shared" si="357"/>
        <v>15.459999999999999</v>
      </c>
      <c r="AV488" s="47">
        <v>17950</v>
      </c>
      <c r="AW488" s="28">
        <f t="shared" si="401"/>
        <v>6.8500000000000005</v>
      </c>
      <c r="AX488" s="47">
        <v>18550</v>
      </c>
      <c r="AY488" s="28">
        <f t="shared" si="402"/>
        <v>3.34</v>
      </c>
      <c r="AZ488" s="47">
        <v>18300</v>
      </c>
      <c r="BA488" s="28">
        <f t="shared" si="403"/>
        <v>-1.35</v>
      </c>
      <c r="BB488" s="47">
        <v>18350</v>
      </c>
      <c r="BC488" s="28">
        <f t="shared" si="404"/>
        <v>0.27</v>
      </c>
      <c r="BD488" s="47">
        <v>18550</v>
      </c>
      <c r="BE488" s="28">
        <f t="shared" si="410"/>
        <v>1.0900000000000001</v>
      </c>
      <c r="BF488" s="47">
        <v>18650</v>
      </c>
      <c r="BG488" s="28">
        <f t="shared" si="405"/>
        <v>0.54</v>
      </c>
      <c r="BH488" s="47">
        <v>17950</v>
      </c>
      <c r="BI488" s="28">
        <f t="shared" si="406"/>
        <v>-3.75</v>
      </c>
      <c r="BJ488" s="89">
        <v>18600</v>
      </c>
      <c r="BK488" s="28">
        <f t="shared" si="407"/>
        <v>3.62</v>
      </c>
      <c r="BL488" s="47">
        <v>18950</v>
      </c>
      <c r="BM488" s="28">
        <f t="shared" si="407"/>
        <v>1.8800000000000001</v>
      </c>
      <c r="BN488" s="39"/>
      <c r="BO488" s="39"/>
      <c r="BP488" s="89"/>
      <c r="BQ488" s="28"/>
      <c r="BR488" s="28"/>
      <c r="BS488" s="28"/>
      <c r="BT488" s="28"/>
      <c r="BU488" s="28"/>
      <c r="BV488" s="48"/>
      <c r="BW488" s="42"/>
      <c r="BX488" s="45"/>
      <c r="BY488" s="49"/>
      <c r="BZ488" s="42"/>
      <c r="CA488" s="49"/>
      <c r="CB488" s="49"/>
      <c r="CC488" s="50"/>
      <c r="CD488" s="51"/>
      <c r="CE488" s="50"/>
      <c r="CF488" s="42"/>
      <c r="CP488" s="32"/>
      <c r="CQ488" s="70">
        <v>16800000</v>
      </c>
      <c r="CR488" s="53">
        <v>17950000</v>
      </c>
      <c r="DB488" s="32"/>
      <c r="DC488" s="42"/>
    </row>
    <row r="489" spans="1:107">
      <c r="A489" s="11"/>
      <c r="B489" s="33"/>
      <c r="C489" s="29"/>
      <c r="D489" s="29"/>
      <c r="E489" s="28"/>
      <c r="F489" s="29"/>
      <c r="G489" s="28"/>
      <c r="H489" s="29"/>
      <c r="I489" s="28"/>
      <c r="J489" s="29"/>
      <c r="K489" s="28"/>
      <c r="L489" s="29"/>
      <c r="M489" s="28"/>
      <c r="N489" s="29"/>
      <c r="O489" s="28"/>
      <c r="P489" s="39"/>
      <c r="Q489" s="28"/>
      <c r="R489" s="39"/>
      <c r="S489" s="28"/>
      <c r="T489" s="39"/>
      <c r="U489" s="28"/>
      <c r="V489" s="39"/>
      <c r="W489" s="28"/>
      <c r="X489" s="39"/>
      <c r="Z489" s="39"/>
      <c r="AB489" s="39"/>
      <c r="AD489" s="39"/>
      <c r="AF489" s="39"/>
      <c r="AH489" s="47"/>
      <c r="AJ489" s="47"/>
      <c r="AL489" s="47"/>
      <c r="AN489" s="47"/>
      <c r="AP489" s="47"/>
      <c r="AR489" s="47"/>
      <c r="AT489" s="47"/>
      <c r="AV489" s="47"/>
      <c r="AX489" s="47"/>
      <c r="AZ489" s="47"/>
      <c r="BB489" s="47"/>
      <c r="BD489" s="47"/>
      <c r="BF489" s="47"/>
      <c r="BH489" s="47"/>
      <c r="BJ489" s="89"/>
      <c r="BL489" s="47"/>
      <c r="BN489" s="39"/>
      <c r="BO489" s="39"/>
      <c r="BP489" s="89"/>
      <c r="BQ489" s="28"/>
      <c r="BR489" s="28"/>
      <c r="BS489" s="28"/>
      <c r="BT489" s="28"/>
      <c r="BU489" s="28"/>
      <c r="BV489" s="48"/>
      <c r="BW489" s="42"/>
      <c r="BX489" s="45"/>
      <c r="BY489" s="49"/>
      <c r="BZ489" s="42"/>
      <c r="CA489" s="49"/>
      <c r="CB489" s="49"/>
      <c r="CC489" s="55"/>
      <c r="CD489" s="42"/>
      <c r="CE489" s="56"/>
      <c r="CF489" s="42"/>
      <c r="CP489" s="32"/>
      <c r="CQ489" s="31"/>
      <c r="CR489" s="53"/>
      <c r="DB489" s="32"/>
      <c r="DC489" s="42"/>
    </row>
    <row r="490" spans="1:107">
      <c r="A490" s="11"/>
      <c r="B490" s="41" t="s">
        <v>368</v>
      </c>
      <c r="C490" s="39">
        <f>SUM(C456:C488)</f>
        <v>1224750</v>
      </c>
      <c r="D490" s="39">
        <f>SUM(D456:D488)</f>
        <v>1247400</v>
      </c>
      <c r="E490" s="28">
        <f>ROUND((D490-C490)/C490,4)*100</f>
        <v>1.8499999999999999</v>
      </c>
      <c r="F490" s="39">
        <f>SUM(F456:F488)</f>
        <v>1304750</v>
      </c>
      <c r="G490" s="28">
        <f>ROUND((F490-D490)/D490,4)*100</f>
        <v>4.5999999999999996</v>
      </c>
      <c r="H490" s="39">
        <f>SUM(H456:H488)</f>
        <v>1498300</v>
      </c>
      <c r="I490" s="28">
        <f>ROUND((H490-F490)/F490,4)*100</f>
        <v>14.829999999999998</v>
      </c>
      <c r="J490" s="39">
        <f>SUM(J456:J488)</f>
        <v>1665300</v>
      </c>
      <c r="K490" s="28">
        <f>ROUND((J490-H490)/H490,4)*100</f>
        <v>11.15</v>
      </c>
      <c r="L490" s="39">
        <f>SUM(L456:L488)</f>
        <v>1870600</v>
      </c>
      <c r="M490" s="28">
        <f>ROUND((L490-J490)/J490,4)*100</f>
        <v>12.33</v>
      </c>
      <c r="N490" s="39">
        <f>SUM(N456:N488)</f>
        <v>2069100</v>
      </c>
      <c r="O490" s="28">
        <f>ROUND((N490-L490)/L490,4)*100</f>
        <v>10.61</v>
      </c>
      <c r="P490" s="39">
        <f>SUM(P456:P488)</f>
        <v>2352750</v>
      </c>
      <c r="Q490" s="28">
        <f>ROUND((P490-N490)/N490,4)*100</f>
        <v>13.71</v>
      </c>
      <c r="R490" s="39">
        <f>SUM(R456:R488)</f>
        <v>2351450</v>
      </c>
      <c r="S490" s="28">
        <f>ROUND((R490-P490)/P490,4)*100</f>
        <v>-0.06</v>
      </c>
      <c r="T490" s="39">
        <f>SUM(T456:T488)</f>
        <v>2370900</v>
      </c>
      <c r="U490" s="28">
        <f>ROUND((T490-R490)/R490,4)*100</f>
        <v>0.83</v>
      </c>
      <c r="V490" s="39">
        <f>SUM(V456:V488)</f>
        <v>2433600</v>
      </c>
      <c r="W490" s="28">
        <f>ROUND((V490-T490)/T490,4)*100</f>
        <v>2.64</v>
      </c>
      <c r="X490" s="39">
        <f>SUM(X456:X488)</f>
        <v>2432300</v>
      </c>
      <c r="Y490" s="28">
        <f>ROUND((X490-V490)/V490,4)*100</f>
        <v>-0.05</v>
      </c>
      <c r="Z490" s="39">
        <f>SUM(Z456:Z488)</f>
        <v>2518850</v>
      </c>
      <c r="AA490" s="28">
        <f>ROUND((Z490-X490)/X490,4)*100</f>
        <v>3.56</v>
      </c>
      <c r="AB490" s="39">
        <f>SUM(AB456:AB488)</f>
        <v>2589900</v>
      </c>
      <c r="AC490" s="28">
        <f>ROUND((AB490-Z490)/Z490,4)*100</f>
        <v>2.82</v>
      </c>
      <c r="AD490" s="39">
        <f>SUM(AD456:AD488)</f>
        <v>2592650</v>
      </c>
      <c r="AE490" s="28">
        <f>ROUND((AD490-AB490)/AB490,4)*100</f>
        <v>0.11</v>
      </c>
      <c r="AF490" s="39">
        <f>SUM(AF456:AF488)</f>
        <v>2671600</v>
      </c>
      <c r="AG490" s="28">
        <f>ROUND((AF490-AD490)/AD490,4)*100</f>
        <v>3.05</v>
      </c>
      <c r="AH490" s="39">
        <f>SUM(AH456:AH488)</f>
        <v>2762950</v>
      </c>
      <c r="AI490" s="28">
        <f>ROUND((AH490-AF490)/AF490,4)*100</f>
        <v>3.42</v>
      </c>
      <c r="AJ490" s="39">
        <v>2856500</v>
      </c>
      <c r="AK490" s="28">
        <f>ROUND((AJ490-AH490)/AH490,4)*100</f>
        <v>3.39</v>
      </c>
      <c r="AL490" s="47">
        <v>3007600</v>
      </c>
      <c r="AM490" s="28">
        <f>ROUND((AL490-AJ490)/AJ490,4)*100</f>
        <v>5.29</v>
      </c>
      <c r="AN490" s="47">
        <v>3195150</v>
      </c>
      <c r="AO490" s="28">
        <f>ROUND((AN490-AL490)/AL490,4)*100</f>
        <v>6.2399999999999993</v>
      </c>
      <c r="AP490" s="47">
        <v>3454800</v>
      </c>
      <c r="AQ490" s="28">
        <f t="shared" si="408"/>
        <v>8.129999999999999</v>
      </c>
      <c r="AR490" s="47">
        <v>3719900</v>
      </c>
      <c r="AS490" s="28">
        <f>ROUND((AR490-AP490)/AP490,4)*100</f>
        <v>7.6700000000000008</v>
      </c>
      <c r="AT490" s="47">
        <v>4011300</v>
      </c>
      <c r="AU490" s="28">
        <f t="shared" si="357"/>
        <v>7.8299999999999992</v>
      </c>
      <c r="AV490" s="47">
        <v>4202550</v>
      </c>
      <c r="AW490" s="28">
        <f>ROUND((AV490-AT490)/AT490,4)*100</f>
        <v>4.7699999999999996</v>
      </c>
      <c r="AX490" s="47">
        <f>SUM(AX456:AX488)</f>
        <v>4370350</v>
      </c>
      <c r="AY490" s="28">
        <f>ROUND((AX490-AV490)/AV490,4)*100</f>
        <v>3.9899999999999998</v>
      </c>
      <c r="AZ490" s="47">
        <f>SUM(AZ456:AZ488)</f>
        <v>4358800</v>
      </c>
      <c r="BA490" s="28">
        <f>ROUND((AZ490-AX490)/AX490,4)*100</f>
        <v>-0.26</v>
      </c>
      <c r="BB490" s="47">
        <f>SUM(BB456:BB488)</f>
        <v>4347150</v>
      </c>
      <c r="BC490" s="28">
        <f>ROUND((BB490-AZ490)/AZ490,4)*100</f>
        <v>-0.27</v>
      </c>
      <c r="BD490" s="47">
        <f>SUM(BD456:BD488)</f>
        <v>4347000</v>
      </c>
      <c r="BE490" s="28">
        <f t="shared" si="410"/>
        <v>0</v>
      </c>
      <c r="BF490" s="47">
        <f>SUM(BF456:BF488)</f>
        <v>4340800</v>
      </c>
      <c r="BG490" s="28">
        <f>ROUND((BF490-BD490)/BD490,4)*100</f>
        <v>-0.13999999999999999</v>
      </c>
      <c r="BH490" s="47">
        <f>SUM(BH456:BH488)</f>
        <v>4398500</v>
      </c>
      <c r="BI490" s="28">
        <f>ROUND((BH490-BF490)/BF490,4)*100</f>
        <v>1.3299999999999998</v>
      </c>
      <c r="BJ490" s="47">
        <f>SUM(BJ456:BJ488)</f>
        <v>4282950</v>
      </c>
      <c r="BK490" s="28">
        <f t="shared" si="407"/>
        <v>-2.63</v>
      </c>
      <c r="BL490" s="47">
        <f>SUM(BL456:BL488)</f>
        <v>4313850</v>
      </c>
      <c r="BM490" s="28">
        <f t="shared" si="407"/>
        <v>0.72</v>
      </c>
      <c r="BN490" s="39"/>
      <c r="BO490" s="39"/>
      <c r="BP490" s="89"/>
      <c r="BQ490" s="28"/>
      <c r="BR490" s="28"/>
      <c r="BS490" s="28"/>
      <c r="BT490" s="28"/>
      <c r="BU490" s="28"/>
      <c r="BV490" s="48"/>
      <c r="BW490" s="42"/>
      <c r="BX490" s="45"/>
      <c r="BY490" s="49"/>
      <c r="BZ490" s="42"/>
      <c r="CA490" s="49"/>
      <c r="CB490" s="49"/>
      <c r="CC490" s="42"/>
      <c r="CD490" s="42"/>
      <c r="CE490" s="42"/>
      <c r="CF490" s="42"/>
      <c r="CP490" s="32"/>
      <c r="CQ490" s="52">
        <f>SUM(CQ456:CQ488)</f>
        <v>4011300000</v>
      </c>
      <c r="CR490" s="53">
        <f>SUM(CR456:CR488)</f>
        <v>4202550000</v>
      </c>
      <c r="DB490" s="32"/>
      <c r="DC490" s="42"/>
    </row>
    <row r="491" spans="1:107">
      <c r="A491" s="11"/>
      <c r="B491" s="33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39"/>
      <c r="S491" s="29"/>
      <c r="T491" s="39"/>
      <c r="U491" s="29"/>
      <c r="V491" s="39"/>
      <c r="W491" s="29"/>
      <c r="X491" s="39"/>
      <c r="Z491" s="39"/>
      <c r="AB491" s="39"/>
      <c r="AD491" s="39"/>
      <c r="AF491" s="39"/>
      <c r="AH491" s="47"/>
      <c r="AJ491" s="47"/>
      <c r="AL491" s="47"/>
      <c r="AN491" s="47"/>
      <c r="AP491" s="47"/>
      <c r="AR491" s="47"/>
      <c r="AT491" s="47"/>
      <c r="AV491" s="47"/>
      <c r="AX491" s="47"/>
      <c r="AZ491" s="47"/>
      <c r="BB491" s="47"/>
      <c r="BD491" s="47"/>
      <c r="BF491" s="47"/>
      <c r="BH491" s="47"/>
      <c r="BJ491" s="89"/>
      <c r="BL491" s="47"/>
      <c r="BN491" s="39"/>
      <c r="BO491" s="39"/>
      <c r="BP491" s="89"/>
      <c r="BQ491" s="28"/>
      <c r="BR491" s="28"/>
      <c r="BS491" s="28"/>
      <c r="BT491" s="28"/>
      <c r="BU491" s="28"/>
      <c r="BV491" s="48"/>
      <c r="BW491" s="42"/>
      <c r="BX491" s="45"/>
      <c r="BY491" s="49"/>
      <c r="BZ491" s="42"/>
      <c r="CA491" s="49"/>
      <c r="CB491" s="49"/>
      <c r="CC491" s="42"/>
      <c r="CD491" s="42"/>
      <c r="CE491" s="42"/>
      <c r="CF491" s="42"/>
      <c r="CP491" s="32"/>
      <c r="CQ491" s="31"/>
      <c r="CR491" s="53"/>
      <c r="DB491" s="32"/>
      <c r="DC491" s="42"/>
    </row>
    <row r="492" spans="1:107">
      <c r="A492" s="11"/>
      <c r="B492" s="33"/>
      <c r="C492" s="39"/>
      <c r="D492" s="39"/>
      <c r="E492" s="29"/>
      <c r="F492" s="29"/>
      <c r="G492" s="28"/>
      <c r="H492" s="29"/>
      <c r="I492" s="28"/>
      <c r="J492" s="29"/>
      <c r="K492" s="28"/>
      <c r="L492" s="29"/>
      <c r="M492" s="28"/>
      <c r="N492" s="29"/>
      <c r="O492" s="28"/>
      <c r="P492" s="29"/>
      <c r="Q492" s="29"/>
      <c r="R492" s="39"/>
      <c r="S492" s="29"/>
      <c r="T492" s="39"/>
      <c r="U492" s="29"/>
      <c r="V492" s="39"/>
      <c r="W492" s="29"/>
      <c r="X492" s="39"/>
      <c r="Z492" s="39"/>
      <c r="AB492" s="39"/>
      <c r="AD492" s="39"/>
      <c r="AF492" s="39"/>
      <c r="AH492" s="47"/>
      <c r="AJ492" s="47"/>
      <c r="AL492" s="47"/>
      <c r="AN492" s="47"/>
      <c r="AP492" s="47"/>
      <c r="AR492" s="47"/>
      <c r="AT492" s="47"/>
      <c r="AV492" s="47"/>
      <c r="AX492" s="47"/>
      <c r="AZ492" s="47"/>
      <c r="BB492" s="47"/>
      <c r="BD492" s="47"/>
      <c r="BF492" s="47"/>
      <c r="BH492" s="47"/>
      <c r="BJ492" s="89"/>
      <c r="BL492" s="47"/>
      <c r="BN492" s="39"/>
      <c r="BO492" s="39"/>
      <c r="BP492" s="92"/>
      <c r="BQ492" s="28"/>
      <c r="BR492" s="28"/>
      <c r="BS492" s="28"/>
      <c r="BT492" s="28"/>
      <c r="BU492" s="28"/>
      <c r="BV492" s="48"/>
      <c r="BW492" s="42"/>
      <c r="BX492" s="45"/>
      <c r="BY492" s="62"/>
      <c r="BZ492" s="62"/>
      <c r="CA492" s="63"/>
      <c r="CB492" s="62"/>
      <c r="CC492" s="62"/>
      <c r="CD492" s="62"/>
      <c r="CE492" s="62"/>
      <c r="CF492" s="62"/>
      <c r="CP492" s="32"/>
      <c r="CQ492" s="31"/>
      <c r="CR492" s="57">
        <f>COUNTA(CR456:CR488)</f>
        <v>33</v>
      </c>
      <c r="DB492" s="32"/>
      <c r="DC492" s="42"/>
    </row>
    <row r="493" spans="1:107">
      <c r="A493" s="11"/>
      <c r="B493" s="41" t="s">
        <v>396</v>
      </c>
      <c r="C493" s="39"/>
      <c r="D493" s="39"/>
      <c r="E493" s="29"/>
      <c r="F493" s="29"/>
      <c r="G493" s="28"/>
      <c r="H493" s="29"/>
      <c r="I493" s="28"/>
      <c r="J493" s="29"/>
      <c r="K493" s="28"/>
      <c r="L493" s="29"/>
      <c r="M493" s="28"/>
      <c r="N493" s="29"/>
      <c r="O493" s="28"/>
      <c r="P493" s="29"/>
      <c r="Q493" s="29"/>
      <c r="R493" s="39"/>
      <c r="S493" s="29"/>
      <c r="T493" s="39"/>
      <c r="U493" s="29"/>
      <c r="V493" s="39"/>
      <c r="W493" s="29"/>
      <c r="X493" s="39"/>
      <c r="Z493" s="39"/>
      <c r="AB493" s="39"/>
      <c r="AD493" s="39"/>
      <c r="AF493" s="39"/>
      <c r="AH493" s="47"/>
      <c r="AJ493" s="47"/>
      <c r="AL493" s="47"/>
      <c r="AN493" s="47"/>
      <c r="AP493" s="47"/>
      <c r="AR493" s="47"/>
      <c r="AT493" s="47"/>
      <c r="AV493" s="47"/>
      <c r="AX493" s="47"/>
      <c r="AZ493" s="47"/>
      <c r="BB493" s="47"/>
      <c r="BD493" s="47"/>
      <c r="BF493" s="47"/>
      <c r="BH493" s="47"/>
      <c r="BJ493" s="89"/>
      <c r="BL493" s="47"/>
      <c r="BN493" s="46"/>
      <c r="BO493" s="46"/>
      <c r="BP493" s="89"/>
      <c r="BQ493" s="28"/>
      <c r="BR493" s="28"/>
      <c r="BS493" s="28"/>
      <c r="BT493" s="28"/>
      <c r="BU493" s="28"/>
      <c r="BV493" s="48"/>
      <c r="BW493" s="42"/>
      <c r="BX493" s="45"/>
      <c r="BY493" s="49"/>
      <c r="BZ493" s="42"/>
      <c r="CA493" s="49"/>
      <c r="CB493" s="49"/>
      <c r="CC493" s="55"/>
      <c r="CD493" s="42"/>
      <c r="CE493" s="56"/>
      <c r="CF493" s="42"/>
      <c r="CP493" s="32"/>
      <c r="CQ493" s="31"/>
      <c r="CR493" s="53"/>
      <c r="DB493" s="32"/>
      <c r="DC493" s="42"/>
    </row>
    <row r="494" spans="1:107">
      <c r="A494" s="11"/>
      <c r="B494" s="33"/>
      <c r="C494" s="39"/>
      <c r="D494" s="39"/>
      <c r="E494" s="29"/>
      <c r="F494" s="39"/>
      <c r="G494" s="28"/>
      <c r="H494" s="39"/>
      <c r="I494" s="28"/>
      <c r="J494" s="39"/>
      <c r="K494" s="28"/>
      <c r="L494" s="39"/>
      <c r="M494" s="28"/>
      <c r="N494" s="29"/>
      <c r="O494" s="28"/>
      <c r="P494" s="29"/>
      <c r="Q494" s="29"/>
      <c r="R494" s="39"/>
      <c r="S494" s="29"/>
      <c r="T494" s="39"/>
      <c r="U494" s="29"/>
      <c r="V494" s="39"/>
      <c r="W494" s="29"/>
      <c r="X494" s="39"/>
      <c r="Z494" s="39"/>
      <c r="AB494" s="39"/>
      <c r="AD494" s="39"/>
      <c r="AF494" s="39"/>
      <c r="AH494" s="47"/>
      <c r="AJ494" s="47"/>
      <c r="AL494" s="47"/>
      <c r="AN494" s="47"/>
      <c r="AP494" s="47"/>
      <c r="AR494" s="47"/>
      <c r="AT494" s="47"/>
      <c r="AV494" s="47"/>
      <c r="AX494" s="47"/>
      <c r="AZ494" s="47"/>
      <c r="BB494" s="47"/>
      <c r="BD494" s="47"/>
      <c r="BF494" s="47"/>
      <c r="BH494" s="47"/>
      <c r="BJ494" s="89"/>
      <c r="BL494" s="47"/>
      <c r="BN494" s="39"/>
      <c r="BO494" s="39"/>
      <c r="BP494" s="89"/>
      <c r="BQ494" s="28"/>
      <c r="BR494" s="28"/>
      <c r="BS494" s="28"/>
      <c r="BT494" s="28"/>
      <c r="BU494" s="28"/>
      <c r="BV494" s="48"/>
      <c r="BW494" s="42"/>
      <c r="BX494" s="45"/>
      <c r="BY494" s="49"/>
      <c r="BZ494" s="42"/>
      <c r="CA494" s="49"/>
      <c r="CB494" s="49"/>
      <c r="CC494" s="55"/>
      <c r="CD494" s="42"/>
      <c r="CE494" s="56"/>
      <c r="CF494" s="42"/>
      <c r="CP494" s="32"/>
      <c r="CQ494" s="31"/>
      <c r="CR494" s="53"/>
      <c r="DB494" s="32"/>
      <c r="DC494" s="42"/>
    </row>
    <row r="495" spans="1:107">
      <c r="A495" s="11"/>
      <c r="B495" s="33"/>
      <c r="C495" s="39"/>
      <c r="D495" s="39"/>
      <c r="E495" s="29"/>
      <c r="F495" s="39"/>
      <c r="G495" s="28"/>
      <c r="H495" s="39"/>
      <c r="I495" s="28"/>
      <c r="J495" s="39"/>
      <c r="K495" s="28"/>
      <c r="L495" s="39"/>
      <c r="M495" s="28"/>
      <c r="N495" s="39"/>
      <c r="O495" s="28"/>
      <c r="P495" s="29"/>
      <c r="Q495" s="29"/>
      <c r="R495" s="39"/>
      <c r="S495" s="29"/>
      <c r="T495" s="39"/>
      <c r="U495" s="29"/>
      <c r="V495" s="39"/>
      <c r="W495" s="29"/>
      <c r="X495" s="39"/>
      <c r="Z495" s="39"/>
      <c r="AB495" s="39"/>
      <c r="AD495" s="39"/>
      <c r="AF495" s="39"/>
      <c r="AH495" s="47"/>
      <c r="AJ495" s="47"/>
      <c r="AL495" s="47"/>
      <c r="AN495" s="47"/>
      <c r="AP495" s="47"/>
      <c r="AR495" s="47"/>
      <c r="AT495" s="47"/>
      <c r="AV495" s="47"/>
      <c r="AX495" s="47"/>
      <c r="AZ495" s="47"/>
      <c r="BB495" s="47"/>
      <c r="BD495" s="47"/>
      <c r="BF495" s="47"/>
      <c r="BH495" s="47"/>
      <c r="BJ495" s="89"/>
      <c r="BL495" s="47"/>
      <c r="BN495" s="39"/>
      <c r="BO495" s="39"/>
      <c r="BP495" s="89"/>
      <c r="BQ495" s="28"/>
      <c r="BR495" s="28"/>
      <c r="BS495" s="28"/>
      <c r="BT495" s="28"/>
      <c r="BU495" s="28"/>
      <c r="BV495" s="48"/>
      <c r="BW495" s="42"/>
      <c r="BX495" s="45"/>
      <c r="BY495" s="49"/>
      <c r="BZ495" s="42"/>
      <c r="CA495" s="49"/>
      <c r="CB495" s="49"/>
      <c r="CC495" s="55"/>
      <c r="CD495" s="42"/>
      <c r="CE495" s="56"/>
      <c r="CF495" s="42"/>
      <c r="CP495" s="32"/>
      <c r="CQ495" s="31"/>
      <c r="CR495" s="53"/>
      <c r="DB495" s="32"/>
      <c r="DC495" s="42"/>
    </row>
    <row r="496" spans="1:107">
      <c r="A496" s="11"/>
      <c r="B496" s="41" t="s">
        <v>397</v>
      </c>
      <c r="C496" s="39">
        <v>100300</v>
      </c>
      <c r="D496" s="39">
        <v>113550</v>
      </c>
      <c r="E496" s="28">
        <f t="shared" ref="E496:E521" si="411">ROUND((D496-C496)/C496,4)*100</f>
        <v>13.209999999999999</v>
      </c>
      <c r="F496" s="39">
        <v>126550</v>
      </c>
      <c r="G496" s="28">
        <f t="shared" ref="G496:G521" si="412">ROUND((F496-D496)/D496,4)*100</f>
        <v>11.450000000000001</v>
      </c>
      <c r="H496" s="39">
        <v>164200</v>
      </c>
      <c r="I496" s="28">
        <f t="shared" ref="I496:I521" si="413">ROUND((H496-F496)/F496,4)*100</f>
        <v>29.75</v>
      </c>
      <c r="J496" s="39">
        <v>233700</v>
      </c>
      <c r="K496" s="28">
        <f t="shared" ref="K496:K521" si="414">ROUND((J496-H496)/H496,4)*100</f>
        <v>42.33</v>
      </c>
      <c r="L496" s="39">
        <v>265350</v>
      </c>
      <c r="M496" s="28">
        <f t="shared" ref="M496:M521" si="415">ROUND((L496-J496)/J496,4)*100</f>
        <v>13.54</v>
      </c>
      <c r="N496" s="39">
        <v>273850</v>
      </c>
      <c r="O496" s="28">
        <f t="shared" ref="O496:O521" si="416">ROUND((N496-L496)/L496,4)*100</f>
        <v>3.2</v>
      </c>
      <c r="P496" s="39">
        <v>275950</v>
      </c>
      <c r="Q496" s="28">
        <f t="shared" ref="Q496:Q521" si="417">ROUND((P496-N496)/N496,4)*100</f>
        <v>0.77</v>
      </c>
      <c r="R496" s="39">
        <v>268500</v>
      </c>
      <c r="S496" s="28">
        <f t="shared" ref="S496:S521" si="418">ROUND((R496-P496)/P496,4)*100</f>
        <v>-2.7</v>
      </c>
      <c r="T496" s="39">
        <v>266650</v>
      </c>
      <c r="U496" s="28">
        <f t="shared" ref="U496:U521" si="419">ROUND((T496-R496)/R496,4)*100</f>
        <v>-0.69</v>
      </c>
      <c r="V496" s="39">
        <v>279000</v>
      </c>
      <c r="W496" s="28">
        <f t="shared" ref="W496:W521" si="420">ROUND((V496-T496)/T496,4)*100</f>
        <v>4.63</v>
      </c>
      <c r="X496" s="46">
        <v>278050</v>
      </c>
      <c r="Y496" s="28">
        <f t="shared" ref="Y496:Y521" si="421">ROUND((X496-V496)/V496,4)*100</f>
        <v>-0.33999999999999997</v>
      </c>
      <c r="Z496" s="39">
        <v>313600</v>
      </c>
      <c r="AA496" s="28">
        <f t="shared" ref="AA496:AA521" si="422">ROUND((Z496-X496)/X496,4)*100</f>
        <v>12.790000000000001</v>
      </c>
      <c r="AB496" s="39">
        <v>339900</v>
      </c>
      <c r="AC496" s="28">
        <f t="shared" ref="AC496:AG511" si="423">ROUND((AB496-Z496)/Z496,4)*100</f>
        <v>8.39</v>
      </c>
      <c r="AD496" s="39">
        <v>390400</v>
      </c>
      <c r="AE496" s="28">
        <f t="shared" si="423"/>
        <v>14.860000000000001</v>
      </c>
      <c r="AF496" s="39">
        <v>420200</v>
      </c>
      <c r="AG496" s="28">
        <f t="shared" si="423"/>
        <v>7.6300000000000008</v>
      </c>
      <c r="AH496" s="47">
        <v>488750</v>
      </c>
      <c r="AI496" s="28">
        <f t="shared" ref="AI496:AI521" si="424">ROUND((AH496-AF496)/AF496,4)*100</f>
        <v>16.309999999999999</v>
      </c>
      <c r="AJ496" s="47">
        <v>607450</v>
      </c>
      <c r="AK496" s="28">
        <f t="shared" ref="AK496:AK521" si="425">ROUND((AJ496-AH496)/AH496,4)*100</f>
        <v>24.29</v>
      </c>
      <c r="AL496" s="47">
        <v>675600</v>
      </c>
      <c r="AM496" s="28">
        <f t="shared" ref="AM496:AM521" si="426">ROUND((AL496-AJ496)/AJ496,4)*100</f>
        <v>11.219999999999999</v>
      </c>
      <c r="AN496" s="47">
        <v>686100</v>
      </c>
      <c r="AO496" s="28">
        <f t="shared" ref="AO496:AO521" si="427">ROUND((AN496-AL496)/AL496,4)*100</f>
        <v>1.55</v>
      </c>
      <c r="AP496" s="47">
        <v>727900</v>
      </c>
      <c r="AQ496" s="28">
        <f t="shared" si="408"/>
        <v>6.09</v>
      </c>
      <c r="AR496" s="47">
        <v>782650</v>
      </c>
      <c r="AS496" s="28">
        <f t="shared" ref="AS496:AS521" si="428">ROUND((AR496-AP496)/AP496,4)*100</f>
        <v>7.5200000000000005</v>
      </c>
      <c r="AT496" s="47">
        <v>892650</v>
      </c>
      <c r="AU496" s="28">
        <f t="shared" si="357"/>
        <v>14.05</v>
      </c>
      <c r="AV496" s="47">
        <v>861600</v>
      </c>
      <c r="AW496" s="28">
        <f>ROUND((AV496-AT496)/AT496,4)*100</f>
        <v>-3.4799999999999995</v>
      </c>
      <c r="AX496" s="47">
        <v>874400</v>
      </c>
      <c r="AY496" s="28">
        <f>ROUND((AX496-AV496)/AV496,4)*100</f>
        <v>1.49</v>
      </c>
      <c r="AZ496" s="47">
        <v>859600</v>
      </c>
      <c r="BA496" s="28">
        <f>ROUND((AZ496-AX496)/AX496,4)*100</f>
        <v>-1.69</v>
      </c>
      <c r="BB496" s="47">
        <v>856900</v>
      </c>
      <c r="BC496" s="28">
        <f t="shared" ref="BC496:BC521" si="429">ROUND((BB496-AZ496)/AZ496,4)*100</f>
        <v>-0.31</v>
      </c>
      <c r="BD496" s="47">
        <v>833550</v>
      </c>
      <c r="BE496" s="28">
        <f t="shared" si="410"/>
        <v>-2.7199999999999998</v>
      </c>
      <c r="BF496" s="47">
        <v>797600</v>
      </c>
      <c r="BG496" s="28">
        <f t="shared" ref="BG496:BG521" si="430">ROUND((BF496-BD496)/BD496,4)*100</f>
        <v>-4.3099999999999996</v>
      </c>
      <c r="BH496" s="47">
        <v>814550</v>
      </c>
      <c r="BI496" s="28">
        <f t="shared" ref="BI496:BI521" si="431">ROUND((BH496-BF496)/BF496,4)*100</f>
        <v>2.13</v>
      </c>
      <c r="BJ496" s="89">
        <v>830150</v>
      </c>
      <c r="BK496" s="28">
        <f t="shared" ref="BK496:BM523" si="432">ROUND((BJ496-BH496)/BH496,4)*100</f>
        <v>1.92</v>
      </c>
      <c r="BL496" s="47">
        <v>828300</v>
      </c>
      <c r="BM496" s="28">
        <f t="shared" si="432"/>
        <v>-0.22</v>
      </c>
      <c r="BN496" s="39"/>
      <c r="BO496" s="39"/>
      <c r="BP496" s="89"/>
      <c r="BQ496" s="28"/>
      <c r="BR496" s="28"/>
      <c r="BS496" s="28"/>
      <c r="BT496" s="28"/>
      <c r="BU496" s="28"/>
      <c r="BV496" s="48"/>
      <c r="BW496" s="42"/>
      <c r="BX496" s="45"/>
      <c r="BY496" s="49"/>
      <c r="BZ496" s="42"/>
      <c r="CA496" s="49"/>
      <c r="CB496" s="49"/>
      <c r="CC496" s="69"/>
      <c r="CD496" s="49"/>
      <c r="CE496" s="69"/>
      <c r="CF496" s="42"/>
      <c r="CP496" s="32"/>
      <c r="CQ496" s="70">
        <v>892650000</v>
      </c>
      <c r="CR496" s="53">
        <v>861600000</v>
      </c>
      <c r="DB496" s="32"/>
      <c r="DC496" s="42"/>
    </row>
    <row r="497" spans="1:107">
      <c r="A497" s="11"/>
      <c r="B497" s="41" t="s">
        <v>398</v>
      </c>
      <c r="C497" s="39">
        <v>7350</v>
      </c>
      <c r="D497" s="39">
        <v>7800</v>
      </c>
      <c r="E497" s="28">
        <f t="shared" si="411"/>
        <v>6.12</v>
      </c>
      <c r="F497" s="39">
        <v>8650</v>
      </c>
      <c r="G497" s="28">
        <f t="shared" si="412"/>
        <v>10.9</v>
      </c>
      <c r="H497" s="39">
        <v>12800</v>
      </c>
      <c r="I497" s="28">
        <f t="shared" si="413"/>
        <v>47.980000000000004</v>
      </c>
      <c r="J497" s="39">
        <v>13750</v>
      </c>
      <c r="K497" s="28">
        <f t="shared" si="414"/>
        <v>7.42</v>
      </c>
      <c r="L497" s="39">
        <v>16950</v>
      </c>
      <c r="M497" s="28">
        <f t="shared" si="415"/>
        <v>23.27</v>
      </c>
      <c r="N497" s="39">
        <v>19600</v>
      </c>
      <c r="O497" s="28">
        <f t="shared" si="416"/>
        <v>15.629999999999999</v>
      </c>
      <c r="P497" s="39">
        <v>20550</v>
      </c>
      <c r="Q497" s="28">
        <f t="shared" si="417"/>
        <v>4.8500000000000005</v>
      </c>
      <c r="R497" s="39">
        <v>22000</v>
      </c>
      <c r="S497" s="28">
        <f t="shared" si="418"/>
        <v>7.06</v>
      </c>
      <c r="T497" s="39">
        <v>23600</v>
      </c>
      <c r="U497" s="28">
        <f t="shared" si="419"/>
        <v>7.2700000000000005</v>
      </c>
      <c r="V497" s="39">
        <v>23900</v>
      </c>
      <c r="W497" s="28">
        <f t="shared" si="420"/>
        <v>1.27</v>
      </c>
      <c r="X497" s="46">
        <v>24100</v>
      </c>
      <c r="Y497" s="28">
        <f t="shared" si="421"/>
        <v>0.84</v>
      </c>
      <c r="Z497" s="39">
        <v>23750</v>
      </c>
      <c r="AA497" s="28">
        <f t="shared" si="422"/>
        <v>-1.4500000000000002</v>
      </c>
      <c r="AB497" s="39">
        <v>24000</v>
      </c>
      <c r="AC497" s="28">
        <f t="shared" si="423"/>
        <v>1.05</v>
      </c>
      <c r="AD497" s="39">
        <v>25000</v>
      </c>
      <c r="AE497" s="28">
        <f t="shared" si="423"/>
        <v>4.17</v>
      </c>
      <c r="AF497" s="39">
        <v>26500</v>
      </c>
      <c r="AG497" s="28">
        <f t="shared" si="423"/>
        <v>6</v>
      </c>
      <c r="AH497" s="47">
        <v>30250</v>
      </c>
      <c r="AI497" s="28">
        <f t="shared" si="424"/>
        <v>14.149999999999999</v>
      </c>
      <c r="AJ497" s="47">
        <v>35550</v>
      </c>
      <c r="AK497" s="28">
        <f t="shared" si="425"/>
        <v>17.52</v>
      </c>
      <c r="AL497" s="47">
        <v>42300</v>
      </c>
      <c r="AM497" s="28">
        <f t="shared" si="426"/>
        <v>18.990000000000002</v>
      </c>
      <c r="AN497" s="47">
        <v>47650</v>
      </c>
      <c r="AO497" s="28">
        <f t="shared" si="427"/>
        <v>12.65</v>
      </c>
      <c r="AP497" s="47">
        <v>49050</v>
      </c>
      <c r="AQ497" s="28">
        <f t="shared" si="408"/>
        <v>2.94</v>
      </c>
      <c r="AR497" s="47">
        <v>52200</v>
      </c>
      <c r="AS497" s="28">
        <f t="shared" si="428"/>
        <v>6.419999999999999</v>
      </c>
      <c r="AT497" s="47">
        <v>56300</v>
      </c>
      <c r="AU497" s="28">
        <f t="shared" ref="AU497:AU560" si="433">ROUND((AT497-AR497)/AR497,4)*100</f>
        <v>7.85</v>
      </c>
      <c r="AV497" s="47">
        <v>63450</v>
      </c>
      <c r="AW497" s="28">
        <f t="shared" ref="AW497:AY512" si="434">ROUND((AV497-AT497)/AT497,4)*100</f>
        <v>12.7</v>
      </c>
      <c r="AX497" s="47">
        <v>61200</v>
      </c>
      <c r="AY497" s="28">
        <f t="shared" si="434"/>
        <v>-3.55</v>
      </c>
      <c r="AZ497" s="47">
        <v>61350</v>
      </c>
      <c r="BA497" s="28">
        <f t="shared" ref="BA497:BA521" si="435">ROUND((AZ497-AX497)/AX497,4)*100</f>
        <v>0.25</v>
      </c>
      <c r="BB497" s="47">
        <v>63600</v>
      </c>
      <c r="BC497" s="28">
        <f t="shared" si="429"/>
        <v>3.6700000000000004</v>
      </c>
      <c r="BD497" s="47">
        <v>62450</v>
      </c>
      <c r="BE497" s="28">
        <f t="shared" si="410"/>
        <v>-1.81</v>
      </c>
      <c r="BF497" s="47">
        <v>61750</v>
      </c>
      <c r="BG497" s="28">
        <f t="shared" si="430"/>
        <v>-1.1199999999999999</v>
      </c>
      <c r="BH497" s="47">
        <v>63500</v>
      </c>
      <c r="BI497" s="28">
        <f t="shared" si="431"/>
        <v>2.83</v>
      </c>
      <c r="BJ497" s="89">
        <v>65050</v>
      </c>
      <c r="BK497" s="28">
        <f t="shared" si="432"/>
        <v>2.44</v>
      </c>
      <c r="BL497" s="47">
        <v>66600</v>
      </c>
      <c r="BM497" s="28">
        <f t="shared" si="432"/>
        <v>2.3800000000000003</v>
      </c>
      <c r="BN497" s="39"/>
      <c r="BO497" s="39"/>
      <c r="BP497" s="89"/>
      <c r="BQ497" s="28"/>
      <c r="BR497" s="28"/>
      <c r="BS497" s="28"/>
      <c r="BT497" s="28"/>
      <c r="BU497" s="28"/>
      <c r="BV497" s="48"/>
      <c r="BW497" s="42"/>
      <c r="BX497" s="45"/>
      <c r="BY497" s="49"/>
      <c r="BZ497" s="42"/>
      <c r="CA497" s="49"/>
      <c r="CB497" s="49"/>
      <c r="CC497" s="50"/>
      <c r="CD497" s="51"/>
      <c r="CE497" s="50"/>
      <c r="CF497" s="42"/>
      <c r="CP497" s="32"/>
      <c r="CQ497" s="70">
        <v>56300000</v>
      </c>
      <c r="CR497" s="53">
        <v>63450000</v>
      </c>
      <c r="DB497" s="32"/>
      <c r="DC497" s="42"/>
    </row>
    <row r="498" spans="1:107">
      <c r="A498" s="11"/>
      <c r="B498" s="41" t="s">
        <v>399</v>
      </c>
      <c r="C498" s="39">
        <v>12600</v>
      </c>
      <c r="D498" s="39">
        <v>13150</v>
      </c>
      <c r="E498" s="28">
        <f t="shared" si="411"/>
        <v>4.37</v>
      </c>
      <c r="F498" s="39">
        <v>14400</v>
      </c>
      <c r="G498" s="28">
        <f t="shared" si="412"/>
        <v>9.51</v>
      </c>
      <c r="H498" s="39">
        <v>16050</v>
      </c>
      <c r="I498" s="28">
        <f t="shared" si="413"/>
        <v>11.459999999999999</v>
      </c>
      <c r="J498" s="39">
        <v>22150</v>
      </c>
      <c r="K498" s="28">
        <f t="shared" si="414"/>
        <v>38.01</v>
      </c>
      <c r="L498" s="39">
        <v>26250</v>
      </c>
      <c r="M498" s="28">
        <f t="shared" si="415"/>
        <v>18.509999999999998</v>
      </c>
      <c r="N498" s="39">
        <v>26100</v>
      </c>
      <c r="O498" s="28">
        <f t="shared" si="416"/>
        <v>-0.57000000000000006</v>
      </c>
      <c r="P498" s="39">
        <v>27700</v>
      </c>
      <c r="Q498" s="28">
        <f t="shared" si="417"/>
        <v>6.13</v>
      </c>
      <c r="R498" s="39">
        <v>29600</v>
      </c>
      <c r="S498" s="28">
        <f t="shared" si="418"/>
        <v>6.8599999999999994</v>
      </c>
      <c r="T498" s="39">
        <v>28750</v>
      </c>
      <c r="U498" s="28">
        <f t="shared" si="419"/>
        <v>-2.87</v>
      </c>
      <c r="V498" s="39">
        <v>29900</v>
      </c>
      <c r="W498" s="28">
        <f t="shared" si="420"/>
        <v>4</v>
      </c>
      <c r="X498" s="46">
        <v>30000</v>
      </c>
      <c r="Y498" s="28">
        <f t="shared" si="421"/>
        <v>0.33</v>
      </c>
      <c r="Z498" s="39">
        <v>29400</v>
      </c>
      <c r="AA498" s="28">
        <f t="shared" si="422"/>
        <v>-2</v>
      </c>
      <c r="AB498" s="39">
        <v>30350</v>
      </c>
      <c r="AC498" s="28">
        <f t="shared" si="423"/>
        <v>3.2300000000000004</v>
      </c>
      <c r="AD498" s="39">
        <v>31900</v>
      </c>
      <c r="AE498" s="28">
        <f t="shared" si="423"/>
        <v>5.1100000000000003</v>
      </c>
      <c r="AF498" s="39">
        <v>35100</v>
      </c>
      <c r="AG498" s="28">
        <f t="shared" si="423"/>
        <v>10.029999999999999</v>
      </c>
      <c r="AH498" s="47">
        <v>36450</v>
      </c>
      <c r="AI498" s="28">
        <f t="shared" si="424"/>
        <v>3.85</v>
      </c>
      <c r="AJ498" s="47">
        <v>38350</v>
      </c>
      <c r="AK498" s="28">
        <f t="shared" si="425"/>
        <v>5.21</v>
      </c>
      <c r="AL498" s="47">
        <v>39600</v>
      </c>
      <c r="AM498" s="28">
        <f t="shared" si="426"/>
        <v>3.26</v>
      </c>
      <c r="AN498" s="47">
        <v>41800</v>
      </c>
      <c r="AO498" s="28">
        <f t="shared" si="427"/>
        <v>5.56</v>
      </c>
      <c r="AP498" s="47">
        <v>51400</v>
      </c>
      <c r="AQ498" s="28">
        <f t="shared" si="408"/>
        <v>22.97</v>
      </c>
      <c r="AR498" s="47">
        <v>55700</v>
      </c>
      <c r="AS498" s="28">
        <f t="shared" si="428"/>
        <v>8.3699999999999992</v>
      </c>
      <c r="AT498" s="47">
        <v>59700</v>
      </c>
      <c r="AU498" s="28">
        <f t="shared" si="433"/>
        <v>7.1800000000000006</v>
      </c>
      <c r="AV498" s="47">
        <v>63950</v>
      </c>
      <c r="AW498" s="28">
        <f t="shared" si="434"/>
        <v>7.12</v>
      </c>
      <c r="AX498" s="47">
        <v>66800</v>
      </c>
      <c r="AY498" s="28">
        <f t="shared" si="434"/>
        <v>4.46</v>
      </c>
      <c r="AZ498" s="47">
        <v>69100</v>
      </c>
      <c r="BA498" s="28">
        <f t="shared" si="435"/>
        <v>3.44</v>
      </c>
      <c r="BB498" s="47">
        <v>69250</v>
      </c>
      <c r="BC498" s="28">
        <f t="shared" si="429"/>
        <v>0.22</v>
      </c>
      <c r="BD498" s="47">
        <v>69150</v>
      </c>
      <c r="BE498" s="28">
        <f t="shared" si="410"/>
        <v>-0.13999999999999999</v>
      </c>
      <c r="BF498" s="47">
        <v>67300</v>
      </c>
      <c r="BG498" s="28">
        <f t="shared" si="430"/>
        <v>-2.68</v>
      </c>
      <c r="BH498" s="47">
        <v>67750</v>
      </c>
      <c r="BI498" s="28">
        <f t="shared" si="431"/>
        <v>0.67</v>
      </c>
      <c r="BJ498" s="89">
        <v>69100</v>
      </c>
      <c r="BK498" s="28">
        <f t="shared" si="432"/>
        <v>1.9900000000000002</v>
      </c>
      <c r="BL498" s="47">
        <v>69650</v>
      </c>
      <c r="BM498" s="28">
        <f t="shared" si="432"/>
        <v>0.8</v>
      </c>
      <c r="BN498" s="39"/>
      <c r="BO498" s="39"/>
      <c r="BP498" s="89"/>
      <c r="BQ498" s="28"/>
      <c r="BR498" s="28"/>
      <c r="BS498" s="28"/>
      <c r="BT498" s="28"/>
      <c r="BU498" s="28"/>
      <c r="BV498" s="48"/>
      <c r="BW498" s="42"/>
      <c r="BX498" s="45"/>
      <c r="BY498" s="49"/>
      <c r="BZ498" s="42"/>
      <c r="CA498" s="49"/>
      <c r="CB498" s="49"/>
      <c r="CC498" s="50"/>
      <c r="CD498" s="51"/>
      <c r="CE498" s="50"/>
      <c r="CF498" s="42"/>
      <c r="CP498" s="32"/>
      <c r="CQ498" s="70">
        <v>59700000</v>
      </c>
      <c r="CR498" s="53">
        <v>63950000</v>
      </c>
      <c r="DB498" s="32"/>
      <c r="DC498" s="42"/>
    </row>
    <row r="499" spans="1:107">
      <c r="A499" s="11"/>
      <c r="B499" s="41" t="s">
        <v>400</v>
      </c>
      <c r="C499" s="39">
        <v>20350</v>
      </c>
      <c r="D499" s="39">
        <v>21850</v>
      </c>
      <c r="E499" s="28">
        <f t="shared" si="411"/>
        <v>7.37</v>
      </c>
      <c r="F499" s="39">
        <v>23100</v>
      </c>
      <c r="G499" s="28">
        <f t="shared" si="412"/>
        <v>5.72</v>
      </c>
      <c r="H499" s="39">
        <v>25950</v>
      </c>
      <c r="I499" s="28">
        <f t="shared" si="413"/>
        <v>12.34</v>
      </c>
      <c r="J499" s="39">
        <v>29350</v>
      </c>
      <c r="K499" s="28">
        <f t="shared" si="414"/>
        <v>13.100000000000001</v>
      </c>
      <c r="L499" s="39">
        <v>35000</v>
      </c>
      <c r="M499" s="28">
        <f t="shared" si="415"/>
        <v>19.25</v>
      </c>
      <c r="N499" s="39">
        <v>38700</v>
      </c>
      <c r="O499" s="28">
        <f t="shared" si="416"/>
        <v>10.57</v>
      </c>
      <c r="P499" s="39">
        <v>37900</v>
      </c>
      <c r="Q499" s="28">
        <f t="shared" si="417"/>
        <v>-2.0699999999999998</v>
      </c>
      <c r="R499" s="39">
        <v>37600</v>
      </c>
      <c r="S499" s="28">
        <f t="shared" si="418"/>
        <v>-0.79</v>
      </c>
      <c r="T499" s="39">
        <v>36600</v>
      </c>
      <c r="U499" s="28">
        <f t="shared" si="419"/>
        <v>-2.6599999999999997</v>
      </c>
      <c r="V499" s="39">
        <v>39100</v>
      </c>
      <c r="W499" s="28">
        <f t="shared" si="420"/>
        <v>6.83</v>
      </c>
      <c r="X499" s="46">
        <v>41200</v>
      </c>
      <c r="Y499" s="28">
        <f t="shared" si="421"/>
        <v>5.37</v>
      </c>
      <c r="Z499" s="39">
        <v>42900</v>
      </c>
      <c r="AA499" s="28">
        <f t="shared" si="422"/>
        <v>4.1300000000000008</v>
      </c>
      <c r="AB499" s="39">
        <v>44000</v>
      </c>
      <c r="AC499" s="28">
        <f t="shared" si="423"/>
        <v>2.56</v>
      </c>
      <c r="AD499" s="39">
        <v>45950</v>
      </c>
      <c r="AE499" s="28">
        <f t="shared" si="423"/>
        <v>4.43</v>
      </c>
      <c r="AF499" s="39">
        <v>46500</v>
      </c>
      <c r="AG499" s="28">
        <f t="shared" si="423"/>
        <v>1.2</v>
      </c>
      <c r="AH499" s="47">
        <v>47950</v>
      </c>
      <c r="AI499" s="28">
        <f t="shared" si="424"/>
        <v>3.1199999999999997</v>
      </c>
      <c r="AJ499" s="47">
        <v>52150</v>
      </c>
      <c r="AK499" s="28">
        <f t="shared" si="425"/>
        <v>8.76</v>
      </c>
      <c r="AL499" s="47">
        <v>56100</v>
      </c>
      <c r="AM499" s="28">
        <f t="shared" si="426"/>
        <v>7.57</v>
      </c>
      <c r="AN499" s="47">
        <v>73250</v>
      </c>
      <c r="AO499" s="28">
        <f t="shared" si="427"/>
        <v>30.570000000000004</v>
      </c>
      <c r="AP499" s="47">
        <v>77850</v>
      </c>
      <c r="AQ499" s="28">
        <f t="shared" si="408"/>
        <v>6.2799999999999994</v>
      </c>
      <c r="AR499" s="47">
        <v>82950</v>
      </c>
      <c r="AS499" s="28">
        <f t="shared" si="428"/>
        <v>6.5500000000000007</v>
      </c>
      <c r="AT499" s="47">
        <v>90900</v>
      </c>
      <c r="AU499" s="28">
        <f t="shared" si="433"/>
        <v>9.58</v>
      </c>
      <c r="AV499" s="47">
        <v>91850</v>
      </c>
      <c r="AW499" s="28">
        <f t="shared" si="434"/>
        <v>1.05</v>
      </c>
      <c r="AX499" s="47">
        <v>93650</v>
      </c>
      <c r="AY499" s="28">
        <f t="shared" si="434"/>
        <v>1.96</v>
      </c>
      <c r="AZ499" s="47">
        <v>92650</v>
      </c>
      <c r="BA499" s="28">
        <f t="shared" si="435"/>
        <v>-1.0699999999999998</v>
      </c>
      <c r="BB499" s="47">
        <v>94900</v>
      </c>
      <c r="BC499" s="28">
        <f t="shared" si="429"/>
        <v>2.4299999999999997</v>
      </c>
      <c r="BD499" s="47">
        <v>95600</v>
      </c>
      <c r="BE499" s="28">
        <f t="shared" si="410"/>
        <v>0.74</v>
      </c>
      <c r="BF499" s="47">
        <v>94800</v>
      </c>
      <c r="BG499" s="28">
        <f t="shared" si="430"/>
        <v>-0.84</v>
      </c>
      <c r="BH499" s="47">
        <v>94300</v>
      </c>
      <c r="BI499" s="28">
        <f t="shared" si="431"/>
        <v>-0.53</v>
      </c>
      <c r="BJ499" s="89">
        <v>90300</v>
      </c>
      <c r="BK499" s="28">
        <f t="shared" si="432"/>
        <v>-4.24</v>
      </c>
      <c r="BL499" s="47">
        <v>90250</v>
      </c>
      <c r="BM499" s="28">
        <f t="shared" si="432"/>
        <v>-0.06</v>
      </c>
      <c r="BN499" s="39"/>
      <c r="BO499" s="39"/>
      <c r="BP499" s="89"/>
      <c r="BQ499" s="28"/>
      <c r="BR499" s="28"/>
      <c r="BS499" s="28"/>
      <c r="BT499" s="28"/>
      <c r="BU499" s="28"/>
      <c r="BV499" s="48"/>
      <c r="BW499" s="42"/>
      <c r="BX499" s="45"/>
      <c r="BY499" s="49"/>
      <c r="BZ499" s="42"/>
      <c r="CA499" s="49"/>
      <c r="CB499" s="49"/>
      <c r="CC499" s="50"/>
      <c r="CD499" s="51"/>
      <c r="CE499" s="50"/>
      <c r="CF499" s="42"/>
      <c r="CP499" s="32"/>
      <c r="CQ499" s="70">
        <v>90900000</v>
      </c>
      <c r="CR499" s="53">
        <v>91850000</v>
      </c>
      <c r="DB499" s="32"/>
      <c r="DC499" s="42"/>
    </row>
    <row r="500" spans="1:107">
      <c r="A500" s="11"/>
      <c r="B500" s="41" t="s">
        <v>401</v>
      </c>
      <c r="C500" s="39">
        <v>8700</v>
      </c>
      <c r="D500" s="39">
        <v>9450</v>
      </c>
      <c r="E500" s="28">
        <f t="shared" si="411"/>
        <v>8.6199999999999992</v>
      </c>
      <c r="F500" s="39">
        <v>10300</v>
      </c>
      <c r="G500" s="28">
        <f t="shared" si="412"/>
        <v>8.99</v>
      </c>
      <c r="H500" s="39">
        <v>12200</v>
      </c>
      <c r="I500" s="28">
        <f t="shared" si="413"/>
        <v>18.45</v>
      </c>
      <c r="J500" s="39">
        <v>17550</v>
      </c>
      <c r="K500" s="28">
        <f t="shared" si="414"/>
        <v>43.85</v>
      </c>
      <c r="L500" s="39">
        <v>21900</v>
      </c>
      <c r="M500" s="28">
        <f t="shared" si="415"/>
        <v>24.79</v>
      </c>
      <c r="N500" s="39">
        <v>23750</v>
      </c>
      <c r="O500" s="28">
        <f t="shared" si="416"/>
        <v>8.4500000000000011</v>
      </c>
      <c r="P500" s="39">
        <v>21800</v>
      </c>
      <c r="Q500" s="28">
        <f t="shared" si="417"/>
        <v>-8.2100000000000009</v>
      </c>
      <c r="R500" s="39">
        <v>24600</v>
      </c>
      <c r="S500" s="28">
        <f t="shared" si="418"/>
        <v>12.839999999999998</v>
      </c>
      <c r="T500" s="39">
        <v>24950</v>
      </c>
      <c r="U500" s="28">
        <f t="shared" si="419"/>
        <v>1.4200000000000002</v>
      </c>
      <c r="V500" s="39">
        <v>25650</v>
      </c>
      <c r="W500" s="28">
        <f t="shared" si="420"/>
        <v>2.81</v>
      </c>
      <c r="X500" s="46">
        <v>26250</v>
      </c>
      <c r="Y500" s="28">
        <f t="shared" si="421"/>
        <v>2.34</v>
      </c>
      <c r="Z500" s="39">
        <v>27750</v>
      </c>
      <c r="AA500" s="28">
        <f t="shared" si="422"/>
        <v>5.71</v>
      </c>
      <c r="AB500" s="39">
        <v>29650</v>
      </c>
      <c r="AC500" s="28">
        <f t="shared" si="423"/>
        <v>6.8500000000000005</v>
      </c>
      <c r="AD500" s="39">
        <v>31450</v>
      </c>
      <c r="AE500" s="28">
        <f t="shared" si="423"/>
        <v>6.0699999999999994</v>
      </c>
      <c r="AF500" s="39">
        <v>33100</v>
      </c>
      <c r="AG500" s="28">
        <f t="shared" si="423"/>
        <v>5.25</v>
      </c>
      <c r="AH500" s="47">
        <v>43200</v>
      </c>
      <c r="AI500" s="28">
        <f t="shared" si="424"/>
        <v>30.509999999999998</v>
      </c>
      <c r="AJ500" s="47">
        <v>43650</v>
      </c>
      <c r="AK500" s="28">
        <f t="shared" si="425"/>
        <v>1.04</v>
      </c>
      <c r="AL500" s="47">
        <v>46100</v>
      </c>
      <c r="AM500" s="28">
        <f t="shared" si="426"/>
        <v>5.6099999999999994</v>
      </c>
      <c r="AN500" s="47">
        <v>53750</v>
      </c>
      <c r="AO500" s="28">
        <f t="shared" si="427"/>
        <v>16.59</v>
      </c>
      <c r="AP500" s="47">
        <v>58050</v>
      </c>
      <c r="AQ500" s="28">
        <f t="shared" si="408"/>
        <v>8</v>
      </c>
      <c r="AR500" s="47">
        <v>66150</v>
      </c>
      <c r="AS500" s="28">
        <f t="shared" si="428"/>
        <v>13.950000000000001</v>
      </c>
      <c r="AT500" s="47">
        <v>68100</v>
      </c>
      <c r="AU500" s="28">
        <f t="shared" si="433"/>
        <v>2.9499999999999997</v>
      </c>
      <c r="AV500" s="47">
        <v>81900</v>
      </c>
      <c r="AW500" s="28">
        <f t="shared" si="434"/>
        <v>20.260000000000002</v>
      </c>
      <c r="AX500" s="47">
        <v>80650</v>
      </c>
      <c r="AY500" s="28">
        <f t="shared" si="434"/>
        <v>-1.53</v>
      </c>
      <c r="AZ500" s="47">
        <v>78400</v>
      </c>
      <c r="BA500" s="28">
        <f t="shared" si="435"/>
        <v>-2.79</v>
      </c>
      <c r="BB500" s="47">
        <v>80450</v>
      </c>
      <c r="BC500" s="28">
        <f t="shared" si="429"/>
        <v>2.6100000000000003</v>
      </c>
      <c r="BD500" s="47">
        <v>78350</v>
      </c>
      <c r="BE500" s="28">
        <f t="shared" si="410"/>
        <v>-2.6100000000000003</v>
      </c>
      <c r="BF500" s="47">
        <v>78050</v>
      </c>
      <c r="BG500" s="28">
        <f t="shared" si="430"/>
        <v>-0.38</v>
      </c>
      <c r="BH500" s="47">
        <v>77700</v>
      </c>
      <c r="BI500" s="28">
        <f t="shared" si="431"/>
        <v>-0.44999999999999996</v>
      </c>
      <c r="BJ500" s="89">
        <v>82500</v>
      </c>
      <c r="BK500" s="28">
        <f t="shared" si="432"/>
        <v>6.18</v>
      </c>
      <c r="BL500" s="47">
        <v>84950</v>
      </c>
      <c r="BM500" s="28">
        <f t="shared" si="432"/>
        <v>2.97</v>
      </c>
      <c r="BN500" s="39"/>
      <c r="BO500" s="39"/>
      <c r="BP500" s="89"/>
      <c r="BQ500" s="28"/>
      <c r="BR500" s="28"/>
      <c r="BS500" s="28"/>
      <c r="BT500" s="28"/>
      <c r="BU500" s="28"/>
      <c r="BV500" s="48"/>
      <c r="BW500" s="42"/>
      <c r="BX500" s="45"/>
      <c r="BY500" s="49"/>
      <c r="BZ500" s="42"/>
      <c r="CA500" s="49"/>
      <c r="CB500" s="49"/>
      <c r="CC500" s="50"/>
      <c r="CD500" s="51"/>
      <c r="CE500" s="50"/>
      <c r="CF500" s="42"/>
      <c r="CP500" s="32"/>
      <c r="CQ500" s="70">
        <v>68100000</v>
      </c>
      <c r="CR500" s="53">
        <v>81900000</v>
      </c>
      <c r="DB500" s="32"/>
      <c r="DC500" s="42"/>
    </row>
    <row r="501" spans="1:107">
      <c r="A501" s="11"/>
      <c r="B501" s="41" t="s">
        <v>402</v>
      </c>
      <c r="C501" s="39">
        <v>7650</v>
      </c>
      <c r="D501" s="39">
        <v>8100</v>
      </c>
      <c r="E501" s="28">
        <f t="shared" si="411"/>
        <v>5.88</v>
      </c>
      <c r="F501" s="39">
        <v>8750</v>
      </c>
      <c r="G501" s="28">
        <f t="shared" si="412"/>
        <v>8.02</v>
      </c>
      <c r="H501" s="39">
        <v>10000</v>
      </c>
      <c r="I501" s="28">
        <f t="shared" si="413"/>
        <v>14.29</v>
      </c>
      <c r="J501" s="39">
        <v>12100</v>
      </c>
      <c r="K501" s="28">
        <f t="shared" si="414"/>
        <v>21</v>
      </c>
      <c r="L501" s="39">
        <v>14750</v>
      </c>
      <c r="M501" s="28">
        <f t="shared" si="415"/>
        <v>21.9</v>
      </c>
      <c r="N501" s="39">
        <v>15300</v>
      </c>
      <c r="O501" s="28">
        <f t="shared" si="416"/>
        <v>3.73</v>
      </c>
      <c r="P501" s="39">
        <v>16350</v>
      </c>
      <c r="Q501" s="28">
        <f t="shared" si="417"/>
        <v>6.8599999999999994</v>
      </c>
      <c r="R501" s="39">
        <v>18000</v>
      </c>
      <c r="S501" s="28">
        <f t="shared" si="418"/>
        <v>10.09</v>
      </c>
      <c r="T501" s="39">
        <v>18500</v>
      </c>
      <c r="U501" s="28">
        <f t="shared" si="419"/>
        <v>2.78</v>
      </c>
      <c r="V501" s="39">
        <v>17500</v>
      </c>
      <c r="W501" s="28">
        <f t="shared" si="420"/>
        <v>-5.41</v>
      </c>
      <c r="X501" s="46">
        <v>19450</v>
      </c>
      <c r="Y501" s="28">
        <f t="shared" si="421"/>
        <v>11.14</v>
      </c>
      <c r="Z501" s="39">
        <v>21050</v>
      </c>
      <c r="AA501" s="28">
        <f t="shared" si="422"/>
        <v>8.23</v>
      </c>
      <c r="AB501" s="39">
        <v>24200</v>
      </c>
      <c r="AC501" s="28">
        <f t="shared" si="423"/>
        <v>14.96</v>
      </c>
      <c r="AD501" s="39">
        <v>23300</v>
      </c>
      <c r="AE501" s="28">
        <f t="shared" si="423"/>
        <v>-3.7199999999999998</v>
      </c>
      <c r="AF501" s="39">
        <v>23000</v>
      </c>
      <c r="AG501" s="28">
        <f t="shared" si="423"/>
        <v>-1.29</v>
      </c>
      <c r="AH501" s="47">
        <v>24500</v>
      </c>
      <c r="AI501" s="28">
        <f t="shared" si="424"/>
        <v>6.52</v>
      </c>
      <c r="AJ501" s="47">
        <v>25900</v>
      </c>
      <c r="AK501" s="28">
        <f t="shared" si="425"/>
        <v>5.71</v>
      </c>
      <c r="AL501" s="47">
        <v>28850</v>
      </c>
      <c r="AM501" s="28">
        <f t="shared" si="426"/>
        <v>11.39</v>
      </c>
      <c r="AN501" s="47">
        <v>35000</v>
      </c>
      <c r="AO501" s="28">
        <f t="shared" si="427"/>
        <v>21.32</v>
      </c>
      <c r="AP501" s="47">
        <v>36500</v>
      </c>
      <c r="AQ501" s="28">
        <f t="shared" si="408"/>
        <v>4.29</v>
      </c>
      <c r="AR501" s="47">
        <v>40500</v>
      </c>
      <c r="AS501" s="28">
        <f t="shared" si="428"/>
        <v>10.96</v>
      </c>
      <c r="AT501" s="47">
        <v>43250</v>
      </c>
      <c r="AU501" s="28">
        <f t="shared" si="433"/>
        <v>6.79</v>
      </c>
      <c r="AV501" s="47">
        <v>50350</v>
      </c>
      <c r="AW501" s="28">
        <f t="shared" si="434"/>
        <v>16.420000000000002</v>
      </c>
      <c r="AX501" s="47">
        <v>51150</v>
      </c>
      <c r="AY501" s="28">
        <f t="shared" si="434"/>
        <v>1.59</v>
      </c>
      <c r="AZ501" s="47">
        <v>61050</v>
      </c>
      <c r="BA501" s="28">
        <f t="shared" si="435"/>
        <v>19.350000000000001</v>
      </c>
      <c r="BB501" s="47">
        <v>61050</v>
      </c>
      <c r="BC501" s="28">
        <f t="shared" si="429"/>
        <v>0</v>
      </c>
      <c r="BD501" s="47">
        <v>59100</v>
      </c>
      <c r="BE501" s="28">
        <f t="shared" si="410"/>
        <v>-3.19</v>
      </c>
      <c r="BF501" s="47">
        <v>57550</v>
      </c>
      <c r="BG501" s="28">
        <f t="shared" si="430"/>
        <v>-2.62</v>
      </c>
      <c r="BH501" s="47">
        <v>57850</v>
      </c>
      <c r="BI501" s="28">
        <f t="shared" si="431"/>
        <v>0.52</v>
      </c>
      <c r="BJ501" s="89">
        <v>58850</v>
      </c>
      <c r="BK501" s="28">
        <f t="shared" si="432"/>
        <v>1.73</v>
      </c>
      <c r="BL501" s="47">
        <v>58250</v>
      </c>
      <c r="BM501" s="28">
        <f t="shared" si="432"/>
        <v>-1.02</v>
      </c>
      <c r="BN501" s="39"/>
      <c r="BO501" s="39"/>
      <c r="BP501" s="89"/>
      <c r="BQ501" s="28"/>
      <c r="BR501" s="28"/>
      <c r="BS501" s="28"/>
      <c r="BT501" s="28"/>
      <c r="BU501" s="28"/>
      <c r="BV501" s="48"/>
      <c r="BW501" s="42"/>
      <c r="BX501" s="45"/>
      <c r="BY501" s="49"/>
      <c r="BZ501" s="42"/>
      <c r="CA501" s="49"/>
      <c r="CB501" s="49"/>
      <c r="CC501" s="50"/>
      <c r="CD501" s="51"/>
      <c r="CE501" s="50"/>
      <c r="CF501" s="42"/>
      <c r="CP501" s="32"/>
      <c r="CQ501" s="70">
        <v>43250000</v>
      </c>
      <c r="CR501" s="53">
        <v>50350000</v>
      </c>
      <c r="DB501" s="32"/>
      <c r="DC501" s="42"/>
    </row>
    <row r="502" spans="1:107">
      <c r="A502" s="11"/>
      <c r="B502" s="41" t="s">
        <v>403</v>
      </c>
      <c r="C502" s="39">
        <v>43500</v>
      </c>
      <c r="D502" s="39">
        <v>50500</v>
      </c>
      <c r="E502" s="28">
        <f t="shared" si="411"/>
        <v>16.09</v>
      </c>
      <c r="F502" s="39">
        <v>61700</v>
      </c>
      <c r="G502" s="28">
        <f t="shared" si="412"/>
        <v>22.18</v>
      </c>
      <c r="H502" s="39">
        <v>76750</v>
      </c>
      <c r="I502" s="28">
        <f t="shared" si="413"/>
        <v>24.39</v>
      </c>
      <c r="J502" s="39">
        <v>102550</v>
      </c>
      <c r="K502" s="28">
        <f t="shared" si="414"/>
        <v>33.619999999999997</v>
      </c>
      <c r="L502" s="39">
        <v>143550</v>
      </c>
      <c r="M502" s="28">
        <f t="shared" si="415"/>
        <v>39.979999999999997</v>
      </c>
      <c r="N502" s="39">
        <v>179700</v>
      </c>
      <c r="O502" s="28">
        <f t="shared" si="416"/>
        <v>25.180000000000003</v>
      </c>
      <c r="P502" s="39">
        <v>194300</v>
      </c>
      <c r="Q502" s="28">
        <f t="shared" si="417"/>
        <v>8.1199999999999992</v>
      </c>
      <c r="R502" s="39">
        <v>194800</v>
      </c>
      <c r="S502" s="28">
        <f t="shared" si="418"/>
        <v>0.26</v>
      </c>
      <c r="T502" s="39">
        <v>201500</v>
      </c>
      <c r="U502" s="28">
        <f t="shared" si="419"/>
        <v>3.44</v>
      </c>
      <c r="V502" s="39">
        <v>190750</v>
      </c>
      <c r="W502" s="28">
        <f t="shared" si="420"/>
        <v>-5.33</v>
      </c>
      <c r="X502" s="46">
        <v>201350</v>
      </c>
      <c r="Y502" s="28">
        <f t="shared" si="421"/>
        <v>5.56</v>
      </c>
      <c r="Z502" s="39">
        <v>183300</v>
      </c>
      <c r="AA502" s="28">
        <f t="shared" si="422"/>
        <v>-8.9599999999999991</v>
      </c>
      <c r="AB502" s="39">
        <v>186800</v>
      </c>
      <c r="AC502" s="28">
        <f t="shared" si="423"/>
        <v>1.91</v>
      </c>
      <c r="AD502" s="39">
        <v>197750</v>
      </c>
      <c r="AE502" s="28">
        <f t="shared" si="423"/>
        <v>5.86</v>
      </c>
      <c r="AF502" s="39">
        <v>214950</v>
      </c>
      <c r="AG502" s="28">
        <f t="shared" si="423"/>
        <v>8.6999999999999993</v>
      </c>
      <c r="AH502" s="47">
        <v>256150</v>
      </c>
      <c r="AI502" s="28">
        <f t="shared" si="424"/>
        <v>19.170000000000002</v>
      </c>
      <c r="AJ502" s="47">
        <v>303100</v>
      </c>
      <c r="AK502" s="28">
        <f t="shared" si="425"/>
        <v>18.329999999999998</v>
      </c>
      <c r="AL502" s="47">
        <v>331050</v>
      </c>
      <c r="AM502" s="28">
        <f t="shared" si="426"/>
        <v>9.2200000000000006</v>
      </c>
      <c r="AN502" s="47">
        <v>394800</v>
      </c>
      <c r="AO502" s="28">
        <f t="shared" si="427"/>
        <v>19.259999999999998</v>
      </c>
      <c r="AP502" s="47">
        <v>483000</v>
      </c>
      <c r="AQ502" s="28">
        <f t="shared" si="408"/>
        <v>22.34</v>
      </c>
      <c r="AR502" s="47">
        <v>615200</v>
      </c>
      <c r="AS502" s="28">
        <f t="shared" si="428"/>
        <v>27.37</v>
      </c>
      <c r="AT502" s="47">
        <v>595700</v>
      </c>
      <c r="AU502" s="28">
        <f t="shared" si="433"/>
        <v>-3.17</v>
      </c>
      <c r="AV502" s="47">
        <v>613650</v>
      </c>
      <c r="AW502" s="28">
        <f t="shared" si="434"/>
        <v>3.01</v>
      </c>
      <c r="AX502" s="47">
        <v>667800</v>
      </c>
      <c r="AY502" s="28">
        <f t="shared" si="434"/>
        <v>8.82</v>
      </c>
      <c r="AZ502" s="47">
        <v>685700</v>
      </c>
      <c r="BA502" s="28">
        <f t="shared" si="435"/>
        <v>2.68</v>
      </c>
      <c r="BB502" s="47">
        <v>636800</v>
      </c>
      <c r="BC502" s="28">
        <f t="shared" si="429"/>
        <v>-7.13</v>
      </c>
      <c r="BD502" s="47">
        <v>595350</v>
      </c>
      <c r="BE502" s="28">
        <f t="shared" si="410"/>
        <v>-6.5100000000000007</v>
      </c>
      <c r="BF502" s="47">
        <v>548400</v>
      </c>
      <c r="BG502" s="28">
        <f t="shared" si="430"/>
        <v>-7.89</v>
      </c>
      <c r="BH502" s="47">
        <v>525600</v>
      </c>
      <c r="BI502" s="28">
        <f t="shared" si="431"/>
        <v>-4.16</v>
      </c>
      <c r="BJ502" s="89">
        <v>515750</v>
      </c>
      <c r="BK502" s="28">
        <f t="shared" si="432"/>
        <v>-1.87</v>
      </c>
      <c r="BL502" s="47">
        <v>434100</v>
      </c>
      <c r="BM502" s="28">
        <f t="shared" si="432"/>
        <v>-15.83</v>
      </c>
      <c r="BN502" s="39"/>
      <c r="BO502" s="39"/>
      <c r="BP502" s="89"/>
      <c r="BQ502" s="28"/>
      <c r="BR502" s="28"/>
      <c r="BS502" s="28"/>
      <c r="BT502" s="28"/>
      <c r="BU502" s="28"/>
      <c r="BV502" s="48"/>
      <c r="BW502" s="42"/>
      <c r="BX502" s="45"/>
      <c r="BY502" s="49"/>
      <c r="BZ502" s="42"/>
      <c r="CA502" s="49"/>
      <c r="CB502" s="49"/>
      <c r="CC502" s="50"/>
      <c r="CD502" s="51"/>
      <c r="CE502" s="50"/>
      <c r="CF502" s="42"/>
      <c r="CP502" s="32"/>
      <c r="CQ502" s="70">
        <v>595700000</v>
      </c>
      <c r="CR502" s="53">
        <v>613650000</v>
      </c>
      <c r="DB502" s="32"/>
      <c r="DC502" s="42"/>
    </row>
    <row r="503" spans="1:107">
      <c r="A503" s="11"/>
      <c r="B503" s="41" t="s">
        <v>404</v>
      </c>
      <c r="C503" s="39">
        <v>6450</v>
      </c>
      <c r="D503" s="39">
        <v>7250</v>
      </c>
      <c r="E503" s="28">
        <f t="shared" si="411"/>
        <v>12.4</v>
      </c>
      <c r="F503" s="39">
        <v>8300</v>
      </c>
      <c r="G503" s="28">
        <f t="shared" si="412"/>
        <v>14.48</v>
      </c>
      <c r="H503" s="39">
        <v>9250</v>
      </c>
      <c r="I503" s="28">
        <f t="shared" si="413"/>
        <v>11.450000000000001</v>
      </c>
      <c r="J503" s="39">
        <v>10750</v>
      </c>
      <c r="K503" s="28">
        <f t="shared" si="414"/>
        <v>16.220000000000002</v>
      </c>
      <c r="L503" s="39">
        <v>11950</v>
      </c>
      <c r="M503" s="28">
        <f t="shared" si="415"/>
        <v>11.16</v>
      </c>
      <c r="N503" s="39">
        <v>13800</v>
      </c>
      <c r="O503" s="28">
        <f t="shared" si="416"/>
        <v>15.479999999999999</v>
      </c>
      <c r="P503" s="39">
        <v>14350</v>
      </c>
      <c r="Q503" s="28">
        <f t="shared" si="417"/>
        <v>3.9899999999999998</v>
      </c>
      <c r="R503" s="39">
        <v>15150</v>
      </c>
      <c r="S503" s="28">
        <f t="shared" si="418"/>
        <v>5.57</v>
      </c>
      <c r="T503" s="39">
        <v>15400</v>
      </c>
      <c r="U503" s="28">
        <f t="shared" si="419"/>
        <v>1.6500000000000001</v>
      </c>
      <c r="V503" s="39">
        <v>15450</v>
      </c>
      <c r="W503" s="28">
        <f t="shared" si="420"/>
        <v>0.32</v>
      </c>
      <c r="X503" s="46">
        <v>15250</v>
      </c>
      <c r="Y503" s="28">
        <f t="shared" si="421"/>
        <v>-1.29</v>
      </c>
      <c r="Z503" s="39">
        <v>16450</v>
      </c>
      <c r="AA503" s="28">
        <f t="shared" si="422"/>
        <v>7.870000000000001</v>
      </c>
      <c r="AB503" s="39">
        <v>16650</v>
      </c>
      <c r="AC503" s="28">
        <f t="shared" si="423"/>
        <v>1.22</v>
      </c>
      <c r="AD503" s="39">
        <v>17250</v>
      </c>
      <c r="AE503" s="28">
        <f t="shared" si="423"/>
        <v>3.5999999999999996</v>
      </c>
      <c r="AF503" s="39">
        <v>18650</v>
      </c>
      <c r="AG503" s="28">
        <f t="shared" si="423"/>
        <v>8.1199999999999992</v>
      </c>
      <c r="AH503" s="47">
        <v>20100</v>
      </c>
      <c r="AI503" s="28">
        <f t="shared" si="424"/>
        <v>7.7700000000000005</v>
      </c>
      <c r="AJ503" s="47">
        <v>21050</v>
      </c>
      <c r="AK503" s="28">
        <f t="shared" si="425"/>
        <v>4.7300000000000004</v>
      </c>
      <c r="AL503" s="47">
        <v>23050</v>
      </c>
      <c r="AM503" s="28">
        <f t="shared" si="426"/>
        <v>9.5</v>
      </c>
      <c r="AN503" s="47">
        <v>25100</v>
      </c>
      <c r="AO503" s="28">
        <f t="shared" si="427"/>
        <v>8.89</v>
      </c>
      <c r="AP503" s="47">
        <v>29200</v>
      </c>
      <c r="AQ503" s="28">
        <f t="shared" si="408"/>
        <v>16.329999999999998</v>
      </c>
      <c r="AR503" s="47">
        <v>31500</v>
      </c>
      <c r="AS503" s="28">
        <f t="shared" si="428"/>
        <v>7.88</v>
      </c>
      <c r="AT503" s="47">
        <v>33800</v>
      </c>
      <c r="AU503" s="28">
        <f t="shared" si="433"/>
        <v>7.3</v>
      </c>
      <c r="AV503" s="47">
        <v>36850</v>
      </c>
      <c r="AW503" s="28">
        <f t="shared" si="434"/>
        <v>9.02</v>
      </c>
      <c r="AX503" s="47">
        <v>37150</v>
      </c>
      <c r="AY503" s="28">
        <f t="shared" si="434"/>
        <v>0.80999999999999994</v>
      </c>
      <c r="AZ503" s="47">
        <v>36400</v>
      </c>
      <c r="BA503" s="28">
        <f t="shared" si="435"/>
        <v>-2.02</v>
      </c>
      <c r="BB503" s="47">
        <v>36350</v>
      </c>
      <c r="BC503" s="28">
        <f t="shared" si="429"/>
        <v>-0.13999999999999999</v>
      </c>
      <c r="BD503" s="47">
        <v>35950</v>
      </c>
      <c r="BE503" s="28">
        <f t="shared" si="410"/>
        <v>-1.0999999999999999</v>
      </c>
      <c r="BF503" s="47">
        <v>36050</v>
      </c>
      <c r="BG503" s="28">
        <f t="shared" si="430"/>
        <v>0.27999999999999997</v>
      </c>
      <c r="BH503" s="47">
        <v>36800</v>
      </c>
      <c r="BI503" s="28">
        <f t="shared" si="431"/>
        <v>2.08</v>
      </c>
      <c r="BJ503" s="89">
        <v>36600</v>
      </c>
      <c r="BK503" s="28">
        <f t="shared" si="432"/>
        <v>-0.54</v>
      </c>
      <c r="BL503" s="47">
        <v>36550</v>
      </c>
      <c r="BM503" s="28">
        <f t="shared" si="432"/>
        <v>-0.13999999999999999</v>
      </c>
      <c r="BN503" s="39"/>
      <c r="BO503" s="39"/>
      <c r="BP503" s="89"/>
      <c r="BQ503" s="28"/>
      <c r="BR503" s="28"/>
      <c r="BS503" s="28"/>
      <c r="BT503" s="28"/>
      <c r="BU503" s="28"/>
      <c r="BV503" s="48"/>
      <c r="BW503" s="42"/>
      <c r="BX503" s="45"/>
      <c r="BY503" s="49"/>
      <c r="BZ503" s="42"/>
      <c r="CA503" s="49"/>
      <c r="CB503" s="49"/>
      <c r="CC503" s="50"/>
      <c r="CD503" s="51"/>
      <c r="CE503" s="50"/>
      <c r="CF503" s="42"/>
      <c r="CP503" s="32"/>
      <c r="CQ503" s="70">
        <v>33800000</v>
      </c>
      <c r="CR503" s="53">
        <v>36850000</v>
      </c>
      <c r="DB503" s="32"/>
      <c r="DC503" s="42"/>
    </row>
    <row r="504" spans="1:107">
      <c r="A504" s="11"/>
      <c r="B504" s="41" t="s">
        <v>405</v>
      </c>
      <c r="C504" s="39">
        <v>10250</v>
      </c>
      <c r="D504" s="39">
        <v>11000</v>
      </c>
      <c r="E504" s="28">
        <f t="shared" si="411"/>
        <v>7.32</v>
      </c>
      <c r="F504" s="39">
        <v>11800</v>
      </c>
      <c r="G504" s="28">
        <f t="shared" si="412"/>
        <v>7.2700000000000005</v>
      </c>
      <c r="H504" s="39">
        <v>13650</v>
      </c>
      <c r="I504" s="28">
        <f t="shared" si="413"/>
        <v>15.68</v>
      </c>
      <c r="J504" s="39">
        <v>17550</v>
      </c>
      <c r="K504" s="28">
        <f t="shared" si="414"/>
        <v>28.57</v>
      </c>
      <c r="L504" s="39">
        <v>17700</v>
      </c>
      <c r="M504" s="28">
        <f t="shared" si="415"/>
        <v>0.85000000000000009</v>
      </c>
      <c r="N504" s="39">
        <v>18600</v>
      </c>
      <c r="O504" s="28">
        <f t="shared" si="416"/>
        <v>5.08</v>
      </c>
      <c r="P504" s="39">
        <v>20950</v>
      </c>
      <c r="Q504" s="28">
        <f t="shared" si="417"/>
        <v>12.629999999999999</v>
      </c>
      <c r="R504" s="39">
        <v>21850</v>
      </c>
      <c r="S504" s="28">
        <f t="shared" si="418"/>
        <v>4.3</v>
      </c>
      <c r="T504" s="39">
        <v>22450</v>
      </c>
      <c r="U504" s="28">
        <f t="shared" si="419"/>
        <v>2.75</v>
      </c>
      <c r="V504" s="39">
        <v>24050</v>
      </c>
      <c r="W504" s="28">
        <f t="shared" si="420"/>
        <v>7.13</v>
      </c>
      <c r="X504" s="46">
        <v>23900</v>
      </c>
      <c r="Y504" s="28">
        <f t="shared" si="421"/>
        <v>-0.62</v>
      </c>
      <c r="Z504" s="39">
        <v>23950</v>
      </c>
      <c r="AA504" s="28">
        <f t="shared" si="422"/>
        <v>0.21</v>
      </c>
      <c r="AB504" s="39">
        <v>24650</v>
      </c>
      <c r="AC504" s="28">
        <f t="shared" si="423"/>
        <v>2.92</v>
      </c>
      <c r="AD504" s="39">
        <v>25850</v>
      </c>
      <c r="AE504" s="28">
        <f t="shared" si="423"/>
        <v>4.87</v>
      </c>
      <c r="AF504" s="39">
        <v>27500</v>
      </c>
      <c r="AG504" s="28">
        <f t="shared" si="423"/>
        <v>6.38</v>
      </c>
      <c r="AH504" s="47">
        <v>29550</v>
      </c>
      <c r="AI504" s="28">
        <f t="shared" si="424"/>
        <v>7.4499999999999993</v>
      </c>
      <c r="AJ504" s="47">
        <v>31950</v>
      </c>
      <c r="AK504" s="28">
        <f t="shared" si="425"/>
        <v>8.1199999999999992</v>
      </c>
      <c r="AL504" s="47">
        <v>34100</v>
      </c>
      <c r="AM504" s="28">
        <f t="shared" si="426"/>
        <v>6.7299999999999995</v>
      </c>
      <c r="AN504" s="47">
        <v>37250</v>
      </c>
      <c r="AO504" s="28">
        <f t="shared" si="427"/>
        <v>9.24</v>
      </c>
      <c r="AP504" s="47">
        <v>41950</v>
      </c>
      <c r="AQ504" s="28">
        <f t="shared" si="408"/>
        <v>12.620000000000001</v>
      </c>
      <c r="AR504" s="47">
        <v>42450</v>
      </c>
      <c r="AS504" s="28">
        <f t="shared" si="428"/>
        <v>1.1900000000000002</v>
      </c>
      <c r="AT504" s="47">
        <v>45050</v>
      </c>
      <c r="AU504" s="28">
        <f t="shared" si="433"/>
        <v>6.12</v>
      </c>
      <c r="AV504" s="47">
        <v>48150</v>
      </c>
      <c r="AW504" s="28">
        <f t="shared" si="434"/>
        <v>6.88</v>
      </c>
      <c r="AX504" s="47">
        <v>51050</v>
      </c>
      <c r="AY504" s="28">
        <f t="shared" si="434"/>
        <v>6.02</v>
      </c>
      <c r="AZ504" s="47">
        <v>53550</v>
      </c>
      <c r="BA504" s="28">
        <f t="shared" si="435"/>
        <v>4.9000000000000004</v>
      </c>
      <c r="BB504" s="47">
        <v>53700</v>
      </c>
      <c r="BC504" s="28">
        <f t="shared" si="429"/>
        <v>0.27999999999999997</v>
      </c>
      <c r="BD504" s="47">
        <v>52950</v>
      </c>
      <c r="BE504" s="28">
        <f t="shared" si="410"/>
        <v>-1.4000000000000001</v>
      </c>
      <c r="BF504" s="47">
        <v>53600</v>
      </c>
      <c r="BG504" s="28">
        <f t="shared" si="430"/>
        <v>1.23</v>
      </c>
      <c r="BH504" s="47">
        <v>52800</v>
      </c>
      <c r="BI504" s="28">
        <f t="shared" si="431"/>
        <v>-1.49</v>
      </c>
      <c r="BJ504" s="89">
        <v>53400</v>
      </c>
      <c r="BK504" s="28">
        <f t="shared" si="432"/>
        <v>1.1400000000000001</v>
      </c>
      <c r="BL504" s="47">
        <v>54350</v>
      </c>
      <c r="BM504" s="28">
        <f t="shared" si="432"/>
        <v>1.78</v>
      </c>
      <c r="BN504" s="39"/>
      <c r="BO504" s="39"/>
      <c r="BP504" s="89"/>
      <c r="BQ504" s="28"/>
      <c r="BR504" s="28"/>
      <c r="BS504" s="28"/>
      <c r="BT504" s="28"/>
      <c r="BU504" s="28"/>
      <c r="BV504" s="48"/>
      <c r="BW504" s="42"/>
      <c r="BX504" s="45"/>
      <c r="BY504" s="49"/>
      <c r="BZ504" s="42"/>
      <c r="CA504" s="49"/>
      <c r="CB504" s="49"/>
      <c r="CC504" s="50"/>
      <c r="CD504" s="51"/>
      <c r="CE504" s="50"/>
      <c r="CF504" s="42"/>
      <c r="CP504" s="32"/>
      <c r="CQ504" s="70">
        <v>45050000</v>
      </c>
      <c r="CR504" s="53">
        <v>48150000</v>
      </c>
      <c r="DB504" s="32"/>
      <c r="DC504" s="42"/>
    </row>
    <row r="505" spans="1:107">
      <c r="A505" s="11"/>
      <c r="B505" s="41" t="s">
        <v>406</v>
      </c>
      <c r="C505" s="39">
        <v>17600</v>
      </c>
      <c r="D505" s="39">
        <v>17850</v>
      </c>
      <c r="E505" s="28">
        <f t="shared" si="411"/>
        <v>1.4200000000000002</v>
      </c>
      <c r="F505" s="39">
        <v>20650</v>
      </c>
      <c r="G505" s="28">
        <f t="shared" si="412"/>
        <v>15.690000000000001</v>
      </c>
      <c r="H505" s="39">
        <v>23200</v>
      </c>
      <c r="I505" s="28">
        <f t="shared" si="413"/>
        <v>12.35</v>
      </c>
      <c r="J505" s="39">
        <v>29200</v>
      </c>
      <c r="K505" s="28">
        <f t="shared" si="414"/>
        <v>25.86</v>
      </c>
      <c r="L505" s="39">
        <v>32850</v>
      </c>
      <c r="M505" s="28">
        <f t="shared" si="415"/>
        <v>12.5</v>
      </c>
      <c r="N505" s="39">
        <v>37900</v>
      </c>
      <c r="O505" s="28">
        <f t="shared" si="416"/>
        <v>15.370000000000001</v>
      </c>
      <c r="P505" s="39">
        <v>41800</v>
      </c>
      <c r="Q505" s="28">
        <f t="shared" si="417"/>
        <v>10.290000000000001</v>
      </c>
      <c r="R505" s="39">
        <v>46350</v>
      </c>
      <c r="S505" s="28">
        <f t="shared" si="418"/>
        <v>10.89</v>
      </c>
      <c r="T505" s="39">
        <v>45000</v>
      </c>
      <c r="U505" s="28">
        <f t="shared" si="419"/>
        <v>-2.91</v>
      </c>
      <c r="V505" s="39">
        <v>45500</v>
      </c>
      <c r="W505" s="28">
        <f t="shared" si="420"/>
        <v>1.1100000000000001</v>
      </c>
      <c r="X505" s="46">
        <v>46250</v>
      </c>
      <c r="Y505" s="28">
        <f t="shared" si="421"/>
        <v>1.6500000000000001</v>
      </c>
      <c r="Z505" s="39">
        <v>45500</v>
      </c>
      <c r="AA505" s="28">
        <f t="shared" si="422"/>
        <v>-1.6199999999999999</v>
      </c>
      <c r="AB505" s="39">
        <v>44450</v>
      </c>
      <c r="AC505" s="28">
        <f t="shared" si="423"/>
        <v>-2.31</v>
      </c>
      <c r="AD505" s="39">
        <v>48200</v>
      </c>
      <c r="AE505" s="28">
        <f t="shared" si="423"/>
        <v>8.44</v>
      </c>
      <c r="AF505" s="39">
        <v>53400</v>
      </c>
      <c r="AG505" s="28">
        <f t="shared" si="423"/>
        <v>10.79</v>
      </c>
      <c r="AH505" s="47">
        <v>60700</v>
      </c>
      <c r="AI505" s="28">
        <f t="shared" si="424"/>
        <v>13.669999999999998</v>
      </c>
      <c r="AJ505" s="47">
        <v>64700</v>
      </c>
      <c r="AK505" s="28">
        <f t="shared" si="425"/>
        <v>6.59</v>
      </c>
      <c r="AL505" s="47">
        <v>75000</v>
      </c>
      <c r="AM505" s="28">
        <f t="shared" si="426"/>
        <v>15.920000000000002</v>
      </c>
      <c r="AN505" s="47">
        <v>74950</v>
      </c>
      <c r="AO505" s="28">
        <f t="shared" si="427"/>
        <v>-6.9999999999999993E-2</v>
      </c>
      <c r="AP505" s="47">
        <v>79550</v>
      </c>
      <c r="AQ505" s="28">
        <f t="shared" si="408"/>
        <v>6.1400000000000006</v>
      </c>
      <c r="AR505" s="47">
        <v>94150</v>
      </c>
      <c r="AS505" s="28">
        <f t="shared" si="428"/>
        <v>18.350000000000001</v>
      </c>
      <c r="AT505" s="47">
        <v>106900</v>
      </c>
      <c r="AU505" s="28">
        <f t="shared" si="433"/>
        <v>13.54</v>
      </c>
      <c r="AV505" s="47">
        <v>113700</v>
      </c>
      <c r="AW505" s="28">
        <f t="shared" si="434"/>
        <v>6.36</v>
      </c>
      <c r="AX505" s="47">
        <v>123900</v>
      </c>
      <c r="AY505" s="28">
        <f t="shared" si="434"/>
        <v>8.9700000000000006</v>
      </c>
      <c r="AZ505" s="47">
        <v>125800</v>
      </c>
      <c r="BA505" s="28">
        <f t="shared" si="435"/>
        <v>1.53</v>
      </c>
      <c r="BB505" s="47">
        <v>126450</v>
      </c>
      <c r="BC505" s="28">
        <f t="shared" si="429"/>
        <v>0.52</v>
      </c>
      <c r="BD505" s="47">
        <v>125250</v>
      </c>
      <c r="BE505" s="28">
        <f t="shared" si="410"/>
        <v>-0.95</v>
      </c>
      <c r="BF505" s="47">
        <v>124900</v>
      </c>
      <c r="BG505" s="28">
        <f t="shared" si="430"/>
        <v>-0.27999999999999997</v>
      </c>
      <c r="BH505" s="47">
        <v>127900</v>
      </c>
      <c r="BI505" s="28">
        <f t="shared" si="431"/>
        <v>2.4</v>
      </c>
      <c r="BJ505" s="89">
        <v>130150</v>
      </c>
      <c r="BK505" s="28">
        <f t="shared" si="432"/>
        <v>1.76</v>
      </c>
      <c r="BL505" s="47">
        <v>130000</v>
      </c>
      <c r="BM505" s="28">
        <f t="shared" si="432"/>
        <v>-0.12</v>
      </c>
      <c r="BN505" s="39"/>
      <c r="BO505" s="39"/>
      <c r="BP505" s="89"/>
      <c r="BQ505" s="28"/>
      <c r="BR505" s="28"/>
      <c r="BS505" s="28"/>
      <c r="BT505" s="28"/>
      <c r="BU505" s="28"/>
      <c r="BV505" s="48"/>
      <c r="BW505" s="42"/>
      <c r="BX505" s="45"/>
      <c r="BY505" s="49"/>
      <c r="BZ505" s="42"/>
      <c r="CA505" s="49"/>
      <c r="CB505" s="49"/>
      <c r="CC505" s="50"/>
      <c r="CD505" s="51"/>
      <c r="CE505" s="50"/>
      <c r="CF505" s="42"/>
      <c r="CP505" s="32"/>
      <c r="CQ505" s="70">
        <v>106900000</v>
      </c>
      <c r="CR505" s="53">
        <v>113700000</v>
      </c>
      <c r="DB505" s="32"/>
      <c r="DC505" s="42"/>
    </row>
    <row r="506" spans="1:107">
      <c r="A506" s="11"/>
      <c r="B506" s="41" t="s">
        <v>407</v>
      </c>
      <c r="C506" s="39">
        <v>46400</v>
      </c>
      <c r="D506" s="39">
        <v>53500</v>
      </c>
      <c r="E506" s="28">
        <f t="shared" si="411"/>
        <v>15.299999999999999</v>
      </c>
      <c r="F506" s="39">
        <v>60600</v>
      </c>
      <c r="G506" s="28">
        <f t="shared" si="412"/>
        <v>13.270000000000001</v>
      </c>
      <c r="H506" s="39">
        <v>78800</v>
      </c>
      <c r="I506" s="28">
        <f t="shared" si="413"/>
        <v>30.03</v>
      </c>
      <c r="J506" s="39">
        <v>105050</v>
      </c>
      <c r="K506" s="28">
        <f t="shared" si="414"/>
        <v>33.31</v>
      </c>
      <c r="L506" s="39">
        <v>126600</v>
      </c>
      <c r="M506" s="28">
        <f t="shared" si="415"/>
        <v>20.51</v>
      </c>
      <c r="N506" s="39">
        <v>142600</v>
      </c>
      <c r="O506" s="28">
        <f t="shared" si="416"/>
        <v>12.64</v>
      </c>
      <c r="P506" s="39">
        <v>128550</v>
      </c>
      <c r="Q506" s="28">
        <f t="shared" si="417"/>
        <v>-9.85</v>
      </c>
      <c r="R506" s="39">
        <v>129200</v>
      </c>
      <c r="S506" s="28">
        <f t="shared" si="418"/>
        <v>0.51</v>
      </c>
      <c r="T506" s="39">
        <v>133750</v>
      </c>
      <c r="U506" s="28">
        <f t="shared" si="419"/>
        <v>3.52</v>
      </c>
      <c r="V506" s="39">
        <v>140000</v>
      </c>
      <c r="W506" s="28">
        <f t="shared" si="420"/>
        <v>4.67</v>
      </c>
      <c r="X506" s="46">
        <v>146850</v>
      </c>
      <c r="Y506" s="28">
        <f t="shared" si="421"/>
        <v>4.8899999999999997</v>
      </c>
      <c r="Z506" s="39">
        <v>146550</v>
      </c>
      <c r="AA506" s="28">
        <f t="shared" si="422"/>
        <v>-0.2</v>
      </c>
      <c r="AB506" s="39">
        <v>146950</v>
      </c>
      <c r="AC506" s="28">
        <f t="shared" si="423"/>
        <v>0.27</v>
      </c>
      <c r="AD506" s="39">
        <v>158100</v>
      </c>
      <c r="AE506" s="28">
        <f t="shared" si="423"/>
        <v>7.59</v>
      </c>
      <c r="AF506" s="39">
        <v>173100</v>
      </c>
      <c r="AG506" s="28">
        <f t="shared" si="423"/>
        <v>9.49</v>
      </c>
      <c r="AH506" s="47">
        <v>192650</v>
      </c>
      <c r="AI506" s="28">
        <f t="shared" si="424"/>
        <v>11.29</v>
      </c>
      <c r="AJ506" s="47">
        <v>217550</v>
      </c>
      <c r="AK506" s="28">
        <f t="shared" si="425"/>
        <v>12.920000000000002</v>
      </c>
      <c r="AL506" s="47">
        <v>246650</v>
      </c>
      <c r="AM506" s="28">
        <f t="shared" si="426"/>
        <v>13.38</v>
      </c>
      <c r="AN506" s="47">
        <v>290250</v>
      </c>
      <c r="AO506" s="28">
        <f t="shared" si="427"/>
        <v>17.68</v>
      </c>
      <c r="AP506" s="47">
        <v>367450</v>
      </c>
      <c r="AQ506" s="28">
        <f t="shared" si="408"/>
        <v>26.6</v>
      </c>
      <c r="AR506" s="47">
        <v>420000</v>
      </c>
      <c r="AS506" s="28">
        <f t="shared" si="428"/>
        <v>14.299999999999999</v>
      </c>
      <c r="AT506" s="47">
        <v>454050</v>
      </c>
      <c r="AU506" s="28">
        <f t="shared" si="433"/>
        <v>8.1100000000000012</v>
      </c>
      <c r="AV506" s="47">
        <v>484500</v>
      </c>
      <c r="AW506" s="28">
        <f t="shared" si="434"/>
        <v>6.7100000000000009</v>
      </c>
      <c r="AX506" s="47">
        <v>498600</v>
      </c>
      <c r="AY506" s="28">
        <f t="shared" si="434"/>
        <v>2.91</v>
      </c>
      <c r="AZ506" s="47">
        <v>482700</v>
      </c>
      <c r="BA506" s="28">
        <f t="shared" si="435"/>
        <v>-3.19</v>
      </c>
      <c r="BB506" s="47">
        <v>449150</v>
      </c>
      <c r="BC506" s="28">
        <f t="shared" si="429"/>
        <v>-6.9500000000000011</v>
      </c>
      <c r="BD506" s="47">
        <v>430800</v>
      </c>
      <c r="BE506" s="28">
        <f t="shared" si="410"/>
        <v>-4.09</v>
      </c>
      <c r="BF506" s="47">
        <v>423000</v>
      </c>
      <c r="BG506" s="28">
        <f t="shared" si="430"/>
        <v>-1.81</v>
      </c>
      <c r="BH506" s="47">
        <v>409500</v>
      </c>
      <c r="BI506" s="28">
        <f t="shared" si="431"/>
        <v>-3.19</v>
      </c>
      <c r="BJ506" s="89">
        <v>401450</v>
      </c>
      <c r="BK506" s="28">
        <f t="shared" si="432"/>
        <v>-1.97</v>
      </c>
      <c r="BL506" s="47">
        <v>427850</v>
      </c>
      <c r="BM506" s="28">
        <f t="shared" si="432"/>
        <v>6.58</v>
      </c>
      <c r="BN506" s="39"/>
      <c r="BO506" s="39"/>
      <c r="BP506" s="89"/>
      <c r="BQ506" s="28"/>
      <c r="BR506" s="28"/>
      <c r="BS506" s="28"/>
      <c r="BT506" s="28"/>
      <c r="BU506" s="28"/>
      <c r="BV506" s="48"/>
      <c r="BW506" s="42"/>
      <c r="BX506" s="45"/>
      <c r="BY506" s="49"/>
      <c r="BZ506" s="42"/>
      <c r="CA506" s="49"/>
      <c r="CB506" s="49"/>
      <c r="CC506" s="69"/>
      <c r="CD506" s="49"/>
      <c r="CE506" s="69"/>
      <c r="CF506" s="42"/>
      <c r="CP506" s="32"/>
      <c r="CQ506" s="70">
        <v>454050000</v>
      </c>
      <c r="CR506" s="53">
        <v>484500000</v>
      </c>
      <c r="DB506" s="32"/>
      <c r="DC506" s="42"/>
    </row>
    <row r="507" spans="1:107">
      <c r="A507" s="11"/>
      <c r="B507" s="41" t="s">
        <v>408</v>
      </c>
      <c r="C507" s="39">
        <v>13400</v>
      </c>
      <c r="D507" s="39">
        <v>14200</v>
      </c>
      <c r="E507" s="28">
        <f t="shared" si="411"/>
        <v>5.9700000000000006</v>
      </c>
      <c r="F507" s="39">
        <v>15100</v>
      </c>
      <c r="G507" s="28">
        <f t="shared" si="412"/>
        <v>6.34</v>
      </c>
      <c r="H507" s="39">
        <v>17450</v>
      </c>
      <c r="I507" s="28">
        <f t="shared" si="413"/>
        <v>15.559999999999999</v>
      </c>
      <c r="J507" s="39">
        <v>22750</v>
      </c>
      <c r="K507" s="28">
        <f t="shared" si="414"/>
        <v>30.37</v>
      </c>
      <c r="L507" s="39">
        <v>25150</v>
      </c>
      <c r="M507" s="28">
        <f t="shared" si="415"/>
        <v>10.549999999999999</v>
      </c>
      <c r="N507" s="39">
        <v>31150</v>
      </c>
      <c r="O507" s="28">
        <f t="shared" si="416"/>
        <v>23.86</v>
      </c>
      <c r="P507" s="39">
        <v>31700</v>
      </c>
      <c r="Q507" s="28">
        <f t="shared" si="417"/>
        <v>1.77</v>
      </c>
      <c r="R507" s="39">
        <v>31250</v>
      </c>
      <c r="S507" s="28">
        <f t="shared" si="418"/>
        <v>-1.4200000000000002</v>
      </c>
      <c r="T507" s="39">
        <v>32000</v>
      </c>
      <c r="U507" s="28">
        <f t="shared" si="419"/>
        <v>2.4</v>
      </c>
      <c r="V507" s="39">
        <v>33350</v>
      </c>
      <c r="W507" s="28">
        <f t="shared" si="420"/>
        <v>4.22</v>
      </c>
      <c r="X507" s="46">
        <v>32900</v>
      </c>
      <c r="Y507" s="28">
        <f t="shared" si="421"/>
        <v>-1.35</v>
      </c>
      <c r="Z507" s="39">
        <v>35100</v>
      </c>
      <c r="AA507" s="28">
        <f t="shared" si="422"/>
        <v>6.69</v>
      </c>
      <c r="AB507" s="39">
        <v>34950</v>
      </c>
      <c r="AC507" s="28">
        <f t="shared" si="423"/>
        <v>-0.43</v>
      </c>
      <c r="AD507" s="39">
        <v>39750</v>
      </c>
      <c r="AE507" s="28">
        <f t="shared" si="423"/>
        <v>13.73</v>
      </c>
      <c r="AF507" s="39">
        <v>38950</v>
      </c>
      <c r="AG507" s="28">
        <f t="shared" si="423"/>
        <v>-2.0099999999999998</v>
      </c>
      <c r="AH507" s="47">
        <v>43850</v>
      </c>
      <c r="AI507" s="28">
        <f t="shared" si="424"/>
        <v>12.58</v>
      </c>
      <c r="AJ507" s="47">
        <v>46200</v>
      </c>
      <c r="AK507" s="28">
        <f t="shared" si="425"/>
        <v>5.36</v>
      </c>
      <c r="AL507" s="47">
        <v>48200</v>
      </c>
      <c r="AM507" s="28">
        <f t="shared" si="426"/>
        <v>4.33</v>
      </c>
      <c r="AN507" s="47">
        <v>59450</v>
      </c>
      <c r="AO507" s="28">
        <f t="shared" si="427"/>
        <v>23.34</v>
      </c>
      <c r="AP507" s="47">
        <v>62950</v>
      </c>
      <c r="AQ507" s="28">
        <f t="shared" si="408"/>
        <v>5.89</v>
      </c>
      <c r="AR507" s="47">
        <v>66400</v>
      </c>
      <c r="AS507" s="28">
        <f t="shared" si="428"/>
        <v>5.48</v>
      </c>
      <c r="AT507" s="47">
        <v>69150</v>
      </c>
      <c r="AU507" s="28">
        <f t="shared" si="433"/>
        <v>4.1399999999999997</v>
      </c>
      <c r="AV507" s="47">
        <v>69650</v>
      </c>
      <c r="AW507" s="28">
        <f t="shared" si="434"/>
        <v>0.72</v>
      </c>
      <c r="AX507" s="47">
        <v>71600</v>
      </c>
      <c r="AY507" s="28">
        <f t="shared" si="434"/>
        <v>2.8000000000000003</v>
      </c>
      <c r="AZ507" s="47">
        <v>73350</v>
      </c>
      <c r="BA507" s="28">
        <f t="shared" si="435"/>
        <v>2.44</v>
      </c>
      <c r="BB507" s="47">
        <v>73050</v>
      </c>
      <c r="BC507" s="28">
        <f t="shared" si="429"/>
        <v>-0.41000000000000003</v>
      </c>
      <c r="BD507" s="47">
        <v>69850</v>
      </c>
      <c r="BE507" s="28">
        <f t="shared" si="410"/>
        <v>-4.38</v>
      </c>
      <c r="BF507" s="47">
        <v>69350</v>
      </c>
      <c r="BG507" s="28">
        <f t="shared" si="430"/>
        <v>-0.72</v>
      </c>
      <c r="BH507" s="47">
        <v>69250</v>
      </c>
      <c r="BI507" s="28">
        <f t="shared" si="431"/>
        <v>-0.13999999999999999</v>
      </c>
      <c r="BJ507" s="89">
        <v>70150</v>
      </c>
      <c r="BK507" s="28">
        <f t="shared" si="432"/>
        <v>1.3</v>
      </c>
      <c r="BL507" s="47">
        <v>73650</v>
      </c>
      <c r="BM507" s="28">
        <f t="shared" si="432"/>
        <v>4.99</v>
      </c>
      <c r="BN507" s="39"/>
      <c r="BO507" s="39"/>
      <c r="BP507" s="89"/>
      <c r="BQ507" s="28"/>
      <c r="BR507" s="28"/>
      <c r="BS507" s="28"/>
      <c r="BT507" s="28"/>
      <c r="BU507" s="28"/>
      <c r="BV507" s="48"/>
      <c r="BW507" s="42"/>
      <c r="BX507" s="45"/>
      <c r="BY507" s="49"/>
      <c r="BZ507" s="42"/>
      <c r="CA507" s="49"/>
      <c r="CB507" s="49"/>
      <c r="CC507" s="50"/>
      <c r="CD507" s="51"/>
      <c r="CE507" s="50"/>
      <c r="CF507" s="42"/>
      <c r="CP507" s="32"/>
      <c r="CQ507" s="70">
        <v>69150000</v>
      </c>
      <c r="CR507" s="53">
        <v>69650000</v>
      </c>
      <c r="DB507" s="32"/>
      <c r="DC507" s="42"/>
    </row>
    <row r="508" spans="1:107">
      <c r="A508" s="11"/>
      <c r="B508" s="41" t="s">
        <v>409</v>
      </c>
      <c r="C508" s="39">
        <v>11600</v>
      </c>
      <c r="D508" s="39">
        <v>12350</v>
      </c>
      <c r="E508" s="28">
        <f t="shared" si="411"/>
        <v>6.47</v>
      </c>
      <c r="F508" s="39">
        <v>13150</v>
      </c>
      <c r="G508" s="28">
        <f t="shared" si="412"/>
        <v>6.4799999999999995</v>
      </c>
      <c r="H508" s="39">
        <v>15550</v>
      </c>
      <c r="I508" s="28">
        <f t="shared" si="413"/>
        <v>18.25</v>
      </c>
      <c r="J508" s="39">
        <v>19550</v>
      </c>
      <c r="K508" s="28">
        <f t="shared" si="414"/>
        <v>25.72</v>
      </c>
      <c r="L508" s="39">
        <v>24750</v>
      </c>
      <c r="M508" s="28">
        <f t="shared" si="415"/>
        <v>26.6</v>
      </c>
      <c r="N508" s="39">
        <v>26100</v>
      </c>
      <c r="O508" s="28">
        <f t="shared" si="416"/>
        <v>5.45</v>
      </c>
      <c r="P508" s="39">
        <v>27150</v>
      </c>
      <c r="Q508" s="28">
        <f t="shared" si="417"/>
        <v>4.0199999999999996</v>
      </c>
      <c r="R508" s="39">
        <v>29200</v>
      </c>
      <c r="S508" s="28">
        <f t="shared" si="418"/>
        <v>7.55</v>
      </c>
      <c r="T508" s="39">
        <v>27000</v>
      </c>
      <c r="U508" s="28">
        <f t="shared" si="419"/>
        <v>-7.53</v>
      </c>
      <c r="V508" s="39">
        <v>26950</v>
      </c>
      <c r="W508" s="28">
        <f t="shared" si="420"/>
        <v>-0.19</v>
      </c>
      <c r="X508" s="46">
        <v>28400</v>
      </c>
      <c r="Y508" s="28">
        <f t="shared" si="421"/>
        <v>5.38</v>
      </c>
      <c r="Z508" s="39">
        <v>30450</v>
      </c>
      <c r="AA508" s="28">
        <f t="shared" si="422"/>
        <v>7.22</v>
      </c>
      <c r="AB508" s="39">
        <v>30400</v>
      </c>
      <c r="AC508" s="28">
        <f t="shared" si="423"/>
        <v>-0.16</v>
      </c>
      <c r="AD508" s="39">
        <v>34400</v>
      </c>
      <c r="AE508" s="28">
        <f t="shared" si="423"/>
        <v>13.16</v>
      </c>
      <c r="AF508" s="39">
        <v>40600</v>
      </c>
      <c r="AG508" s="28">
        <f t="shared" si="423"/>
        <v>18.02</v>
      </c>
      <c r="AH508" s="47">
        <v>40600</v>
      </c>
      <c r="AI508" s="28">
        <f t="shared" si="424"/>
        <v>0</v>
      </c>
      <c r="AJ508" s="47">
        <v>41000</v>
      </c>
      <c r="AK508" s="28">
        <f t="shared" si="425"/>
        <v>0.9900000000000001</v>
      </c>
      <c r="AL508" s="47">
        <v>49350</v>
      </c>
      <c r="AM508" s="28">
        <f t="shared" si="426"/>
        <v>20.369999999999997</v>
      </c>
      <c r="AN508" s="47">
        <v>57100</v>
      </c>
      <c r="AO508" s="28">
        <f t="shared" si="427"/>
        <v>15.7</v>
      </c>
      <c r="AP508" s="47">
        <v>61050</v>
      </c>
      <c r="AQ508" s="28">
        <f t="shared" si="408"/>
        <v>6.92</v>
      </c>
      <c r="AR508" s="47">
        <v>62050</v>
      </c>
      <c r="AS508" s="28">
        <f t="shared" si="428"/>
        <v>1.6400000000000001</v>
      </c>
      <c r="AT508" s="47">
        <v>70950</v>
      </c>
      <c r="AU508" s="28">
        <f t="shared" si="433"/>
        <v>14.34</v>
      </c>
      <c r="AV508" s="47">
        <v>81000</v>
      </c>
      <c r="AW508" s="28">
        <f t="shared" si="434"/>
        <v>14.16</v>
      </c>
      <c r="AX508" s="47">
        <v>83950</v>
      </c>
      <c r="AY508" s="28">
        <f t="shared" si="434"/>
        <v>3.64</v>
      </c>
      <c r="AZ508" s="47">
        <v>80550</v>
      </c>
      <c r="BA508" s="28">
        <f t="shared" si="435"/>
        <v>-4.05</v>
      </c>
      <c r="BB508" s="47">
        <v>79400</v>
      </c>
      <c r="BC508" s="28">
        <f t="shared" si="429"/>
        <v>-1.43</v>
      </c>
      <c r="BD508" s="47">
        <v>79550</v>
      </c>
      <c r="BE508" s="28">
        <f t="shared" si="410"/>
        <v>0.19</v>
      </c>
      <c r="BF508" s="47">
        <v>78800</v>
      </c>
      <c r="BG508" s="28">
        <f t="shared" si="430"/>
        <v>-0.94000000000000006</v>
      </c>
      <c r="BH508" s="47">
        <v>78500</v>
      </c>
      <c r="BI508" s="28">
        <f t="shared" si="431"/>
        <v>-0.38</v>
      </c>
      <c r="BJ508" s="89">
        <v>78000</v>
      </c>
      <c r="BK508" s="28">
        <f t="shared" si="432"/>
        <v>-0.64</v>
      </c>
      <c r="BL508" s="47">
        <v>78150</v>
      </c>
      <c r="BM508" s="28">
        <f t="shared" si="432"/>
        <v>0.19</v>
      </c>
      <c r="BN508" s="39"/>
      <c r="BO508" s="39"/>
      <c r="BP508" s="89"/>
      <c r="BQ508" s="28"/>
      <c r="BR508" s="28"/>
      <c r="BS508" s="28"/>
      <c r="BT508" s="28"/>
      <c r="BU508" s="28"/>
      <c r="BV508" s="48"/>
      <c r="BW508" s="42"/>
      <c r="BX508" s="45"/>
      <c r="BY508" s="49"/>
      <c r="BZ508" s="42"/>
      <c r="CA508" s="49"/>
      <c r="CB508" s="49"/>
      <c r="CC508" s="50"/>
      <c r="CD508" s="51"/>
      <c r="CE508" s="50"/>
      <c r="CF508" s="42"/>
      <c r="CP508" s="32"/>
      <c r="CQ508" s="70">
        <v>70950000</v>
      </c>
      <c r="CR508" s="53">
        <v>81000000</v>
      </c>
      <c r="DB508" s="32"/>
      <c r="DC508" s="42"/>
    </row>
    <row r="509" spans="1:107">
      <c r="A509" s="11"/>
      <c r="B509" s="41" t="s">
        <v>410</v>
      </c>
      <c r="C509" s="39">
        <v>8200</v>
      </c>
      <c r="D509" s="39">
        <v>8550</v>
      </c>
      <c r="E509" s="28">
        <f t="shared" si="411"/>
        <v>4.2700000000000005</v>
      </c>
      <c r="F509" s="39">
        <v>9200</v>
      </c>
      <c r="G509" s="28">
        <f t="shared" si="412"/>
        <v>7.6</v>
      </c>
      <c r="H509" s="39">
        <v>10950</v>
      </c>
      <c r="I509" s="28">
        <f t="shared" si="413"/>
        <v>19.02</v>
      </c>
      <c r="J509" s="39">
        <v>14400</v>
      </c>
      <c r="K509" s="28">
        <f t="shared" si="414"/>
        <v>31.509999999999998</v>
      </c>
      <c r="L509" s="39">
        <v>17200</v>
      </c>
      <c r="M509" s="28">
        <f t="shared" si="415"/>
        <v>19.439999999999998</v>
      </c>
      <c r="N509" s="39">
        <v>20600</v>
      </c>
      <c r="O509" s="28">
        <f t="shared" si="416"/>
        <v>19.77</v>
      </c>
      <c r="P509" s="39">
        <v>20700</v>
      </c>
      <c r="Q509" s="28">
        <f t="shared" si="417"/>
        <v>0.49</v>
      </c>
      <c r="R509" s="39">
        <v>20800</v>
      </c>
      <c r="S509" s="28">
        <f t="shared" si="418"/>
        <v>0.48</v>
      </c>
      <c r="T509" s="39">
        <v>21800</v>
      </c>
      <c r="U509" s="28">
        <f t="shared" si="419"/>
        <v>4.8099999999999996</v>
      </c>
      <c r="V509" s="39">
        <v>22100</v>
      </c>
      <c r="W509" s="28">
        <f t="shared" si="420"/>
        <v>1.38</v>
      </c>
      <c r="X509" s="46">
        <v>22450</v>
      </c>
      <c r="Y509" s="28">
        <f t="shared" si="421"/>
        <v>1.58</v>
      </c>
      <c r="Z509" s="39">
        <v>22150</v>
      </c>
      <c r="AA509" s="28">
        <f t="shared" si="422"/>
        <v>-1.34</v>
      </c>
      <c r="AB509" s="39">
        <v>22600</v>
      </c>
      <c r="AC509" s="28">
        <f t="shared" si="423"/>
        <v>2.0299999999999998</v>
      </c>
      <c r="AD509" s="39">
        <v>23600</v>
      </c>
      <c r="AE509" s="28">
        <f t="shared" si="423"/>
        <v>4.42</v>
      </c>
      <c r="AF509" s="39">
        <v>24900</v>
      </c>
      <c r="AG509" s="28">
        <f t="shared" si="423"/>
        <v>5.5100000000000007</v>
      </c>
      <c r="AH509" s="47">
        <v>31000</v>
      </c>
      <c r="AI509" s="28">
        <f t="shared" si="424"/>
        <v>24.5</v>
      </c>
      <c r="AJ509" s="47">
        <v>36500</v>
      </c>
      <c r="AK509" s="28">
        <f t="shared" si="425"/>
        <v>17.740000000000002</v>
      </c>
      <c r="AL509" s="47">
        <v>41850</v>
      </c>
      <c r="AM509" s="28">
        <f t="shared" si="426"/>
        <v>14.66</v>
      </c>
      <c r="AN509" s="47">
        <v>40250</v>
      </c>
      <c r="AO509" s="28">
        <f t="shared" si="427"/>
        <v>-3.82</v>
      </c>
      <c r="AP509" s="47">
        <v>42550</v>
      </c>
      <c r="AQ509" s="28">
        <f t="shared" si="408"/>
        <v>5.71</v>
      </c>
      <c r="AR509" s="47">
        <v>48100</v>
      </c>
      <c r="AS509" s="28">
        <f t="shared" si="428"/>
        <v>13.04</v>
      </c>
      <c r="AT509" s="47">
        <v>55700</v>
      </c>
      <c r="AU509" s="28">
        <f t="shared" si="433"/>
        <v>15.8</v>
      </c>
      <c r="AV509" s="47">
        <v>65250</v>
      </c>
      <c r="AW509" s="28">
        <f t="shared" si="434"/>
        <v>17.150000000000002</v>
      </c>
      <c r="AX509" s="47">
        <v>68000</v>
      </c>
      <c r="AY509" s="28">
        <f t="shared" si="434"/>
        <v>4.21</v>
      </c>
      <c r="AZ509" s="47">
        <v>65750</v>
      </c>
      <c r="BA509" s="28">
        <f t="shared" si="435"/>
        <v>-3.3099999999999996</v>
      </c>
      <c r="BB509" s="47">
        <v>66950</v>
      </c>
      <c r="BC509" s="28">
        <f t="shared" si="429"/>
        <v>1.83</v>
      </c>
      <c r="BD509" s="47">
        <v>66950</v>
      </c>
      <c r="BE509" s="28">
        <f t="shared" si="410"/>
        <v>0</v>
      </c>
      <c r="BF509" s="47">
        <v>64900</v>
      </c>
      <c r="BG509" s="28">
        <f t="shared" si="430"/>
        <v>-3.06</v>
      </c>
      <c r="BH509" s="47">
        <v>62450</v>
      </c>
      <c r="BI509" s="28">
        <f t="shared" si="431"/>
        <v>-3.7800000000000002</v>
      </c>
      <c r="BJ509" s="89">
        <v>63200</v>
      </c>
      <c r="BK509" s="28">
        <f t="shared" si="432"/>
        <v>1.2</v>
      </c>
      <c r="BL509" s="47">
        <v>65850</v>
      </c>
      <c r="BM509" s="28">
        <f t="shared" si="432"/>
        <v>4.1900000000000004</v>
      </c>
      <c r="BN509" s="39"/>
      <c r="BO509" s="39"/>
      <c r="BP509" s="89"/>
      <c r="BQ509" s="28"/>
      <c r="BR509" s="28"/>
      <c r="BS509" s="28"/>
      <c r="BT509" s="28"/>
      <c r="BU509" s="28"/>
      <c r="BV509" s="48"/>
      <c r="BW509" s="42"/>
      <c r="BX509" s="45"/>
      <c r="BY509" s="49"/>
      <c r="BZ509" s="42"/>
      <c r="CA509" s="49"/>
      <c r="CB509" s="49"/>
      <c r="CC509" s="50"/>
      <c r="CD509" s="51"/>
      <c r="CE509" s="50"/>
      <c r="CF509" s="42"/>
      <c r="CP509" s="32"/>
      <c r="CQ509" s="70">
        <v>55700000</v>
      </c>
      <c r="CR509" s="53">
        <v>65250000</v>
      </c>
      <c r="DB509" s="32"/>
      <c r="DC509" s="42"/>
    </row>
    <row r="510" spans="1:107">
      <c r="A510" s="11"/>
      <c r="B510" s="41" t="s">
        <v>411</v>
      </c>
      <c r="C510" s="39">
        <v>35750</v>
      </c>
      <c r="D510" s="39">
        <v>38650</v>
      </c>
      <c r="E510" s="28">
        <f t="shared" si="411"/>
        <v>8.1100000000000012</v>
      </c>
      <c r="F510" s="39">
        <v>45000</v>
      </c>
      <c r="G510" s="28">
        <f t="shared" si="412"/>
        <v>16.43</v>
      </c>
      <c r="H510" s="39">
        <v>54750</v>
      </c>
      <c r="I510" s="28">
        <f t="shared" si="413"/>
        <v>21.67</v>
      </c>
      <c r="J510" s="39">
        <v>83900</v>
      </c>
      <c r="K510" s="28">
        <f t="shared" si="414"/>
        <v>53.239999999999995</v>
      </c>
      <c r="L510" s="39">
        <v>104050</v>
      </c>
      <c r="M510" s="28">
        <f t="shared" si="415"/>
        <v>24.02</v>
      </c>
      <c r="N510" s="39">
        <v>114050</v>
      </c>
      <c r="O510" s="28">
        <f t="shared" si="416"/>
        <v>9.6100000000000012</v>
      </c>
      <c r="P510" s="39">
        <v>112650</v>
      </c>
      <c r="Q510" s="28">
        <f t="shared" si="417"/>
        <v>-1.23</v>
      </c>
      <c r="R510" s="39">
        <v>100000</v>
      </c>
      <c r="S510" s="28">
        <f t="shared" si="418"/>
        <v>-11.23</v>
      </c>
      <c r="T510" s="39">
        <v>101400</v>
      </c>
      <c r="U510" s="28">
        <f t="shared" si="419"/>
        <v>1.4000000000000001</v>
      </c>
      <c r="V510" s="39">
        <v>101150</v>
      </c>
      <c r="W510" s="28">
        <f t="shared" si="420"/>
        <v>-0.25</v>
      </c>
      <c r="X510" s="46">
        <v>105000</v>
      </c>
      <c r="Y510" s="28">
        <f t="shared" si="421"/>
        <v>3.81</v>
      </c>
      <c r="Z510" s="39">
        <v>105550</v>
      </c>
      <c r="AA510" s="28">
        <f t="shared" si="422"/>
        <v>0.52</v>
      </c>
      <c r="AB510" s="39">
        <v>114200</v>
      </c>
      <c r="AC510" s="28">
        <f t="shared" si="423"/>
        <v>8.2000000000000011</v>
      </c>
      <c r="AD510" s="39">
        <v>118850</v>
      </c>
      <c r="AE510" s="28">
        <f t="shared" si="423"/>
        <v>4.07</v>
      </c>
      <c r="AF510" s="39">
        <v>130450</v>
      </c>
      <c r="AG510" s="28">
        <f t="shared" si="423"/>
        <v>9.76</v>
      </c>
      <c r="AH510" s="47">
        <v>148250</v>
      </c>
      <c r="AI510" s="28">
        <f t="shared" si="424"/>
        <v>13.65</v>
      </c>
      <c r="AJ510" s="47">
        <v>183550</v>
      </c>
      <c r="AK510" s="28">
        <f t="shared" si="425"/>
        <v>23.810000000000002</v>
      </c>
      <c r="AL510" s="47">
        <v>229600</v>
      </c>
      <c r="AM510" s="28">
        <f t="shared" si="426"/>
        <v>25.09</v>
      </c>
      <c r="AN510" s="47">
        <v>251450</v>
      </c>
      <c r="AO510" s="28">
        <f t="shared" si="427"/>
        <v>9.5200000000000014</v>
      </c>
      <c r="AP510" s="47">
        <v>316750</v>
      </c>
      <c r="AQ510" s="28">
        <f t="shared" si="408"/>
        <v>25.97</v>
      </c>
      <c r="AR510" s="47">
        <v>369850</v>
      </c>
      <c r="AS510" s="28">
        <f t="shared" si="428"/>
        <v>16.760000000000002</v>
      </c>
      <c r="AT510" s="47">
        <v>376250</v>
      </c>
      <c r="AU510" s="28">
        <f t="shared" si="433"/>
        <v>1.73</v>
      </c>
      <c r="AV510" s="47">
        <v>404650</v>
      </c>
      <c r="AW510" s="28">
        <f t="shared" si="434"/>
        <v>7.55</v>
      </c>
      <c r="AX510" s="47">
        <v>404250</v>
      </c>
      <c r="AY510" s="28">
        <f t="shared" si="434"/>
        <v>-0.1</v>
      </c>
      <c r="AZ510" s="47">
        <v>384650</v>
      </c>
      <c r="BA510" s="28">
        <f t="shared" si="435"/>
        <v>-4.8500000000000005</v>
      </c>
      <c r="BB510" s="47">
        <v>343000</v>
      </c>
      <c r="BC510" s="28">
        <f t="shared" si="429"/>
        <v>-10.83</v>
      </c>
      <c r="BD510" s="47">
        <v>330350</v>
      </c>
      <c r="BE510" s="28">
        <f t="shared" si="410"/>
        <v>-3.6900000000000004</v>
      </c>
      <c r="BF510" s="47">
        <v>328450</v>
      </c>
      <c r="BG510" s="28">
        <f t="shared" si="430"/>
        <v>-0.57999999999999996</v>
      </c>
      <c r="BH510" s="47">
        <v>320850</v>
      </c>
      <c r="BI510" s="28">
        <f t="shared" si="431"/>
        <v>-2.31</v>
      </c>
      <c r="BJ510" s="89">
        <v>317000</v>
      </c>
      <c r="BK510" s="28">
        <f t="shared" si="432"/>
        <v>-1.2</v>
      </c>
      <c r="BL510" s="47">
        <v>324750</v>
      </c>
      <c r="BM510" s="28">
        <f t="shared" si="432"/>
        <v>2.44</v>
      </c>
      <c r="BN510" s="39"/>
      <c r="BO510" s="39"/>
      <c r="BP510" s="89"/>
      <c r="BQ510" s="28"/>
      <c r="BR510" s="28"/>
      <c r="BS510" s="28"/>
      <c r="BT510" s="28"/>
      <c r="BU510" s="28"/>
      <c r="BV510" s="48"/>
      <c r="BW510" s="42"/>
      <c r="BX510" s="45"/>
      <c r="BY510" s="49"/>
      <c r="BZ510" s="42"/>
      <c r="CA510" s="49"/>
      <c r="CB510" s="49"/>
      <c r="CC510" s="50"/>
      <c r="CD510" s="51"/>
      <c r="CE510" s="50"/>
      <c r="CF510" s="42"/>
      <c r="CP510" s="32"/>
      <c r="CQ510" s="70">
        <v>376250000</v>
      </c>
      <c r="CR510" s="53">
        <v>404650000</v>
      </c>
      <c r="DB510" s="32"/>
      <c r="DC510" s="42"/>
    </row>
    <row r="511" spans="1:107">
      <c r="A511" s="11"/>
      <c r="B511" s="41" t="s">
        <v>412</v>
      </c>
      <c r="C511" s="39">
        <v>20400</v>
      </c>
      <c r="D511" s="39">
        <v>21850</v>
      </c>
      <c r="E511" s="28">
        <f t="shared" si="411"/>
        <v>7.1099999999999994</v>
      </c>
      <c r="F511" s="39">
        <v>23550</v>
      </c>
      <c r="G511" s="28">
        <f t="shared" si="412"/>
        <v>7.7799999999999994</v>
      </c>
      <c r="H511" s="39">
        <v>29700</v>
      </c>
      <c r="I511" s="28">
        <f t="shared" si="413"/>
        <v>26.11</v>
      </c>
      <c r="J511" s="39">
        <v>35300</v>
      </c>
      <c r="K511" s="28">
        <f t="shared" si="414"/>
        <v>18.86</v>
      </c>
      <c r="L511" s="39">
        <v>47200</v>
      </c>
      <c r="M511" s="28">
        <f t="shared" si="415"/>
        <v>33.71</v>
      </c>
      <c r="N511" s="39">
        <v>50500</v>
      </c>
      <c r="O511" s="28">
        <f t="shared" si="416"/>
        <v>6.99</v>
      </c>
      <c r="P511" s="39">
        <v>54950</v>
      </c>
      <c r="Q511" s="28">
        <f t="shared" si="417"/>
        <v>8.81</v>
      </c>
      <c r="R511" s="39">
        <v>58250</v>
      </c>
      <c r="S511" s="28">
        <f t="shared" si="418"/>
        <v>6.01</v>
      </c>
      <c r="T511" s="39">
        <v>62850</v>
      </c>
      <c r="U511" s="28">
        <f t="shared" si="419"/>
        <v>7.9</v>
      </c>
      <c r="V511" s="39">
        <v>62800</v>
      </c>
      <c r="W511" s="28">
        <f t="shared" si="420"/>
        <v>-0.08</v>
      </c>
      <c r="X511" s="46">
        <v>63200</v>
      </c>
      <c r="Y511" s="28">
        <f t="shared" si="421"/>
        <v>0.64</v>
      </c>
      <c r="Z511" s="39">
        <v>63400</v>
      </c>
      <c r="AA511" s="28">
        <f t="shared" si="422"/>
        <v>0.32</v>
      </c>
      <c r="AB511" s="39">
        <v>67500</v>
      </c>
      <c r="AC511" s="28">
        <f t="shared" si="423"/>
        <v>6.47</v>
      </c>
      <c r="AD511" s="39">
        <v>72650</v>
      </c>
      <c r="AE511" s="28">
        <f t="shared" si="423"/>
        <v>7.6300000000000008</v>
      </c>
      <c r="AF511" s="39">
        <v>67650</v>
      </c>
      <c r="AG511" s="28">
        <f t="shared" si="423"/>
        <v>-6.88</v>
      </c>
      <c r="AH511" s="47">
        <v>69600</v>
      </c>
      <c r="AI511" s="28">
        <f t="shared" si="424"/>
        <v>2.88</v>
      </c>
      <c r="AJ511" s="47">
        <v>82150</v>
      </c>
      <c r="AK511" s="28">
        <f t="shared" si="425"/>
        <v>18.029999999999998</v>
      </c>
      <c r="AL511" s="47">
        <v>92700</v>
      </c>
      <c r="AM511" s="28">
        <f t="shared" si="426"/>
        <v>12.839999999999998</v>
      </c>
      <c r="AN511" s="47">
        <v>103100</v>
      </c>
      <c r="AO511" s="28">
        <f t="shared" si="427"/>
        <v>11.219999999999999</v>
      </c>
      <c r="AP511" s="47">
        <v>118600</v>
      </c>
      <c r="AQ511" s="28">
        <f t="shared" si="408"/>
        <v>15.03</v>
      </c>
      <c r="AR511" s="47">
        <v>134150</v>
      </c>
      <c r="AS511" s="28">
        <f t="shared" si="428"/>
        <v>13.11</v>
      </c>
      <c r="AT511" s="47">
        <v>156600</v>
      </c>
      <c r="AU511" s="28">
        <f t="shared" si="433"/>
        <v>16.73</v>
      </c>
      <c r="AV511" s="47">
        <v>171750</v>
      </c>
      <c r="AW511" s="28">
        <f t="shared" si="434"/>
        <v>9.67</v>
      </c>
      <c r="AX511" s="47">
        <v>179850</v>
      </c>
      <c r="AY511" s="28">
        <f t="shared" si="434"/>
        <v>4.72</v>
      </c>
      <c r="AZ511" s="47">
        <v>177200</v>
      </c>
      <c r="BA511" s="28">
        <f t="shared" si="435"/>
        <v>-1.47</v>
      </c>
      <c r="BB511" s="47">
        <v>184700</v>
      </c>
      <c r="BC511" s="28">
        <f t="shared" si="429"/>
        <v>4.2299999999999995</v>
      </c>
      <c r="BD511" s="47">
        <v>177050</v>
      </c>
      <c r="BE511" s="28">
        <f t="shared" si="410"/>
        <v>-4.1399999999999997</v>
      </c>
      <c r="BF511" s="47">
        <v>170000</v>
      </c>
      <c r="BG511" s="28">
        <f t="shared" si="430"/>
        <v>-3.9800000000000004</v>
      </c>
      <c r="BH511" s="47">
        <v>168350</v>
      </c>
      <c r="BI511" s="28">
        <f t="shared" si="431"/>
        <v>-0.97</v>
      </c>
      <c r="BJ511" s="89">
        <v>167200</v>
      </c>
      <c r="BK511" s="28">
        <f t="shared" si="432"/>
        <v>-0.67999999999999994</v>
      </c>
      <c r="BL511" s="47">
        <v>162550</v>
      </c>
      <c r="BM511" s="28">
        <f t="shared" si="432"/>
        <v>-2.78</v>
      </c>
      <c r="BN511" s="39"/>
      <c r="BO511" s="39"/>
      <c r="BP511" s="89"/>
      <c r="BQ511" s="28"/>
      <c r="BR511" s="28"/>
      <c r="BS511" s="28"/>
      <c r="BT511" s="28"/>
      <c r="BU511" s="28"/>
      <c r="BV511" s="48"/>
      <c r="BW511" s="42"/>
      <c r="BX511" s="45"/>
      <c r="BY511" s="49"/>
      <c r="BZ511" s="42"/>
      <c r="CA511" s="49"/>
      <c r="CB511" s="49"/>
      <c r="CC511" s="50"/>
      <c r="CD511" s="51"/>
      <c r="CE511" s="50"/>
      <c r="CF511" s="42"/>
      <c r="CP511" s="32"/>
      <c r="CQ511" s="70">
        <v>156600000</v>
      </c>
      <c r="CR511" s="53">
        <v>171750000</v>
      </c>
      <c r="DB511" s="32"/>
      <c r="DC511" s="42"/>
    </row>
    <row r="512" spans="1:107">
      <c r="A512" s="11"/>
      <c r="B512" s="41" t="s">
        <v>413</v>
      </c>
      <c r="C512" s="39">
        <v>8900</v>
      </c>
      <c r="D512" s="39">
        <v>9300</v>
      </c>
      <c r="E512" s="28">
        <f t="shared" si="411"/>
        <v>4.49</v>
      </c>
      <c r="F512" s="39">
        <v>9950</v>
      </c>
      <c r="G512" s="28">
        <f t="shared" si="412"/>
        <v>6.99</v>
      </c>
      <c r="H512" s="39">
        <v>11450</v>
      </c>
      <c r="I512" s="28">
        <f t="shared" si="413"/>
        <v>15.079999999999998</v>
      </c>
      <c r="J512" s="39">
        <v>13550</v>
      </c>
      <c r="K512" s="28">
        <f t="shared" si="414"/>
        <v>18.34</v>
      </c>
      <c r="L512" s="39">
        <v>17450</v>
      </c>
      <c r="M512" s="28">
        <f t="shared" si="415"/>
        <v>28.78</v>
      </c>
      <c r="N512" s="39">
        <v>18500</v>
      </c>
      <c r="O512" s="28">
        <f t="shared" si="416"/>
        <v>6.02</v>
      </c>
      <c r="P512" s="39">
        <v>16750</v>
      </c>
      <c r="Q512" s="28">
        <f t="shared" si="417"/>
        <v>-9.4600000000000009</v>
      </c>
      <c r="R512" s="39">
        <v>16150</v>
      </c>
      <c r="S512" s="28">
        <f t="shared" si="418"/>
        <v>-3.58</v>
      </c>
      <c r="T512" s="39">
        <v>17500</v>
      </c>
      <c r="U512" s="28">
        <f t="shared" si="419"/>
        <v>8.36</v>
      </c>
      <c r="V512" s="39">
        <v>18250</v>
      </c>
      <c r="W512" s="28">
        <f t="shared" si="420"/>
        <v>4.29</v>
      </c>
      <c r="X512" s="46">
        <v>19400</v>
      </c>
      <c r="Y512" s="28">
        <f t="shared" si="421"/>
        <v>6.3</v>
      </c>
      <c r="Z512" s="39">
        <v>19950</v>
      </c>
      <c r="AA512" s="28">
        <f t="shared" si="422"/>
        <v>2.8400000000000003</v>
      </c>
      <c r="AB512" s="39">
        <v>19950</v>
      </c>
      <c r="AC512" s="28">
        <f t="shared" ref="AC512:AG521" si="436">ROUND((AB512-Z512)/Z512,4)*100</f>
        <v>0</v>
      </c>
      <c r="AD512" s="39">
        <v>20400</v>
      </c>
      <c r="AE512" s="28">
        <f t="shared" si="436"/>
        <v>2.2599999999999998</v>
      </c>
      <c r="AF512" s="39">
        <v>21400</v>
      </c>
      <c r="AG512" s="28">
        <f t="shared" si="436"/>
        <v>4.9000000000000004</v>
      </c>
      <c r="AH512" s="47">
        <v>21700</v>
      </c>
      <c r="AI512" s="28">
        <f t="shared" si="424"/>
        <v>1.4000000000000001</v>
      </c>
      <c r="AJ512" s="47">
        <v>25150</v>
      </c>
      <c r="AK512" s="28">
        <f t="shared" si="425"/>
        <v>15.9</v>
      </c>
      <c r="AL512" s="47">
        <v>28150</v>
      </c>
      <c r="AM512" s="28">
        <f t="shared" si="426"/>
        <v>11.93</v>
      </c>
      <c r="AN512" s="47">
        <v>30450</v>
      </c>
      <c r="AO512" s="28">
        <f t="shared" si="427"/>
        <v>8.17</v>
      </c>
      <c r="AP512" s="47">
        <v>38950</v>
      </c>
      <c r="AQ512" s="28">
        <f t="shared" si="408"/>
        <v>27.91</v>
      </c>
      <c r="AR512" s="47">
        <v>41550</v>
      </c>
      <c r="AS512" s="28">
        <f t="shared" si="428"/>
        <v>6.68</v>
      </c>
      <c r="AT512" s="47">
        <v>43700</v>
      </c>
      <c r="AU512" s="28">
        <f t="shared" si="433"/>
        <v>5.17</v>
      </c>
      <c r="AV512" s="47">
        <v>46750</v>
      </c>
      <c r="AW512" s="28">
        <f t="shared" si="434"/>
        <v>6.98</v>
      </c>
      <c r="AX512" s="47">
        <v>47300</v>
      </c>
      <c r="AY512" s="28">
        <f t="shared" si="434"/>
        <v>1.18</v>
      </c>
      <c r="AZ512" s="47">
        <v>50350</v>
      </c>
      <c r="BA512" s="28">
        <f t="shared" si="435"/>
        <v>6.45</v>
      </c>
      <c r="BB512" s="47">
        <v>46850</v>
      </c>
      <c r="BC512" s="28">
        <f t="shared" si="429"/>
        <v>-6.9500000000000011</v>
      </c>
      <c r="BD512" s="47">
        <v>45800</v>
      </c>
      <c r="BE512" s="28">
        <f t="shared" si="410"/>
        <v>-2.2399999999999998</v>
      </c>
      <c r="BF512" s="47">
        <v>46700</v>
      </c>
      <c r="BG512" s="28">
        <f t="shared" si="430"/>
        <v>1.97</v>
      </c>
      <c r="BH512" s="47">
        <v>47500</v>
      </c>
      <c r="BI512" s="28">
        <f t="shared" si="431"/>
        <v>1.71</v>
      </c>
      <c r="BJ512" s="89">
        <v>48750</v>
      </c>
      <c r="BK512" s="28">
        <f t="shared" si="432"/>
        <v>2.63</v>
      </c>
      <c r="BL512" s="47">
        <v>51100</v>
      </c>
      <c r="BM512" s="28">
        <f t="shared" si="432"/>
        <v>4.82</v>
      </c>
      <c r="BN512" s="39"/>
      <c r="BO512" s="39"/>
      <c r="BP512" s="89"/>
      <c r="BQ512" s="28"/>
      <c r="BR512" s="28"/>
      <c r="BS512" s="28"/>
      <c r="BT512" s="28"/>
      <c r="BU512" s="28"/>
      <c r="BV512" s="48"/>
      <c r="BW512" s="42"/>
      <c r="BX512" s="45"/>
      <c r="BY512" s="49"/>
      <c r="BZ512" s="42"/>
      <c r="CA512" s="49"/>
      <c r="CB512" s="49"/>
      <c r="CC512" s="69"/>
      <c r="CD512" s="49"/>
      <c r="CE512" s="69"/>
      <c r="CF512" s="42"/>
      <c r="CP512" s="32"/>
      <c r="CQ512" s="70">
        <v>43700000</v>
      </c>
      <c r="CR512" s="53">
        <v>46750000</v>
      </c>
      <c r="DB512" s="32"/>
      <c r="DC512" s="42"/>
    </row>
    <row r="513" spans="1:107">
      <c r="A513" s="11"/>
      <c r="B513" s="41" t="s">
        <v>414</v>
      </c>
      <c r="C513" s="39">
        <v>20750</v>
      </c>
      <c r="D513" s="39">
        <v>24400</v>
      </c>
      <c r="E513" s="28">
        <f t="shared" si="411"/>
        <v>17.59</v>
      </c>
      <c r="F513" s="39">
        <v>26650</v>
      </c>
      <c r="G513" s="28">
        <f t="shared" si="412"/>
        <v>9.2200000000000006</v>
      </c>
      <c r="H513" s="39">
        <v>28400</v>
      </c>
      <c r="I513" s="28">
        <f t="shared" si="413"/>
        <v>6.5699999999999994</v>
      </c>
      <c r="J513" s="39">
        <v>31350</v>
      </c>
      <c r="K513" s="28">
        <f t="shared" si="414"/>
        <v>10.39</v>
      </c>
      <c r="L513" s="39">
        <v>36200</v>
      </c>
      <c r="M513" s="28">
        <f t="shared" si="415"/>
        <v>15.47</v>
      </c>
      <c r="N513" s="39">
        <v>41700</v>
      </c>
      <c r="O513" s="28">
        <f t="shared" si="416"/>
        <v>15.190000000000001</v>
      </c>
      <c r="P513" s="39">
        <v>47600</v>
      </c>
      <c r="Q513" s="28">
        <f t="shared" si="417"/>
        <v>14.149999999999999</v>
      </c>
      <c r="R513" s="39">
        <v>50350</v>
      </c>
      <c r="S513" s="28">
        <f t="shared" si="418"/>
        <v>5.7799999999999994</v>
      </c>
      <c r="T513" s="39">
        <v>52800</v>
      </c>
      <c r="U513" s="28">
        <f t="shared" si="419"/>
        <v>4.87</v>
      </c>
      <c r="V513" s="39">
        <v>53400</v>
      </c>
      <c r="W513" s="28">
        <f t="shared" si="420"/>
        <v>1.1400000000000001</v>
      </c>
      <c r="X513" s="46">
        <v>56400</v>
      </c>
      <c r="Y513" s="28">
        <f t="shared" si="421"/>
        <v>5.62</v>
      </c>
      <c r="Z513" s="39">
        <v>58050</v>
      </c>
      <c r="AA513" s="28">
        <f t="shared" si="422"/>
        <v>2.93</v>
      </c>
      <c r="AB513" s="39">
        <v>60150</v>
      </c>
      <c r="AC513" s="28">
        <f t="shared" si="436"/>
        <v>3.62</v>
      </c>
      <c r="AD513" s="39">
        <v>63700</v>
      </c>
      <c r="AE513" s="28">
        <f t="shared" si="436"/>
        <v>5.8999999999999995</v>
      </c>
      <c r="AF513" s="39">
        <v>68000</v>
      </c>
      <c r="AG513" s="28">
        <f t="shared" si="436"/>
        <v>6.75</v>
      </c>
      <c r="AH513" s="47">
        <v>71400</v>
      </c>
      <c r="AI513" s="28">
        <f t="shared" si="424"/>
        <v>5</v>
      </c>
      <c r="AJ513" s="47">
        <v>83950</v>
      </c>
      <c r="AK513" s="28">
        <f t="shared" si="425"/>
        <v>17.580000000000002</v>
      </c>
      <c r="AL513" s="47">
        <v>98550</v>
      </c>
      <c r="AM513" s="28">
        <f t="shared" si="426"/>
        <v>17.39</v>
      </c>
      <c r="AN513" s="47">
        <v>101300</v>
      </c>
      <c r="AO513" s="28">
        <f t="shared" si="427"/>
        <v>2.79</v>
      </c>
      <c r="AP513" s="47">
        <v>111100</v>
      </c>
      <c r="AQ513" s="28">
        <f t="shared" si="408"/>
        <v>9.67</v>
      </c>
      <c r="AR513" s="47">
        <v>121350</v>
      </c>
      <c r="AS513" s="28">
        <f t="shared" si="428"/>
        <v>9.2299999999999986</v>
      </c>
      <c r="AT513" s="47">
        <v>143300</v>
      </c>
      <c r="AU513" s="28">
        <f t="shared" si="433"/>
        <v>18.09</v>
      </c>
      <c r="AV513" s="47">
        <v>160300</v>
      </c>
      <c r="AW513" s="28">
        <f t="shared" ref="AW513:AY523" si="437">ROUND((AV513-AT513)/AT513,4)*100</f>
        <v>11.86</v>
      </c>
      <c r="AX513" s="47">
        <v>196700</v>
      </c>
      <c r="AY513" s="28">
        <f t="shared" si="437"/>
        <v>22.71</v>
      </c>
      <c r="AZ513" s="47">
        <v>194050</v>
      </c>
      <c r="BA513" s="28">
        <f t="shared" si="435"/>
        <v>-1.35</v>
      </c>
      <c r="BB513" s="47">
        <v>194600</v>
      </c>
      <c r="BC513" s="28">
        <f t="shared" si="429"/>
        <v>0.27999999999999997</v>
      </c>
      <c r="BD513" s="47">
        <v>184750</v>
      </c>
      <c r="BE513" s="28">
        <f t="shared" si="410"/>
        <v>-5.0599999999999996</v>
      </c>
      <c r="BF513" s="47">
        <v>172000</v>
      </c>
      <c r="BG513" s="28">
        <f t="shared" si="430"/>
        <v>-6.9</v>
      </c>
      <c r="BH513" s="47">
        <v>164950</v>
      </c>
      <c r="BI513" s="28">
        <f t="shared" si="431"/>
        <v>-4.1000000000000005</v>
      </c>
      <c r="BJ513" s="89">
        <v>163600</v>
      </c>
      <c r="BK513" s="28">
        <f t="shared" si="432"/>
        <v>-0.82000000000000006</v>
      </c>
      <c r="BL513" s="47">
        <v>164550</v>
      </c>
      <c r="BM513" s="28">
        <f t="shared" si="432"/>
        <v>0.57999999999999996</v>
      </c>
      <c r="BN513" s="39"/>
      <c r="BO513" s="39"/>
      <c r="BP513" s="89"/>
      <c r="BQ513" s="28"/>
      <c r="BR513" s="28"/>
      <c r="BS513" s="28"/>
      <c r="BT513" s="28"/>
      <c r="BU513" s="28"/>
      <c r="BV513" s="48"/>
      <c r="BW513" s="42"/>
      <c r="BX513" s="45"/>
      <c r="BY513" s="67"/>
      <c r="BZ513" s="42"/>
      <c r="CA513" s="67"/>
      <c r="CB513" s="67"/>
      <c r="CC513" s="50"/>
      <c r="CD513" s="73"/>
      <c r="CE513" s="50"/>
      <c r="CF513" s="42"/>
      <c r="CP513" s="32"/>
      <c r="CQ513" s="70">
        <v>143300000</v>
      </c>
      <c r="CR513" s="53">
        <v>160300000</v>
      </c>
      <c r="DB513" s="32"/>
      <c r="DC513" s="42"/>
    </row>
    <row r="514" spans="1:107">
      <c r="A514" s="11"/>
      <c r="B514" s="41" t="s">
        <v>415</v>
      </c>
      <c r="C514" s="39">
        <v>58200</v>
      </c>
      <c r="D514" s="39">
        <v>62400</v>
      </c>
      <c r="E514" s="28">
        <f t="shared" si="411"/>
        <v>7.22</v>
      </c>
      <c r="F514" s="39">
        <v>71050</v>
      </c>
      <c r="G514" s="28">
        <f t="shared" si="412"/>
        <v>13.86</v>
      </c>
      <c r="H514" s="39">
        <v>85100</v>
      </c>
      <c r="I514" s="28">
        <f t="shared" si="413"/>
        <v>19.77</v>
      </c>
      <c r="J514" s="39">
        <v>100800</v>
      </c>
      <c r="K514" s="28">
        <f t="shared" si="414"/>
        <v>18.45</v>
      </c>
      <c r="L514" s="39">
        <v>127650</v>
      </c>
      <c r="M514" s="28">
        <f t="shared" si="415"/>
        <v>26.640000000000004</v>
      </c>
      <c r="N514" s="39">
        <v>142500</v>
      </c>
      <c r="O514" s="28">
        <f t="shared" si="416"/>
        <v>11.63</v>
      </c>
      <c r="P514" s="39">
        <v>129400</v>
      </c>
      <c r="Q514" s="28">
        <f t="shared" si="417"/>
        <v>-9.19</v>
      </c>
      <c r="R514" s="39">
        <v>133300</v>
      </c>
      <c r="S514" s="28">
        <f t="shared" si="418"/>
        <v>3.01</v>
      </c>
      <c r="T514" s="39">
        <v>130200</v>
      </c>
      <c r="U514" s="28">
        <f t="shared" si="419"/>
        <v>-2.33</v>
      </c>
      <c r="V514" s="39">
        <v>118300</v>
      </c>
      <c r="W514" s="28">
        <f t="shared" si="420"/>
        <v>-9.1399999999999988</v>
      </c>
      <c r="X514" s="46">
        <v>121750</v>
      </c>
      <c r="Y514" s="28">
        <f t="shared" si="421"/>
        <v>2.92</v>
      </c>
      <c r="Z514" s="39">
        <v>121900</v>
      </c>
      <c r="AA514" s="28">
        <f t="shared" si="422"/>
        <v>0.12</v>
      </c>
      <c r="AB514" s="39">
        <v>127200</v>
      </c>
      <c r="AC514" s="28">
        <f t="shared" si="436"/>
        <v>4.3499999999999996</v>
      </c>
      <c r="AD514" s="39">
        <v>130450</v>
      </c>
      <c r="AE514" s="28">
        <f t="shared" si="436"/>
        <v>2.56</v>
      </c>
      <c r="AF514" s="39">
        <v>137150</v>
      </c>
      <c r="AG514" s="28">
        <f t="shared" si="436"/>
        <v>5.1400000000000006</v>
      </c>
      <c r="AH514" s="47">
        <v>144050</v>
      </c>
      <c r="AI514" s="28">
        <f t="shared" si="424"/>
        <v>5.0299999999999994</v>
      </c>
      <c r="AJ514" s="47">
        <v>167400</v>
      </c>
      <c r="AK514" s="28">
        <f t="shared" si="425"/>
        <v>16.21</v>
      </c>
      <c r="AL514" s="47">
        <v>177000</v>
      </c>
      <c r="AM514" s="28">
        <f t="shared" si="426"/>
        <v>5.7299999999999995</v>
      </c>
      <c r="AN514" s="47">
        <v>190750</v>
      </c>
      <c r="AO514" s="28">
        <f t="shared" si="427"/>
        <v>7.7700000000000005</v>
      </c>
      <c r="AP514" s="47">
        <v>215850</v>
      </c>
      <c r="AQ514" s="28">
        <f t="shared" si="408"/>
        <v>13.16</v>
      </c>
      <c r="AR514" s="47">
        <v>237450</v>
      </c>
      <c r="AS514" s="28">
        <f t="shared" si="428"/>
        <v>10.01</v>
      </c>
      <c r="AT514" s="47">
        <v>265100</v>
      </c>
      <c r="AU514" s="28">
        <f t="shared" si="433"/>
        <v>11.64</v>
      </c>
      <c r="AV514" s="47">
        <v>273300</v>
      </c>
      <c r="AW514" s="28">
        <f t="shared" si="437"/>
        <v>3.09</v>
      </c>
      <c r="AX514" s="47">
        <v>279300</v>
      </c>
      <c r="AY514" s="28">
        <f t="shared" si="437"/>
        <v>2.1999999999999997</v>
      </c>
      <c r="AZ514" s="47">
        <v>280250</v>
      </c>
      <c r="BA514" s="28">
        <f t="shared" si="435"/>
        <v>0.33999999999999997</v>
      </c>
      <c r="BB514" s="47">
        <v>280450</v>
      </c>
      <c r="BC514" s="28">
        <f t="shared" si="429"/>
        <v>6.9999999999999993E-2</v>
      </c>
      <c r="BD514" s="47">
        <v>257350</v>
      </c>
      <c r="BE514" s="28">
        <f t="shared" si="410"/>
        <v>-8.24</v>
      </c>
      <c r="BF514" s="47">
        <v>245250</v>
      </c>
      <c r="BG514" s="28">
        <f t="shared" si="430"/>
        <v>-4.7</v>
      </c>
      <c r="BH514" s="47">
        <v>238700</v>
      </c>
      <c r="BI514" s="28">
        <f t="shared" si="431"/>
        <v>-2.67</v>
      </c>
      <c r="BJ514" s="89">
        <v>240450</v>
      </c>
      <c r="BK514" s="28">
        <f t="shared" si="432"/>
        <v>0.73</v>
      </c>
      <c r="BL514" s="47">
        <v>244550</v>
      </c>
      <c r="BM514" s="28">
        <f t="shared" si="432"/>
        <v>1.71</v>
      </c>
      <c r="BN514" s="39"/>
      <c r="BO514" s="39"/>
      <c r="BP514" s="89"/>
      <c r="BQ514" s="28"/>
      <c r="BR514" s="28"/>
      <c r="BS514" s="28"/>
      <c r="BT514" s="28"/>
      <c r="BU514" s="28"/>
      <c r="BV514" s="48"/>
      <c r="BW514" s="42"/>
      <c r="BX514" s="45"/>
      <c r="BY514" s="49"/>
      <c r="BZ514" s="42"/>
      <c r="CA514" s="49"/>
      <c r="CB514" s="49"/>
      <c r="CC514" s="50"/>
      <c r="CD514" s="51"/>
      <c r="CE514" s="50"/>
      <c r="CF514" s="42"/>
      <c r="CP514" s="32"/>
      <c r="CQ514" s="70">
        <v>265100000</v>
      </c>
      <c r="CR514" s="53">
        <v>273300000</v>
      </c>
      <c r="DB514" s="32"/>
      <c r="DC514" s="42"/>
    </row>
    <row r="515" spans="1:107">
      <c r="A515" s="11"/>
      <c r="B515" s="41" t="s">
        <v>416</v>
      </c>
      <c r="C515" s="39">
        <v>23850</v>
      </c>
      <c r="D515" s="39">
        <v>25400</v>
      </c>
      <c r="E515" s="28">
        <f t="shared" si="411"/>
        <v>6.5</v>
      </c>
      <c r="F515" s="39">
        <v>27700</v>
      </c>
      <c r="G515" s="28">
        <f t="shared" si="412"/>
        <v>9.06</v>
      </c>
      <c r="H515" s="39">
        <v>33800</v>
      </c>
      <c r="I515" s="28">
        <f t="shared" si="413"/>
        <v>22.02</v>
      </c>
      <c r="J515" s="39">
        <v>44350</v>
      </c>
      <c r="K515" s="28">
        <f t="shared" si="414"/>
        <v>31.209999999999997</v>
      </c>
      <c r="L515" s="39">
        <v>55900</v>
      </c>
      <c r="M515" s="28">
        <f t="shared" si="415"/>
        <v>26.040000000000003</v>
      </c>
      <c r="N515" s="39">
        <v>64700</v>
      </c>
      <c r="O515" s="28">
        <f t="shared" si="416"/>
        <v>15.740000000000002</v>
      </c>
      <c r="P515" s="39">
        <v>67500</v>
      </c>
      <c r="Q515" s="28">
        <f t="shared" si="417"/>
        <v>4.33</v>
      </c>
      <c r="R515" s="39">
        <v>69500</v>
      </c>
      <c r="S515" s="28">
        <f t="shared" si="418"/>
        <v>2.96</v>
      </c>
      <c r="T515" s="39">
        <v>68250</v>
      </c>
      <c r="U515" s="28">
        <f t="shared" si="419"/>
        <v>-1.7999999999999998</v>
      </c>
      <c r="V515" s="39">
        <v>66350</v>
      </c>
      <c r="W515" s="28">
        <f t="shared" si="420"/>
        <v>-2.78</v>
      </c>
      <c r="X515" s="46">
        <v>66500</v>
      </c>
      <c r="Y515" s="28">
        <f t="shared" si="421"/>
        <v>0.22999999999999998</v>
      </c>
      <c r="Z515" s="39">
        <v>68750</v>
      </c>
      <c r="AA515" s="28">
        <f t="shared" si="422"/>
        <v>3.38</v>
      </c>
      <c r="AB515" s="39">
        <v>71350</v>
      </c>
      <c r="AC515" s="28">
        <f t="shared" si="436"/>
        <v>3.7800000000000002</v>
      </c>
      <c r="AD515" s="39">
        <v>74450</v>
      </c>
      <c r="AE515" s="28">
        <f t="shared" si="436"/>
        <v>4.34</v>
      </c>
      <c r="AF515" s="39">
        <v>78200</v>
      </c>
      <c r="AG515" s="28">
        <f t="shared" si="436"/>
        <v>5.04</v>
      </c>
      <c r="AH515" s="47">
        <v>85400</v>
      </c>
      <c r="AI515" s="28">
        <f t="shared" si="424"/>
        <v>9.2100000000000009</v>
      </c>
      <c r="AJ515" s="47">
        <v>95450</v>
      </c>
      <c r="AK515" s="28">
        <f t="shared" si="425"/>
        <v>11.77</v>
      </c>
      <c r="AL515" s="47">
        <v>110500</v>
      </c>
      <c r="AM515" s="28">
        <f t="shared" si="426"/>
        <v>15.770000000000001</v>
      </c>
      <c r="AN515" s="47">
        <v>126000</v>
      </c>
      <c r="AO515" s="28">
        <f t="shared" si="427"/>
        <v>14.030000000000001</v>
      </c>
      <c r="AP515" s="47">
        <v>148850</v>
      </c>
      <c r="AQ515" s="28">
        <f t="shared" si="408"/>
        <v>18.13</v>
      </c>
      <c r="AR515" s="47">
        <v>169900</v>
      </c>
      <c r="AS515" s="28">
        <f t="shared" si="428"/>
        <v>14.14</v>
      </c>
      <c r="AT515" s="47">
        <v>207200</v>
      </c>
      <c r="AU515" s="28">
        <f t="shared" si="433"/>
        <v>21.95</v>
      </c>
      <c r="AV515" s="47">
        <v>235250</v>
      </c>
      <c r="AW515" s="28">
        <f t="shared" si="437"/>
        <v>13.54</v>
      </c>
      <c r="AX515" s="47">
        <v>238900</v>
      </c>
      <c r="AY515" s="28">
        <f t="shared" si="437"/>
        <v>1.55</v>
      </c>
      <c r="AZ515" s="47">
        <v>229250</v>
      </c>
      <c r="BA515" s="28">
        <f t="shared" si="435"/>
        <v>-4.04</v>
      </c>
      <c r="BB515" s="47">
        <v>219400</v>
      </c>
      <c r="BC515" s="28">
        <f t="shared" si="429"/>
        <v>-4.3</v>
      </c>
      <c r="BD515" s="47">
        <v>208000</v>
      </c>
      <c r="BE515" s="28">
        <f t="shared" si="410"/>
        <v>-5.2</v>
      </c>
      <c r="BF515" s="47">
        <v>204550</v>
      </c>
      <c r="BG515" s="28">
        <f t="shared" si="430"/>
        <v>-1.66</v>
      </c>
      <c r="BH515" s="47">
        <v>199700</v>
      </c>
      <c r="BI515" s="28">
        <f t="shared" si="431"/>
        <v>-2.37</v>
      </c>
      <c r="BJ515" s="89">
        <v>200200</v>
      </c>
      <c r="BK515" s="28">
        <f t="shared" si="432"/>
        <v>0.25</v>
      </c>
      <c r="BL515" s="47">
        <v>194500</v>
      </c>
      <c r="BM515" s="28">
        <f t="shared" si="432"/>
        <v>-2.85</v>
      </c>
      <c r="BN515" s="39"/>
      <c r="BO515" s="39"/>
      <c r="BP515" s="89"/>
      <c r="BQ515" s="28"/>
      <c r="BR515" s="28"/>
      <c r="BS515" s="28"/>
      <c r="BT515" s="28"/>
      <c r="BU515" s="28"/>
      <c r="BV515" s="48"/>
      <c r="BW515" s="42"/>
      <c r="BX515" s="45"/>
      <c r="BY515" s="49"/>
      <c r="BZ515" s="42"/>
      <c r="CA515" s="49"/>
      <c r="CB515" s="49"/>
      <c r="CC515" s="50"/>
      <c r="CD515" s="51"/>
      <c r="CE515" s="50"/>
      <c r="CF515" s="42"/>
      <c r="CP515" s="32"/>
      <c r="CQ515" s="70">
        <v>207200000</v>
      </c>
      <c r="CR515" s="53">
        <v>235250000</v>
      </c>
      <c r="DB515" s="32"/>
      <c r="DC515" s="42"/>
    </row>
    <row r="516" spans="1:107">
      <c r="A516" s="11"/>
      <c r="B516" s="41" t="s">
        <v>417</v>
      </c>
      <c r="C516" s="39">
        <v>14300</v>
      </c>
      <c r="D516" s="39">
        <v>15900</v>
      </c>
      <c r="E516" s="28">
        <f t="shared" si="411"/>
        <v>11.19</v>
      </c>
      <c r="F516" s="39">
        <v>17500</v>
      </c>
      <c r="G516" s="28">
        <f t="shared" si="412"/>
        <v>10.059999999999999</v>
      </c>
      <c r="H516" s="39">
        <v>21650</v>
      </c>
      <c r="I516" s="28">
        <f t="shared" si="413"/>
        <v>23.71</v>
      </c>
      <c r="J516" s="39">
        <v>27250</v>
      </c>
      <c r="K516" s="28">
        <f t="shared" si="414"/>
        <v>25.869999999999997</v>
      </c>
      <c r="L516" s="39">
        <v>38050</v>
      </c>
      <c r="M516" s="28">
        <f t="shared" si="415"/>
        <v>39.629999999999995</v>
      </c>
      <c r="N516" s="39">
        <v>40900</v>
      </c>
      <c r="O516" s="28">
        <f t="shared" si="416"/>
        <v>7.4899999999999993</v>
      </c>
      <c r="P516" s="39">
        <v>42650</v>
      </c>
      <c r="Q516" s="28">
        <f t="shared" si="417"/>
        <v>4.2799999999999994</v>
      </c>
      <c r="R516" s="39">
        <v>39900</v>
      </c>
      <c r="S516" s="28">
        <f t="shared" si="418"/>
        <v>-6.45</v>
      </c>
      <c r="T516" s="39">
        <v>44500</v>
      </c>
      <c r="U516" s="28">
        <f t="shared" si="419"/>
        <v>11.53</v>
      </c>
      <c r="V516" s="39">
        <v>43250</v>
      </c>
      <c r="W516" s="28">
        <f t="shared" si="420"/>
        <v>-2.81</v>
      </c>
      <c r="X516" s="46">
        <v>42600</v>
      </c>
      <c r="Y516" s="28">
        <f t="shared" si="421"/>
        <v>-1.5</v>
      </c>
      <c r="Z516" s="39">
        <v>45700</v>
      </c>
      <c r="AA516" s="28">
        <f t="shared" si="422"/>
        <v>7.28</v>
      </c>
      <c r="AB516" s="39">
        <v>47100</v>
      </c>
      <c r="AC516" s="28">
        <f t="shared" si="436"/>
        <v>3.06</v>
      </c>
      <c r="AD516" s="39">
        <v>48900</v>
      </c>
      <c r="AE516" s="28">
        <f t="shared" si="436"/>
        <v>3.82</v>
      </c>
      <c r="AF516" s="39">
        <v>50800</v>
      </c>
      <c r="AG516" s="28">
        <f t="shared" si="436"/>
        <v>3.8899999999999997</v>
      </c>
      <c r="AH516" s="47">
        <v>53550</v>
      </c>
      <c r="AI516" s="28">
        <f t="shared" si="424"/>
        <v>5.41</v>
      </c>
      <c r="AJ516" s="47">
        <v>62500</v>
      </c>
      <c r="AK516" s="28">
        <f t="shared" si="425"/>
        <v>16.71</v>
      </c>
      <c r="AL516" s="47">
        <v>70950</v>
      </c>
      <c r="AM516" s="28">
        <f t="shared" si="426"/>
        <v>13.52</v>
      </c>
      <c r="AN516" s="47">
        <v>72000</v>
      </c>
      <c r="AO516" s="28">
        <f t="shared" si="427"/>
        <v>1.48</v>
      </c>
      <c r="AP516" s="47">
        <v>92500</v>
      </c>
      <c r="AQ516" s="28">
        <f t="shared" si="408"/>
        <v>28.470000000000002</v>
      </c>
      <c r="AR516" s="47">
        <v>100650</v>
      </c>
      <c r="AS516" s="28">
        <f t="shared" si="428"/>
        <v>8.81</v>
      </c>
      <c r="AT516" s="47">
        <v>114600</v>
      </c>
      <c r="AU516" s="28">
        <f t="shared" si="433"/>
        <v>13.86</v>
      </c>
      <c r="AV516" s="47">
        <v>120550</v>
      </c>
      <c r="AW516" s="28">
        <f t="shared" si="437"/>
        <v>5.19</v>
      </c>
      <c r="AX516" s="47">
        <v>116450</v>
      </c>
      <c r="AY516" s="28">
        <f t="shared" si="437"/>
        <v>-3.4000000000000004</v>
      </c>
      <c r="AZ516" s="47">
        <v>117350</v>
      </c>
      <c r="BA516" s="28">
        <f t="shared" si="435"/>
        <v>0.77</v>
      </c>
      <c r="BB516" s="47">
        <v>117050</v>
      </c>
      <c r="BC516" s="28">
        <f t="shared" si="429"/>
        <v>-0.26</v>
      </c>
      <c r="BD516" s="47">
        <v>113850</v>
      </c>
      <c r="BE516" s="28">
        <f t="shared" si="410"/>
        <v>-2.73</v>
      </c>
      <c r="BF516" s="47">
        <v>111650</v>
      </c>
      <c r="BG516" s="28">
        <f t="shared" si="430"/>
        <v>-1.9300000000000002</v>
      </c>
      <c r="BH516" s="47">
        <v>115050</v>
      </c>
      <c r="BI516" s="28">
        <f t="shared" si="431"/>
        <v>3.05</v>
      </c>
      <c r="BJ516" s="89">
        <v>117500</v>
      </c>
      <c r="BK516" s="28">
        <f t="shared" si="432"/>
        <v>2.13</v>
      </c>
      <c r="BL516" s="47">
        <v>118600</v>
      </c>
      <c r="BM516" s="28">
        <f t="shared" si="432"/>
        <v>0.94000000000000006</v>
      </c>
      <c r="BN516" s="39"/>
      <c r="BO516" s="39"/>
      <c r="BP516" s="89"/>
      <c r="BQ516" s="28"/>
      <c r="BR516" s="28"/>
      <c r="BS516" s="28"/>
      <c r="BT516" s="28"/>
      <c r="BU516" s="28"/>
      <c r="BV516" s="48"/>
      <c r="BW516" s="42"/>
      <c r="BX516" s="45"/>
      <c r="BY516" s="49"/>
      <c r="BZ516" s="42"/>
      <c r="CA516" s="49"/>
      <c r="CB516" s="49"/>
      <c r="CC516" s="50"/>
      <c r="CD516" s="51"/>
      <c r="CE516" s="50"/>
      <c r="CF516" s="42"/>
      <c r="CP516" s="32"/>
      <c r="CQ516" s="70">
        <v>114600000</v>
      </c>
      <c r="CR516" s="53">
        <v>120550000</v>
      </c>
      <c r="DB516" s="32"/>
      <c r="DC516" s="42"/>
    </row>
    <row r="517" spans="1:107">
      <c r="A517" s="11"/>
      <c r="B517" s="41" t="s">
        <v>418</v>
      </c>
      <c r="C517" s="39">
        <v>11300</v>
      </c>
      <c r="D517" s="39">
        <v>12100</v>
      </c>
      <c r="E517" s="28">
        <f t="shared" si="411"/>
        <v>7.08</v>
      </c>
      <c r="F517" s="39">
        <v>12850</v>
      </c>
      <c r="G517" s="28">
        <f t="shared" si="412"/>
        <v>6.2</v>
      </c>
      <c r="H517" s="39">
        <v>15500</v>
      </c>
      <c r="I517" s="28">
        <f t="shared" si="413"/>
        <v>20.62</v>
      </c>
      <c r="J517" s="39">
        <v>15950</v>
      </c>
      <c r="K517" s="28">
        <f t="shared" si="414"/>
        <v>2.9000000000000004</v>
      </c>
      <c r="L517" s="39">
        <v>17950</v>
      </c>
      <c r="M517" s="28">
        <f t="shared" si="415"/>
        <v>12.540000000000001</v>
      </c>
      <c r="N517" s="39">
        <v>18100</v>
      </c>
      <c r="O517" s="28">
        <f t="shared" si="416"/>
        <v>0.84</v>
      </c>
      <c r="P517" s="39">
        <v>19850</v>
      </c>
      <c r="Q517" s="28">
        <f t="shared" si="417"/>
        <v>9.67</v>
      </c>
      <c r="R517" s="39">
        <v>19650</v>
      </c>
      <c r="S517" s="28">
        <f t="shared" si="418"/>
        <v>-1.01</v>
      </c>
      <c r="T517" s="39">
        <v>19800</v>
      </c>
      <c r="U517" s="28">
        <f t="shared" si="419"/>
        <v>0.76</v>
      </c>
      <c r="V517" s="39">
        <v>21450</v>
      </c>
      <c r="W517" s="28">
        <f t="shared" si="420"/>
        <v>8.33</v>
      </c>
      <c r="X517" s="46">
        <v>23050</v>
      </c>
      <c r="Y517" s="28">
        <f t="shared" si="421"/>
        <v>7.46</v>
      </c>
      <c r="Z517" s="39">
        <v>21950</v>
      </c>
      <c r="AA517" s="28">
        <f t="shared" si="422"/>
        <v>-4.7699999999999996</v>
      </c>
      <c r="AB517" s="39">
        <v>23950</v>
      </c>
      <c r="AC517" s="28">
        <f t="shared" si="436"/>
        <v>9.11</v>
      </c>
      <c r="AD517" s="39">
        <v>26500</v>
      </c>
      <c r="AE517" s="28">
        <f t="shared" si="436"/>
        <v>10.65</v>
      </c>
      <c r="AF517" s="39">
        <v>25000</v>
      </c>
      <c r="AG517" s="28">
        <f t="shared" si="436"/>
        <v>-5.66</v>
      </c>
      <c r="AH517" s="47">
        <v>27300</v>
      </c>
      <c r="AI517" s="28">
        <f t="shared" si="424"/>
        <v>9.1999999999999993</v>
      </c>
      <c r="AJ517" s="47">
        <v>31150</v>
      </c>
      <c r="AK517" s="28">
        <f t="shared" si="425"/>
        <v>14.099999999999998</v>
      </c>
      <c r="AL517" s="47">
        <v>31500</v>
      </c>
      <c r="AM517" s="28">
        <f t="shared" si="426"/>
        <v>1.1199999999999999</v>
      </c>
      <c r="AN517" s="47">
        <v>32300</v>
      </c>
      <c r="AO517" s="28">
        <f t="shared" si="427"/>
        <v>2.54</v>
      </c>
      <c r="AP517" s="47">
        <v>33150</v>
      </c>
      <c r="AQ517" s="28">
        <f t="shared" si="408"/>
        <v>2.63</v>
      </c>
      <c r="AR517" s="47">
        <v>34650</v>
      </c>
      <c r="AS517" s="28">
        <f t="shared" si="428"/>
        <v>4.5199999999999996</v>
      </c>
      <c r="AT517" s="47">
        <v>38800</v>
      </c>
      <c r="AU517" s="28">
        <f t="shared" si="433"/>
        <v>11.98</v>
      </c>
      <c r="AV517" s="47">
        <v>42300</v>
      </c>
      <c r="AW517" s="28">
        <f t="shared" si="437"/>
        <v>9.02</v>
      </c>
      <c r="AX517" s="47">
        <v>46200</v>
      </c>
      <c r="AY517" s="28">
        <f t="shared" si="437"/>
        <v>9.2200000000000006</v>
      </c>
      <c r="AZ517" s="47">
        <v>47450</v>
      </c>
      <c r="BA517" s="28">
        <f t="shared" si="435"/>
        <v>2.71</v>
      </c>
      <c r="BB517" s="47">
        <v>47950</v>
      </c>
      <c r="BC517" s="28">
        <f t="shared" si="429"/>
        <v>1.05</v>
      </c>
      <c r="BD517" s="47">
        <v>47950</v>
      </c>
      <c r="BE517" s="28">
        <f t="shared" si="410"/>
        <v>0</v>
      </c>
      <c r="BF517" s="47">
        <v>48300</v>
      </c>
      <c r="BG517" s="28">
        <f t="shared" si="430"/>
        <v>0.73</v>
      </c>
      <c r="BH517" s="47">
        <v>48600</v>
      </c>
      <c r="BI517" s="28">
        <f t="shared" si="431"/>
        <v>0.62</v>
      </c>
      <c r="BJ517" s="89">
        <v>50100</v>
      </c>
      <c r="BK517" s="28">
        <f t="shared" si="432"/>
        <v>3.09</v>
      </c>
      <c r="BL517" s="47">
        <v>51150</v>
      </c>
      <c r="BM517" s="28">
        <f t="shared" si="432"/>
        <v>2.1</v>
      </c>
      <c r="BN517" s="39"/>
      <c r="BO517" s="39"/>
      <c r="BP517" s="89"/>
      <c r="BQ517" s="28"/>
      <c r="BR517" s="28"/>
      <c r="BS517" s="28"/>
      <c r="BT517" s="28"/>
      <c r="BU517" s="28"/>
      <c r="BV517" s="48"/>
      <c r="BW517" s="42"/>
      <c r="BX517" s="45"/>
      <c r="BY517" s="49"/>
      <c r="BZ517" s="42"/>
      <c r="CA517" s="49"/>
      <c r="CB517" s="49"/>
      <c r="CC517" s="50"/>
      <c r="CD517" s="51"/>
      <c r="CE517" s="50"/>
      <c r="CF517" s="42"/>
      <c r="CP517" s="32"/>
      <c r="CQ517" s="70">
        <v>38800000</v>
      </c>
      <c r="CR517" s="53">
        <v>42300000</v>
      </c>
      <c r="DB517" s="32"/>
      <c r="DC517" s="42"/>
    </row>
    <row r="518" spans="1:107">
      <c r="A518" s="11"/>
      <c r="B518" s="41" t="s">
        <v>419</v>
      </c>
      <c r="C518" s="39">
        <v>9700</v>
      </c>
      <c r="D518" s="39">
        <v>10300</v>
      </c>
      <c r="E518" s="28">
        <f t="shared" si="411"/>
        <v>6.1899999999999995</v>
      </c>
      <c r="F518" s="39">
        <v>11650</v>
      </c>
      <c r="G518" s="28">
        <f t="shared" si="412"/>
        <v>13.11</v>
      </c>
      <c r="H518" s="39">
        <v>12950</v>
      </c>
      <c r="I518" s="28">
        <f t="shared" si="413"/>
        <v>11.16</v>
      </c>
      <c r="J518" s="39">
        <v>15350</v>
      </c>
      <c r="K518" s="28">
        <f t="shared" si="414"/>
        <v>18.529999999999998</v>
      </c>
      <c r="L518" s="39">
        <v>17550</v>
      </c>
      <c r="M518" s="28">
        <f t="shared" si="415"/>
        <v>14.330000000000002</v>
      </c>
      <c r="N518" s="39">
        <v>20000</v>
      </c>
      <c r="O518" s="28">
        <f t="shared" si="416"/>
        <v>13.96</v>
      </c>
      <c r="P518" s="39">
        <v>22200</v>
      </c>
      <c r="Q518" s="28">
        <f t="shared" si="417"/>
        <v>11</v>
      </c>
      <c r="R518" s="39">
        <v>23850</v>
      </c>
      <c r="S518" s="28">
        <f t="shared" si="418"/>
        <v>7.4300000000000006</v>
      </c>
      <c r="T518" s="39">
        <v>22850</v>
      </c>
      <c r="U518" s="28">
        <f t="shared" si="419"/>
        <v>-4.1900000000000004</v>
      </c>
      <c r="V518" s="39">
        <v>23950</v>
      </c>
      <c r="W518" s="28">
        <f t="shared" si="420"/>
        <v>4.8099999999999996</v>
      </c>
      <c r="X518" s="46">
        <v>24300</v>
      </c>
      <c r="Y518" s="28">
        <f t="shared" si="421"/>
        <v>1.46</v>
      </c>
      <c r="Z518" s="39">
        <v>26050</v>
      </c>
      <c r="AA518" s="28">
        <f t="shared" si="422"/>
        <v>7.1999999999999993</v>
      </c>
      <c r="AB518" s="39">
        <v>25050</v>
      </c>
      <c r="AC518" s="28">
        <f t="shared" si="436"/>
        <v>-3.84</v>
      </c>
      <c r="AD518" s="39">
        <v>26450</v>
      </c>
      <c r="AE518" s="28">
        <f t="shared" si="436"/>
        <v>5.59</v>
      </c>
      <c r="AF518" s="39">
        <v>31550</v>
      </c>
      <c r="AG518" s="28">
        <f t="shared" si="436"/>
        <v>19.28</v>
      </c>
      <c r="AH518" s="47">
        <v>32400</v>
      </c>
      <c r="AI518" s="28">
        <f t="shared" si="424"/>
        <v>2.69</v>
      </c>
      <c r="AJ518" s="47">
        <v>32150</v>
      </c>
      <c r="AK518" s="28">
        <f t="shared" si="425"/>
        <v>-0.77</v>
      </c>
      <c r="AL518" s="47">
        <v>34100</v>
      </c>
      <c r="AM518" s="28">
        <f t="shared" si="426"/>
        <v>6.0699999999999994</v>
      </c>
      <c r="AN518" s="47">
        <v>36950</v>
      </c>
      <c r="AO518" s="28">
        <f t="shared" si="427"/>
        <v>8.36</v>
      </c>
      <c r="AP518" s="47">
        <v>40100</v>
      </c>
      <c r="AQ518" s="28">
        <f t="shared" si="408"/>
        <v>8.5299999999999994</v>
      </c>
      <c r="AR518" s="47">
        <v>42800</v>
      </c>
      <c r="AS518" s="28">
        <f t="shared" si="428"/>
        <v>6.7299999999999995</v>
      </c>
      <c r="AT518" s="47">
        <v>50550</v>
      </c>
      <c r="AU518" s="28">
        <f t="shared" si="433"/>
        <v>18.11</v>
      </c>
      <c r="AV518" s="47">
        <v>54950</v>
      </c>
      <c r="AW518" s="28">
        <f t="shared" si="437"/>
        <v>8.6999999999999993</v>
      </c>
      <c r="AX518" s="47">
        <v>57900</v>
      </c>
      <c r="AY518" s="28">
        <f t="shared" si="437"/>
        <v>5.37</v>
      </c>
      <c r="AZ518" s="47">
        <v>58850</v>
      </c>
      <c r="BA518" s="28">
        <f t="shared" si="435"/>
        <v>1.6400000000000001</v>
      </c>
      <c r="BB518" s="47">
        <v>60500</v>
      </c>
      <c r="BC518" s="28">
        <f t="shared" si="429"/>
        <v>2.8000000000000003</v>
      </c>
      <c r="BD518" s="47">
        <v>59350</v>
      </c>
      <c r="BE518" s="28">
        <f t="shared" si="410"/>
        <v>-1.9</v>
      </c>
      <c r="BF518" s="47">
        <v>59950</v>
      </c>
      <c r="BG518" s="28">
        <f t="shared" si="430"/>
        <v>1.01</v>
      </c>
      <c r="BH518" s="47">
        <v>61350</v>
      </c>
      <c r="BI518" s="28">
        <f t="shared" si="431"/>
        <v>2.34</v>
      </c>
      <c r="BJ518" s="89">
        <v>62150</v>
      </c>
      <c r="BK518" s="28">
        <f t="shared" si="432"/>
        <v>1.3</v>
      </c>
      <c r="BL518" s="47">
        <v>63950</v>
      </c>
      <c r="BM518" s="28">
        <f t="shared" si="432"/>
        <v>2.9000000000000004</v>
      </c>
      <c r="BN518" s="39"/>
      <c r="BO518" s="39"/>
      <c r="BP518" s="89"/>
      <c r="BQ518" s="28"/>
      <c r="BR518" s="28"/>
      <c r="BS518" s="28"/>
      <c r="BT518" s="28"/>
      <c r="BU518" s="28"/>
      <c r="BV518" s="48"/>
      <c r="BW518" s="42"/>
      <c r="BX518" s="45"/>
      <c r="BY518" s="49"/>
      <c r="BZ518" s="42"/>
      <c r="CA518" s="49"/>
      <c r="CB518" s="49"/>
      <c r="CC518" s="50"/>
      <c r="CD518" s="51"/>
      <c r="CE518" s="50"/>
      <c r="CF518" s="42"/>
      <c r="CP518" s="32"/>
      <c r="CQ518" s="70">
        <v>50550000</v>
      </c>
      <c r="CR518" s="53">
        <v>54950000</v>
      </c>
      <c r="DB518" s="32"/>
      <c r="DC518" s="42"/>
    </row>
    <row r="519" spans="1:107">
      <c r="A519" s="11"/>
      <c r="B519" s="41" t="s">
        <v>420</v>
      </c>
      <c r="C519" s="39">
        <v>22550</v>
      </c>
      <c r="D519" s="39">
        <v>23700</v>
      </c>
      <c r="E519" s="28">
        <f t="shared" si="411"/>
        <v>5.0999999999999996</v>
      </c>
      <c r="F519" s="39">
        <v>25650</v>
      </c>
      <c r="G519" s="28">
        <f t="shared" si="412"/>
        <v>8.23</v>
      </c>
      <c r="H519" s="39">
        <v>28750</v>
      </c>
      <c r="I519" s="28">
        <f t="shared" si="413"/>
        <v>12.09</v>
      </c>
      <c r="J519" s="39">
        <v>32800</v>
      </c>
      <c r="K519" s="28">
        <f t="shared" si="414"/>
        <v>14.09</v>
      </c>
      <c r="L519" s="39">
        <v>42750</v>
      </c>
      <c r="M519" s="28">
        <f t="shared" si="415"/>
        <v>30.34</v>
      </c>
      <c r="N519" s="39">
        <v>43250</v>
      </c>
      <c r="O519" s="28">
        <f t="shared" si="416"/>
        <v>1.17</v>
      </c>
      <c r="P519" s="39">
        <v>44650</v>
      </c>
      <c r="Q519" s="28">
        <f t="shared" si="417"/>
        <v>3.2399999999999998</v>
      </c>
      <c r="R519" s="39">
        <v>49750</v>
      </c>
      <c r="S519" s="28">
        <f t="shared" si="418"/>
        <v>11.42</v>
      </c>
      <c r="T519" s="39">
        <v>53250</v>
      </c>
      <c r="U519" s="28">
        <f t="shared" si="419"/>
        <v>7.04</v>
      </c>
      <c r="V519" s="39">
        <v>55400</v>
      </c>
      <c r="W519" s="28">
        <f t="shared" si="420"/>
        <v>4.04</v>
      </c>
      <c r="X519" s="46">
        <v>55950</v>
      </c>
      <c r="Y519" s="28">
        <f t="shared" si="421"/>
        <v>0.9900000000000001</v>
      </c>
      <c r="Z519" s="39">
        <v>57000</v>
      </c>
      <c r="AA519" s="28">
        <f t="shared" si="422"/>
        <v>1.8800000000000001</v>
      </c>
      <c r="AB519" s="39">
        <v>56300</v>
      </c>
      <c r="AC519" s="28">
        <f t="shared" si="436"/>
        <v>-1.23</v>
      </c>
      <c r="AD519" s="39">
        <v>56700</v>
      </c>
      <c r="AE519" s="28">
        <f t="shared" si="436"/>
        <v>0.71000000000000008</v>
      </c>
      <c r="AF519" s="39">
        <v>63100</v>
      </c>
      <c r="AG519" s="28">
        <f t="shared" si="436"/>
        <v>11.29</v>
      </c>
      <c r="AH519" s="47">
        <v>66300</v>
      </c>
      <c r="AI519" s="28">
        <f t="shared" si="424"/>
        <v>5.07</v>
      </c>
      <c r="AJ519" s="47">
        <v>67750</v>
      </c>
      <c r="AK519" s="28">
        <f t="shared" si="425"/>
        <v>2.19</v>
      </c>
      <c r="AL519" s="47">
        <v>68200</v>
      </c>
      <c r="AM519" s="28">
        <f t="shared" si="426"/>
        <v>0.66</v>
      </c>
      <c r="AN519" s="47">
        <v>73200</v>
      </c>
      <c r="AO519" s="28">
        <f t="shared" si="427"/>
        <v>7.33</v>
      </c>
      <c r="AP519" s="47">
        <v>82450</v>
      </c>
      <c r="AQ519" s="28">
        <f t="shared" si="408"/>
        <v>12.64</v>
      </c>
      <c r="AR519" s="47">
        <v>90550</v>
      </c>
      <c r="AS519" s="28">
        <f t="shared" si="428"/>
        <v>9.82</v>
      </c>
      <c r="AT519" s="47">
        <v>95150</v>
      </c>
      <c r="AU519" s="28">
        <f t="shared" si="433"/>
        <v>5.08</v>
      </c>
      <c r="AV519" s="47">
        <v>105900</v>
      </c>
      <c r="AW519" s="28">
        <f t="shared" si="437"/>
        <v>11.3</v>
      </c>
      <c r="AX519" s="47">
        <v>113950</v>
      </c>
      <c r="AY519" s="28">
        <f t="shared" si="437"/>
        <v>7.6</v>
      </c>
      <c r="AZ519" s="47">
        <v>117300</v>
      </c>
      <c r="BA519" s="28">
        <f t="shared" si="435"/>
        <v>2.94</v>
      </c>
      <c r="BB519" s="47">
        <v>123150</v>
      </c>
      <c r="BC519" s="28">
        <f t="shared" si="429"/>
        <v>4.99</v>
      </c>
      <c r="BD519" s="47">
        <v>121850</v>
      </c>
      <c r="BE519" s="28">
        <f t="shared" si="410"/>
        <v>-1.06</v>
      </c>
      <c r="BF519" s="47">
        <v>123050</v>
      </c>
      <c r="BG519" s="28">
        <f t="shared" si="430"/>
        <v>0.98</v>
      </c>
      <c r="BH519" s="47">
        <v>128350</v>
      </c>
      <c r="BI519" s="28">
        <f t="shared" si="431"/>
        <v>4.3099999999999996</v>
      </c>
      <c r="BJ519" s="89">
        <v>127450</v>
      </c>
      <c r="BK519" s="28">
        <f t="shared" si="432"/>
        <v>-0.70000000000000007</v>
      </c>
      <c r="BL519" s="47">
        <v>128800</v>
      </c>
      <c r="BM519" s="28">
        <f t="shared" si="432"/>
        <v>1.06</v>
      </c>
      <c r="BN519" s="39"/>
      <c r="BO519" s="39"/>
      <c r="BP519" s="89"/>
      <c r="BQ519" s="28"/>
      <c r="BR519" s="28"/>
      <c r="BS519" s="28"/>
      <c r="BT519" s="28"/>
      <c r="BU519" s="28"/>
      <c r="BV519" s="48"/>
      <c r="BW519" s="42"/>
      <c r="BX519" s="45"/>
      <c r="BY519" s="49"/>
      <c r="BZ519" s="42"/>
      <c r="CA519" s="49"/>
      <c r="CB519" s="49"/>
      <c r="CC519" s="50"/>
      <c r="CD519" s="51"/>
      <c r="CE519" s="50"/>
      <c r="CF519" s="42"/>
      <c r="CP519" s="32"/>
      <c r="CQ519" s="70">
        <v>95150000</v>
      </c>
      <c r="CR519" s="53">
        <v>105900000</v>
      </c>
      <c r="DB519" s="32"/>
      <c r="DC519" s="42"/>
    </row>
    <row r="520" spans="1:107">
      <c r="A520" s="11"/>
      <c r="B520" s="41" t="s">
        <v>421</v>
      </c>
      <c r="C520" s="39">
        <v>7350</v>
      </c>
      <c r="D520" s="39">
        <v>7750</v>
      </c>
      <c r="E520" s="28">
        <f t="shared" si="411"/>
        <v>5.4399999999999995</v>
      </c>
      <c r="F520" s="39">
        <v>8500</v>
      </c>
      <c r="G520" s="28">
        <f t="shared" si="412"/>
        <v>9.68</v>
      </c>
      <c r="H520" s="39">
        <v>9450</v>
      </c>
      <c r="I520" s="28">
        <f t="shared" si="413"/>
        <v>11.18</v>
      </c>
      <c r="J520" s="39">
        <v>11200</v>
      </c>
      <c r="K520" s="28">
        <f t="shared" si="414"/>
        <v>18.52</v>
      </c>
      <c r="L520" s="39">
        <v>13200</v>
      </c>
      <c r="M520" s="28">
        <f t="shared" si="415"/>
        <v>17.86</v>
      </c>
      <c r="N520" s="39">
        <v>13600</v>
      </c>
      <c r="O520" s="28">
        <f t="shared" si="416"/>
        <v>3.0300000000000002</v>
      </c>
      <c r="P520" s="39">
        <v>14350</v>
      </c>
      <c r="Q520" s="28">
        <f t="shared" si="417"/>
        <v>5.5100000000000007</v>
      </c>
      <c r="R520" s="39">
        <v>15000</v>
      </c>
      <c r="S520" s="28">
        <f t="shared" si="418"/>
        <v>4.53</v>
      </c>
      <c r="T520" s="39">
        <v>15350</v>
      </c>
      <c r="U520" s="28">
        <f t="shared" si="419"/>
        <v>2.33</v>
      </c>
      <c r="V520" s="39">
        <v>16200</v>
      </c>
      <c r="W520" s="28">
        <f t="shared" si="420"/>
        <v>5.54</v>
      </c>
      <c r="X520" s="46">
        <v>17250</v>
      </c>
      <c r="Y520" s="28">
        <f t="shared" si="421"/>
        <v>6.4799999999999995</v>
      </c>
      <c r="Z520" s="39">
        <v>18750</v>
      </c>
      <c r="AA520" s="28">
        <f t="shared" si="422"/>
        <v>8.6999999999999993</v>
      </c>
      <c r="AB520" s="39">
        <v>19050</v>
      </c>
      <c r="AC520" s="28">
        <f t="shared" si="436"/>
        <v>1.6</v>
      </c>
      <c r="AD520" s="39">
        <v>20550</v>
      </c>
      <c r="AE520" s="28">
        <f t="shared" si="436"/>
        <v>7.870000000000001</v>
      </c>
      <c r="AF520" s="39">
        <v>23900</v>
      </c>
      <c r="AG520" s="28">
        <f t="shared" si="436"/>
        <v>16.3</v>
      </c>
      <c r="AH520" s="47">
        <v>32050</v>
      </c>
      <c r="AI520" s="28">
        <f t="shared" si="424"/>
        <v>34.1</v>
      </c>
      <c r="AJ520" s="47">
        <v>37500</v>
      </c>
      <c r="AK520" s="28">
        <f t="shared" si="425"/>
        <v>17</v>
      </c>
      <c r="AL520" s="47">
        <v>39600</v>
      </c>
      <c r="AM520" s="28">
        <f t="shared" si="426"/>
        <v>5.6000000000000005</v>
      </c>
      <c r="AN520" s="47">
        <v>43000</v>
      </c>
      <c r="AO520" s="28">
        <f t="shared" si="427"/>
        <v>8.59</v>
      </c>
      <c r="AP520" s="47">
        <v>43250</v>
      </c>
      <c r="AQ520" s="28">
        <f t="shared" si="408"/>
        <v>0.57999999999999996</v>
      </c>
      <c r="AR520" s="47">
        <v>45750</v>
      </c>
      <c r="AS520" s="28">
        <f t="shared" si="428"/>
        <v>5.7799999999999994</v>
      </c>
      <c r="AT520" s="47">
        <v>51250</v>
      </c>
      <c r="AU520" s="28">
        <f t="shared" si="433"/>
        <v>12.02</v>
      </c>
      <c r="AV520" s="47">
        <v>52550</v>
      </c>
      <c r="AW520" s="28">
        <f t="shared" si="437"/>
        <v>2.54</v>
      </c>
      <c r="AX520" s="47">
        <v>54600</v>
      </c>
      <c r="AY520" s="28">
        <f t="shared" si="437"/>
        <v>3.9</v>
      </c>
      <c r="AZ520" s="47">
        <v>55900</v>
      </c>
      <c r="BA520" s="28">
        <f t="shared" si="435"/>
        <v>2.3800000000000003</v>
      </c>
      <c r="BB520" s="47">
        <v>54850</v>
      </c>
      <c r="BC520" s="28">
        <f t="shared" si="429"/>
        <v>-1.8800000000000001</v>
      </c>
      <c r="BD520" s="47">
        <v>53500</v>
      </c>
      <c r="BE520" s="28">
        <f t="shared" si="410"/>
        <v>-2.46</v>
      </c>
      <c r="BF520" s="47">
        <v>52650</v>
      </c>
      <c r="BG520" s="28">
        <f t="shared" si="430"/>
        <v>-1.59</v>
      </c>
      <c r="BH520" s="47">
        <v>54200</v>
      </c>
      <c r="BI520" s="28">
        <f t="shared" si="431"/>
        <v>2.94</v>
      </c>
      <c r="BJ520" s="89">
        <v>55600</v>
      </c>
      <c r="BK520" s="28">
        <f t="shared" si="432"/>
        <v>2.58</v>
      </c>
      <c r="BL520" s="47">
        <v>57400</v>
      </c>
      <c r="BM520" s="28">
        <f t="shared" si="432"/>
        <v>3.2399999999999998</v>
      </c>
      <c r="BN520" s="39"/>
      <c r="BO520" s="39"/>
      <c r="BP520" s="89"/>
      <c r="BQ520" s="28"/>
      <c r="BR520" s="28"/>
      <c r="BS520" s="28"/>
      <c r="BT520" s="28"/>
      <c r="BU520" s="28"/>
      <c r="BV520" s="48"/>
      <c r="BW520" s="42"/>
      <c r="BX520" s="45"/>
      <c r="BY520" s="49"/>
      <c r="BZ520" s="42"/>
      <c r="CA520" s="49"/>
      <c r="CB520" s="49"/>
      <c r="CC520" s="50"/>
      <c r="CD520" s="51"/>
      <c r="CE520" s="50"/>
      <c r="CF520" s="42"/>
      <c r="CP520" s="32"/>
      <c r="CQ520" s="70">
        <v>51250000</v>
      </c>
      <c r="CR520" s="53">
        <v>52550000</v>
      </c>
      <c r="DB520" s="32"/>
      <c r="DC520" s="42"/>
    </row>
    <row r="521" spans="1:107">
      <c r="A521" s="11"/>
      <c r="B521" s="41" t="s">
        <v>422</v>
      </c>
      <c r="C521" s="39">
        <v>37450</v>
      </c>
      <c r="D521" s="39">
        <v>43150</v>
      </c>
      <c r="E521" s="28">
        <f t="shared" si="411"/>
        <v>15.22</v>
      </c>
      <c r="F521" s="39">
        <v>46600</v>
      </c>
      <c r="G521" s="28">
        <f t="shared" si="412"/>
        <v>8</v>
      </c>
      <c r="H521" s="39">
        <v>53900</v>
      </c>
      <c r="I521" s="28">
        <f t="shared" si="413"/>
        <v>15.67</v>
      </c>
      <c r="J521" s="39">
        <v>63850</v>
      </c>
      <c r="K521" s="28">
        <f t="shared" si="414"/>
        <v>18.459999999999997</v>
      </c>
      <c r="L521" s="39">
        <v>85050</v>
      </c>
      <c r="M521" s="28">
        <f t="shared" si="415"/>
        <v>33.200000000000003</v>
      </c>
      <c r="N521" s="39">
        <v>93600</v>
      </c>
      <c r="O521" s="28">
        <f t="shared" si="416"/>
        <v>10.050000000000001</v>
      </c>
      <c r="P521" s="39">
        <v>87450</v>
      </c>
      <c r="Q521" s="28">
        <f t="shared" si="417"/>
        <v>-6.5699999999999994</v>
      </c>
      <c r="R521" s="39">
        <v>90500</v>
      </c>
      <c r="S521" s="28">
        <f t="shared" si="418"/>
        <v>3.49</v>
      </c>
      <c r="T521" s="39">
        <v>91400</v>
      </c>
      <c r="U521" s="28">
        <f t="shared" si="419"/>
        <v>0.9900000000000001</v>
      </c>
      <c r="V521" s="39">
        <v>96000</v>
      </c>
      <c r="W521" s="28">
        <f t="shared" si="420"/>
        <v>5.0299999999999994</v>
      </c>
      <c r="X521" s="46">
        <v>103250</v>
      </c>
      <c r="Y521" s="28">
        <f t="shared" si="421"/>
        <v>7.55</v>
      </c>
      <c r="Z521" s="39">
        <v>106150</v>
      </c>
      <c r="AA521" s="28">
        <f t="shared" si="422"/>
        <v>2.81</v>
      </c>
      <c r="AB521" s="39">
        <v>111750</v>
      </c>
      <c r="AC521" s="28">
        <f t="shared" si="436"/>
        <v>5.28</v>
      </c>
      <c r="AD521" s="39">
        <v>112250</v>
      </c>
      <c r="AE521" s="28">
        <f t="shared" si="436"/>
        <v>0.44999999999999996</v>
      </c>
      <c r="AF521" s="39">
        <v>117950</v>
      </c>
      <c r="AG521" s="28">
        <f t="shared" si="436"/>
        <v>5.08</v>
      </c>
      <c r="AH521" s="47">
        <v>131300</v>
      </c>
      <c r="AI521" s="28">
        <f t="shared" si="424"/>
        <v>11.32</v>
      </c>
      <c r="AJ521" s="47">
        <v>146200</v>
      </c>
      <c r="AK521" s="28">
        <f t="shared" si="425"/>
        <v>11.35</v>
      </c>
      <c r="AL521" s="47">
        <v>160850</v>
      </c>
      <c r="AM521" s="28">
        <f t="shared" si="426"/>
        <v>10.02</v>
      </c>
      <c r="AN521" s="47">
        <v>171200</v>
      </c>
      <c r="AO521" s="28">
        <f t="shared" si="427"/>
        <v>6.43</v>
      </c>
      <c r="AP521" s="47">
        <v>193700</v>
      </c>
      <c r="AQ521" s="28">
        <f t="shared" si="408"/>
        <v>13.139999999999999</v>
      </c>
      <c r="AR521" s="47">
        <v>218400</v>
      </c>
      <c r="AS521" s="28">
        <f t="shared" si="428"/>
        <v>12.75</v>
      </c>
      <c r="AT521" s="47">
        <v>234600</v>
      </c>
      <c r="AU521" s="28">
        <f t="shared" si="433"/>
        <v>7.42</v>
      </c>
      <c r="AV521" s="47">
        <v>251250</v>
      </c>
      <c r="AW521" s="28">
        <f t="shared" si="437"/>
        <v>7.1</v>
      </c>
      <c r="AX521" s="47">
        <v>256950</v>
      </c>
      <c r="AY521" s="28">
        <f t="shared" si="437"/>
        <v>2.27</v>
      </c>
      <c r="AZ521" s="47">
        <v>254350</v>
      </c>
      <c r="BA521" s="28">
        <f t="shared" si="435"/>
        <v>-1.01</v>
      </c>
      <c r="BB521" s="47">
        <v>252450</v>
      </c>
      <c r="BC521" s="28">
        <f t="shared" si="429"/>
        <v>-0.75</v>
      </c>
      <c r="BD521" s="47">
        <v>241950</v>
      </c>
      <c r="BE521" s="28">
        <f t="shared" si="410"/>
        <v>-4.16</v>
      </c>
      <c r="BF521" s="47">
        <v>238100</v>
      </c>
      <c r="BG521" s="28">
        <f t="shared" si="430"/>
        <v>-1.59</v>
      </c>
      <c r="BH521" s="47">
        <v>254050</v>
      </c>
      <c r="BI521" s="28">
        <f t="shared" si="431"/>
        <v>6.7</v>
      </c>
      <c r="BJ521" s="89">
        <v>265600</v>
      </c>
      <c r="BK521" s="28">
        <f t="shared" si="432"/>
        <v>4.55</v>
      </c>
      <c r="BL521" s="47">
        <v>266450</v>
      </c>
      <c r="BM521" s="28">
        <f t="shared" si="432"/>
        <v>0.32</v>
      </c>
      <c r="BN521" s="39"/>
      <c r="BO521" s="39"/>
      <c r="BP521" s="89"/>
      <c r="BQ521" s="28"/>
      <c r="BR521" s="28"/>
      <c r="BS521" s="28"/>
      <c r="BT521" s="28"/>
      <c r="BU521" s="28"/>
      <c r="BV521" s="48"/>
      <c r="BW521" s="42"/>
      <c r="BX521" s="45"/>
      <c r="BY521" s="49"/>
      <c r="BZ521" s="42"/>
      <c r="CA521" s="49"/>
      <c r="CB521" s="49"/>
      <c r="CC521" s="50"/>
      <c r="CD521" s="51"/>
      <c r="CE521" s="50"/>
      <c r="CF521" s="42"/>
      <c r="CP521" s="32"/>
      <c r="CQ521" s="70">
        <v>234600000</v>
      </c>
      <c r="CR521" s="53">
        <v>251250000</v>
      </c>
      <c r="DB521" s="32"/>
      <c r="DC521" s="42"/>
    </row>
    <row r="522" spans="1:107">
      <c r="A522" s="11"/>
      <c r="B522" s="33"/>
      <c r="C522" s="29"/>
      <c r="D522" s="29"/>
      <c r="E522" s="28"/>
      <c r="F522" s="29"/>
      <c r="G522" s="28"/>
      <c r="H522" s="29"/>
      <c r="I522" s="28"/>
      <c r="J522" s="29"/>
      <c r="K522" s="28"/>
      <c r="L522" s="29"/>
      <c r="M522" s="28"/>
      <c r="N522" s="29"/>
      <c r="O522" s="28"/>
      <c r="P522" s="39"/>
      <c r="Q522" s="28"/>
      <c r="R522" s="39"/>
      <c r="S522" s="28"/>
      <c r="T522" s="39"/>
      <c r="U522" s="28"/>
      <c r="V522" s="39"/>
      <c r="W522" s="28"/>
      <c r="X522" s="39"/>
      <c r="Z522" s="39"/>
      <c r="AB522" s="39"/>
      <c r="AD522" s="39"/>
      <c r="AF522" s="39"/>
      <c r="AH522" s="47"/>
      <c r="AJ522" s="47"/>
      <c r="AL522" s="47"/>
      <c r="AN522" s="47"/>
      <c r="AP522" s="47"/>
      <c r="AR522" s="47"/>
      <c r="AT522" s="47"/>
      <c r="AV522" s="47"/>
      <c r="AX522" s="47"/>
      <c r="AZ522" s="47"/>
      <c r="BB522" s="47"/>
      <c r="BD522" s="47"/>
      <c r="BF522" s="47"/>
      <c r="BH522" s="47"/>
      <c r="BJ522" s="89"/>
      <c r="BL522" s="47"/>
      <c r="BN522" s="39"/>
      <c r="BO522" s="39"/>
      <c r="BP522" s="89"/>
      <c r="BQ522" s="28"/>
      <c r="BR522" s="28"/>
      <c r="BS522" s="28"/>
      <c r="BT522" s="28"/>
      <c r="BU522" s="28"/>
      <c r="BV522" s="48"/>
      <c r="BW522" s="42"/>
      <c r="BX522" s="45"/>
      <c r="BY522" s="49"/>
      <c r="BZ522" s="42"/>
      <c r="CA522" s="49"/>
      <c r="CB522" s="49"/>
      <c r="CC522" s="55"/>
      <c r="CD522" s="42"/>
      <c r="CE522" s="56"/>
      <c r="CF522" s="42"/>
      <c r="CP522" s="32"/>
      <c r="CQ522" s="31"/>
      <c r="CR522" s="53"/>
      <c r="DB522" s="32"/>
      <c r="DC522" s="42"/>
    </row>
    <row r="523" spans="1:107">
      <c r="A523" s="11"/>
      <c r="B523" s="41" t="s">
        <v>396</v>
      </c>
      <c r="C523" s="39">
        <f>SUM(C496:C521)</f>
        <v>584850</v>
      </c>
      <c r="D523" s="39">
        <f>SUM(D496:D521)</f>
        <v>644000</v>
      </c>
      <c r="E523" s="28">
        <f>ROUND((D523-C523)/C523,4)*100</f>
        <v>10.11</v>
      </c>
      <c r="F523" s="39">
        <f>SUM(F496:F521)</f>
        <v>718900</v>
      </c>
      <c r="G523" s="28">
        <f>ROUND((F523-D523)/D523,4)*100</f>
        <v>11.63</v>
      </c>
      <c r="H523" s="39">
        <f>SUM(H496:H521)</f>
        <v>872200</v>
      </c>
      <c r="I523" s="28">
        <f>ROUND((H523-F523)/F523,4)*100</f>
        <v>21.32</v>
      </c>
      <c r="J523" s="39">
        <f>SUM(J496:J521)</f>
        <v>1126050</v>
      </c>
      <c r="K523" s="28">
        <f>ROUND((J523-H523)/H523,4)*100</f>
        <v>29.099999999999998</v>
      </c>
      <c r="L523" s="39">
        <f>SUM(L496:L521)</f>
        <v>1382950</v>
      </c>
      <c r="M523" s="28">
        <f>ROUND((L523-J523)/J523,4)*100</f>
        <v>22.81</v>
      </c>
      <c r="N523" s="39">
        <f>SUM(N496:N521)</f>
        <v>1529150</v>
      </c>
      <c r="O523" s="28">
        <f>ROUND((N523-L523)/L523,4)*100</f>
        <v>10.57</v>
      </c>
      <c r="P523" s="39">
        <f>SUM(P496:P521)</f>
        <v>1539750</v>
      </c>
      <c r="Q523" s="28">
        <f>ROUND((P523-N523)/N523,4)*100</f>
        <v>0.69</v>
      </c>
      <c r="R523" s="39">
        <f>SUM(R496:R521)</f>
        <v>1555100</v>
      </c>
      <c r="S523" s="28">
        <f>ROUND((R523-P523)/P523,4)*100</f>
        <v>1</v>
      </c>
      <c r="T523" s="39">
        <f>SUM(T496:T521)</f>
        <v>1578100</v>
      </c>
      <c r="U523" s="28">
        <f>ROUND((T523-R523)/R523,4)*100</f>
        <v>1.48</v>
      </c>
      <c r="V523" s="39">
        <f>SUM(V496:V521)</f>
        <v>1589700</v>
      </c>
      <c r="W523" s="28">
        <f>ROUND((V523-T523)/T523,4)*100</f>
        <v>0.74</v>
      </c>
      <c r="X523" s="39">
        <f>SUM(X496:X521)</f>
        <v>1635050</v>
      </c>
      <c r="Y523" s="28">
        <f>ROUND((X523-V523)/V523,4)*100</f>
        <v>2.85</v>
      </c>
      <c r="Z523" s="39">
        <f>SUM(Z496:Z521)</f>
        <v>1675100</v>
      </c>
      <c r="AA523" s="28">
        <f>ROUND((Z523-X523)/X523,4)*100</f>
        <v>2.4500000000000002</v>
      </c>
      <c r="AB523" s="39">
        <f>SUM(AB496:AB521)</f>
        <v>1743100</v>
      </c>
      <c r="AC523" s="28">
        <f>ROUND((AB523-Z523)/Z523,4)*100</f>
        <v>4.0599999999999996</v>
      </c>
      <c r="AD523" s="39">
        <f>SUM(AD496:AD521)</f>
        <v>1864750</v>
      </c>
      <c r="AE523" s="28">
        <f>ROUND((AD523-AB523)/AB523,4)*100</f>
        <v>6.98</v>
      </c>
      <c r="AF523" s="39">
        <f>SUM(AF496:AF521)</f>
        <v>1991600</v>
      </c>
      <c r="AG523" s="28">
        <f>ROUND((AF523-AD523)/AD523,4)*100</f>
        <v>6.8000000000000007</v>
      </c>
      <c r="AH523" s="39">
        <f>SUM(AH496:AH521)</f>
        <v>2229000</v>
      </c>
      <c r="AI523" s="28">
        <f>ROUND((AH523-AF523)/AF523,4)*100</f>
        <v>11.92</v>
      </c>
      <c r="AJ523" s="39">
        <v>2580000</v>
      </c>
      <c r="AK523" s="28">
        <f>ROUND((AJ523-AH523)/AH523,4)*100</f>
        <v>15.75</v>
      </c>
      <c r="AL523" s="47">
        <v>2879500</v>
      </c>
      <c r="AM523" s="28">
        <f>ROUND((AL523-AJ523)/AJ523,4)*100</f>
        <v>11.61</v>
      </c>
      <c r="AN523" s="47">
        <v>3148400</v>
      </c>
      <c r="AO523" s="28">
        <f>ROUND((AN523-AL523)/AL523,4)*100</f>
        <v>9.34</v>
      </c>
      <c r="AP523" s="47">
        <v>3603700</v>
      </c>
      <c r="AQ523" s="28">
        <f t="shared" si="408"/>
        <v>14.46</v>
      </c>
      <c r="AR523" s="47">
        <v>4067050</v>
      </c>
      <c r="AS523" s="28">
        <f>ROUND((AR523-AP523)/AP523,4)*100</f>
        <v>12.86</v>
      </c>
      <c r="AT523" s="47">
        <v>4419300</v>
      </c>
      <c r="AU523" s="28">
        <f t="shared" si="433"/>
        <v>8.66</v>
      </c>
      <c r="AV523" s="47">
        <v>4645350</v>
      </c>
      <c r="AW523" s="28">
        <f t="shared" si="437"/>
        <v>5.12</v>
      </c>
      <c r="AX523" s="47">
        <f>SUM(AX496:AX521)</f>
        <v>4822250</v>
      </c>
      <c r="AY523" s="28">
        <f t="shared" si="437"/>
        <v>3.81</v>
      </c>
      <c r="AZ523" s="47">
        <f>SUM(AZ496:AZ521)</f>
        <v>4792900</v>
      </c>
      <c r="BA523" s="28">
        <f>ROUND((AZ523-AX523)/AX523,4)*100</f>
        <v>-0.61</v>
      </c>
      <c r="BB523" s="47">
        <f>SUM(BB496:BB521)</f>
        <v>4672950</v>
      </c>
      <c r="BC523" s="28">
        <f>ROUND((BB523-AZ523)/AZ523,4)*100</f>
        <v>-2.5</v>
      </c>
      <c r="BD523" s="47">
        <f>SUM(BD496:BD521)</f>
        <v>4496600</v>
      </c>
      <c r="BE523" s="28">
        <f t="shared" si="410"/>
        <v>-3.7699999999999996</v>
      </c>
      <c r="BF523" s="47">
        <f>SUM(BF496:BF521)</f>
        <v>4356700</v>
      </c>
      <c r="BG523" s="28">
        <f>ROUND((BF523-BD523)/BD523,4)*100</f>
        <v>-3.11</v>
      </c>
      <c r="BH523" s="47">
        <f>SUM(BH496:BH521)</f>
        <v>4340100</v>
      </c>
      <c r="BI523" s="28">
        <f>ROUND((BH523-BF523)/BF523,4)*100</f>
        <v>-0.38</v>
      </c>
      <c r="BJ523" s="47">
        <f>SUM(BJ496:BJ521)</f>
        <v>4360250</v>
      </c>
      <c r="BK523" s="28">
        <f t="shared" si="432"/>
        <v>0.45999999999999996</v>
      </c>
      <c r="BL523" s="47">
        <f>SUM(BL496:BL521)</f>
        <v>4326850</v>
      </c>
      <c r="BM523" s="28">
        <f t="shared" si="432"/>
        <v>-0.77</v>
      </c>
      <c r="BN523" s="39"/>
      <c r="BO523" s="39"/>
      <c r="BP523" s="89"/>
      <c r="BQ523" s="28"/>
      <c r="BR523" s="28"/>
      <c r="BS523" s="28"/>
      <c r="BT523" s="28"/>
      <c r="BU523" s="28"/>
      <c r="BV523" s="48"/>
      <c r="BW523" s="42"/>
      <c r="BX523" s="45"/>
      <c r="BY523" s="49"/>
      <c r="BZ523" s="42"/>
      <c r="CA523" s="49"/>
      <c r="CB523" s="49"/>
      <c r="CC523" s="42"/>
      <c r="CD523" s="42"/>
      <c r="CE523" s="42"/>
      <c r="CF523" s="42"/>
      <c r="CP523" s="32"/>
      <c r="CQ523" s="52">
        <f>SUM(CQ496:CQ521)</f>
        <v>4419300000</v>
      </c>
      <c r="CR523" s="53">
        <f>SUM(CR496:CR521)</f>
        <v>4645350000</v>
      </c>
      <c r="DB523" s="32"/>
      <c r="DC523" s="42"/>
    </row>
    <row r="524" spans="1:107">
      <c r="A524" s="11"/>
      <c r="B524" s="33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Z524" s="39"/>
      <c r="AB524" s="39"/>
      <c r="AD524" s="39"/>
      <c r="AF524" s="39"/>
      <c r="AH524" s="47"/>
      <c r="AJ524" s="47"/>
      <c r="AL524" s="47"/>
      <c r="AN524" s="47"/>
      <c r="AP524" s="47"/>
      <c r="AR524" s="47"/>
      <c r="AT524" s="47"/>
      <c r="AV524" s="47"/>
      <c r="AX524" s="47"/>
      <c r="AZ524" s="47"/>
      <c r="BB524" s="47"/>
      <c r="BD524" s="47"/>
      <c r="BF524" s="47"/>
      <c r="BH524" s="47"/>
      <c r="BJ524" s="89"/>
      <c r="BL524" s="47"/>
      <c r="BN524" s="39"/>
      <c r="BO524" s="39"/>
      <c r="BP524" s="89"/>
      <c r="BQ524" s="28"/>
      <c r="BR524" s="28"/>
      <c r="BS524" s="28"/>
      <c r="BT524" s="28"/>
      <c r="BU524" s="28"/>
      <c r="BV524" s="48"/>
      <c r="BW524" s="42"/>
      <c r="BX524" s="45"/>
      <c r="BY524" s="49"/>
      <c r="BZ524" s="42"/>
      <c r="CA524" s="49"/>
      <c r="CB524" s="49"/>
      <c r="CC524" s="42"/>
      <c r="CD524" s="42"/>
      <c r="CE524" s="42"/>
      <c r="CF524" s="42"/>
      <c r="CP524" s="32"/>
      <c r="CQ524" s="31"/>
      <c r="CR524" s="53"/>
      <c r="DB524" s="32"/>
      <c r="DC524" s="42"/>
    </row>
    <row r="525" spans="1:107">
      <c r="A525" s="11"/>
      <c r="B525" s="33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Z525" s="39"/>
      <c r="AB525" s="39"/>
      <c r="AD525" s="39"/>
      <c r="AF525" s="39"/>
      <c r="AH525" s="47"/>
      <c r="AJ525" s="47"/>
      <c r="AL525" s="47"/>
      <c r="AN525" s="47"/>
      <c r="AP525" s="47"/>
      <c r="AR525" s="47"/>
      <c r="AT525" s="47"/>
      <c r="AV525" s="47"/>
      <c r="AX525" s="47"/>
      <c r="AZ525" s="47"/>
      <c r="BB525" s="47"/>
      <c r="BD525" s="47"/>
      <c r="BF525" s="47"/>
      <c r="BH525" s="47"/>
      <c r="BJ525" s="89"/>
      <c r="BL525" s="47"/>
      <c r="BN525" s="39"/>
      <c r="BO525" s="39"/>
      <c r="BP525" s="92"/>
      <c r="BQ525" s="28"/>
      <c r="BR525" s="28"/>
      <c r="BS525" s="28"/>
      <c r="BT525" s="28"/>
      <c r="BU525" s="28"/>
      <c r="BV525" s="48"/>
      <c r="BW525" s="42"/>
      <c r="BX525" s="45"/>
      <c r="BY525" s="74"/>
      <c r="BZ525" s="74"/>
      <c r="CA525" s="75"/>
      <c r="CB525" s="74"/>
      <c r="CC525" s="74"/>
      <c r="CD525" s="74"/>
      <c r="CE525" s="74"/>
      <c r="CF525" s="74"/>
      <c r="CP525" s="32"/>
      <c r="CQ525" s="31"/>
      <c r="CR525" s="57">
        <f>COUNTA(CR496:CR521)</f>
        <v>26</v>
      </c>
      <c r="DB525" s="32"/>
      <c r="DC525" s="42"/>
    </row>
    <row r="526" spans="1:107">
      <c r="A526" s="11"/>
      <c r="B526" s="41" t="s">
        <v>423</v>
      </c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Z526" s="39"/>
      <c r="AB526" s="39"/>
      <c r="AD526" s="39"/>
      <c r="AF526" s="39"/>
      <c r="AH526" s="47"/>
      <c r="AJ526" s="47"/>
      <c r="AL526" s="47"/>
      <c r="AN526" s="47"/>
      <c r="AP526" s="47"/>
      <c r="AR526" s="47"/>
      <c r="AT526" s="47"/>
      <c r="AV526" s="47"/>
      <c r="AX526" s="47"/>
      <c r="AZ526" s="47"/>
      <c r="BB526" s="47"/>
      <c r="BD526" s="47"/>
      <c r="BF526" s="47"/>
      <c r="BH526" s="47"/>
      <c r="BJ526" s="89"/>
      <c r="BL526" s="47"/>
      <c r="BN526" s="46"/>
      <c r="BO526" s="46"/>
      <c r="BP526" s="89"/>
      <c r="BQ526" s="28"/>
      <c r="BR526" s="28"/>
      <c r="BS526" s="28"/>
      <c r="BT526" s="28"/>
      <c r="BU526" s="28"/>
      <c r="BV526" s="48"/>
      <c r="BW526" s="42"/>
      <c r="BX526" s="45"/>
      <c r="BY526" s="49"/>
      <c r="BZ526" s="42"/>
      <c r="CA526" s="49"/>
      <c r="CB526" s="49"/>
      <c r="CC526" s="55"/>
      <c r="CD526" s="42"/>
      <c r="CE526" s="56"/>
      <c r="CF526" s="42"/>
      <c r="CP526" s="32"/>
      <c r="CQ526" s="31"/>
      <c r="CR526" s="53"/>
      <c r="DB526" s="32"/>
      <c r="DC526" s="42"/>
    </row>
    <row r="527" spans="1:107" ht="14.45" hidden="1" customHeight="1">
      <c r="A527" s="11"/>
      <c r="B527" s="33"/>
      <c r="C527" s="39"/>
      <c r="D527" s="39"/>
      <c r="E527" s="29"/>
      <c r="F527" s="39"/>
      <c r="G527" s="28"/>
      <c r="H527" s="39"/>
      <c r="I527" s="28"/>
      <c r="J527" s="39"/>
      <c r="K527" s="28"/>
      <c r="L527" s="39"/>
      <c r="M527" s="28"/>
      <c r="N527" s="29"/>
      <c r="O527" s="28"/>
      <c r="P527" s="29"/>
      <c r="Q527" s="29"/>
      <c r="R527" s="39"/>
      <c r="S527" s="29"/>
      <c r="T527" s="39"/>
      <c r="U527" s="29"/>
      <c r="V527" s="39"/>
      <c r="W527" s="29"/>
      <c r="X527" s="39"/>
      <c r="Z527" s="39"/>
      <c r="AB527" s="39"/>
      <c r="AD527" s="39"/>
      <c r="AF527" s="39"/>
      <c r="AH527" s="47"/>
      <c r="AJ527" s="47"/>
      <c r="AL527" s="47"/>
      <c r="AN527" s="47"/>
      <c r="AP527" s="47"/>
      <c r="AR527" s="47"/>
      <c r="AT527" s="47"/>
      <c r="AV527" s="47"/>
      <c r="AX527" s="47"/>
      <c r="AZ527" s="47"/>
      <c r="BB527" s="47"/>
      <c r="BD527" s="47"/>
      <c r="BF527" s="47"/>
      <c r="BH527" s="47"/>
      <c r="BJ527" s="89"/>
      <c r="BL527" s="47"/>
      <c r="BN527" s="39"/>
      <c r="BO527" s="39"/>
      <c r="BP527" s="89"/>
      <c r="BQ527" s="28"/>
      <c r="BR527" s="28"/>
      <c r="BS527" s="28"/>
      <c r="BT527" s="28"/>
      <c r="BU527" s="28"/>
      <c r="BV527" s="48"/>
      <c r="BW527" s="42"/>
      <c r="BX527" s="45"/>
      <c r="BY527" s="49"/>
      <c r="BZ527" s="42"/>
      <c r="CA527" s="49"/>
      <c r="CB527" s="49"/>
      <c r="CC527" s="55"/>
      <c r="CD527" s="42"/>
      <c r="CE527" s="56"/>
      <c r="CF527" s="42"/>
      <c r="CP527" s="32"/>
      <c r="CQ527" s="31"/>
      <c r="CR527" s="53"/>
      <c r="DB527" s="32"/>
      <c r="DC527" s="42"/>
    </row>
    <row r="528" spans="1:107">
      <c r="A528" s="11"/>
      <c r="B528" s="33"/>
      <c r="C528" s="39"/>
      <c r="D528" s="39"/>
      <c r="E528" s="29"/>
      <c r="F528" s="39"/>
      <c r="G528" s="28"/>
      <c r="H528" s="39"/>
      <c r="I528" s="28"/>
      <c r="J528" s="39"/>
      <c r="K528" s="28"/>
      <c r="L528" s="39"/>
      <c r="M528" s="28"/>
      <c r="N528" s="39"/>
      <c r="O528" s="28"/>
      <c r="P528" s="29"/>
      <c r="Q528" s="29"/>
      <c r="R528" s="39"/>
      <c r="S528" s="29"/>
      <c r="T528" s="39"/>
      <c r="U528" s="29"/>
      <c r="V528" s="39"/>
      <c r="W528" s="29"/>
      <c r="X528" s="39"/>
      <c r="Z528" s="39"/>
      <c r="AB528" s="39"/>
      <c r="AD528" s="39"/>
      <c r="AF528" s="39"/>
      <c r="AH528" s="47"/>
      <c r="AJ528" s="47"/>
      <c r="AL528" s="47"/>
      <c r="AN528" s="47"/>
      <c r="AP528" s="47"/>
      <c r="AR528" s="47"/>
      <c r="AT528" s="47"/>
      <c r="AV528" s="47"/>
      <c r="AX528" s="47"/>
      <c r="AZ528" s="47"/>
      <c r="BB528" s="47"/>
      <c r="BD528" s="47"/>
      <c r="BF528" s="47"/>
      <c r="BH528" s="47"/>
      <c r="BJ528" s="89"/>
      <c r="BL528" s="47"/>
      <c r="BN528" s="39"/>
      <c r="BO528" s="39"/>
      <c r="BP528" s="89"/>
      <c r="BQ528" s="28"/>
      <c r="BR528" s="28"/>
      <c r="BS528" s="28"/>
      <c r="BT528" s="28"/>
      <c r="BU528" s="28"/>
      <c r="BV528" s="48"/>
      <c r="BW528" s="42"/>
      <c r="BX528" s="45"/>
      <c r="BY528" s="49"/>
      <c r="BZ528" s="42"/>
      <c r="CA528" s="49"/>
      <c r="CB528" s="49"/>
      <c r="CC528" s="55"/>
      <c r="CD528" s="42"/>
      <c r="CE528" s="56"/>
      <c r="CF528" s="42"/>
      <c r="CP528" s="32"/>
      <c r="CQ528" s="31"/>
      <c r="CR528" s="53"/>
      <c r="DB528" s="32"/>
      <c r="DC528" s="42"/>
    </row>
    <row r="529" spans="1:107">
      <c r="A529" s="11"/>
      <c r="B529" s="41" t="s">
        <v>424</v>
      </c>
      <c r="C529" s="39">
        <v>18400</v>
      </c>
      <c r="D529" s="39">
        <v>19300</v>
      </c>
      <c r="E529" s="28">
        <f t="shared" ref="E529:E573" si="438">ROUND((D529-C529)/C529,4)*100</f>
        <v>4.8899999999999997</v>
      </c>
      <c r="F529" s="39">
        <v>20300</v>
      </c>
      <c r="G529" s="28">
        <f t="shared" ref="G529:G573" si="439">ROUND((F529-D529)/D529,4)*100</f>
        <v>5.18</v>
      </c>
      <c r="H529" s="39">
        <v>29100</v>
      </c>
      <c r="I529" s="28">
        <f t="shared" ref="I529:I573" si="440">ROUND((H529-F529)/F529,4)*100</f>
        <v>43.35</v>
      </c>
      <c r="J529" s="39">
        <v>35650</v>
      </c>
      <c r="K529" s="28">
        <f t="shared" ref="K529:K573" si="441">ROUND((J529-H529)/H529,4)*100</f>
        <v>22.509999999999998</v>
      </c>
      <c r="L529" s="39">
        <v>42450</v>
      </c>
      <c r="M529" s="28">
        <f t="shared" ref="M529:M573" si="442">ROUND((L529-J529)/J529,4)*100</f>
        <v>19.07</v>
      </c>
      <c r="N529" s="39">
        <v>45450</v>
      </c>
      <c r="O529" s="28">
        <f t="shared" ref="O529:O574" si="443">ROUND((N529-L529)/L529,4)*100</f>
        <v>7.07</v>
      </c>
      <c r="P529" s="39">
        <v>43000</v>
      </c>
      <c r="Q529" s="28">
        <f t="shared" ref="Q529:Q574" si="444">ROUND((P529-N529)/N529,4)*100</f>
        <v>-5.3900000000000006</v>
      </c>
      <c r="R529" s="39">
        <v>49950</v>
      </c>
      <c r="S529" s="28">
        <f t="shared" ref="S529:S574" si="445">ROUND((R529-P529)/P529,4)*100</f>
        <v>16.16</v>
      </c>
      <c r="T529" s="39">
        <v>59950</v>
      </c>
      <c r="U529" s="28">
        <f t="shared" ref="U529:U574" si="446">ROUND((T529-R529)/R529,4)*100</f>
        <v>20.02</v>
      </c>
      <c r="V529" s="39">
        <v>62250</v>
      </c>
      <c r="W529" s="28">
        <f t="shared" ref="W529:W574" si="447">ROUND((V529-T529)/T529,4)*100</f>
        <v>3.84</v>
      </c>
      <c r="X529" s="46">
        <v>60350</v>
      </c>
      <c r="Y529" s="28">
        <f t="shared" ref="Y529:Y574" si="448">ROUND((X529-V529)/V529,4)*100</f>
        <v>-3.05</v>
      </c>
      <c r="Z529" s="39">
        <v>56900</v>
      </c>
      <c r="AA529" s="28">
        <f t="shared" ref="AA529:AA574" si="449">ROUND((Z529-X529)/X529,4)*100</f>
        <v>-5.72</v>
      </c>
      <c r="AB529" s="39">
        <v>60700</v>
      </c>
      <c r="AC529" s="28">
        <f t="shared" ref="AC529:AG544" si="450">ROUND((AB529-Z529)/Z529,4)*100</f>
        <v>6.68</v>
      </c>
      <c r="AD529" s="39">
        <v>58150</v>
      </c>
      <c r="AE529" s="28">
        <f t="shared" si="450"/>
        <v>-4.2</v>
      </c>
      <c r="AF529" s="39">
        <v>64100</v>
      </c>
      <c r="AG529" s="28">
        <f t="shared" si="450"/>
        <v>10.23</v>
      </c>
      <c r="AH529" s="47">
        <v>64600</v>
      </c>
      <c r="AI529" s="28">
        <f t="shared" ref="AI529:AI545" si="451">ROUND((AH529-AF529)/AF529,4)*100</f>
        <v>0.77999999999999992</v>
      </c>
      <c r="AJ529" s="47">
        <v>71050</v>
      </c>
      <c r="AK529" s="28">
        <f t="shared" ref="AK529:AK542" si="452">ROUND((AJ529-AH529)/AH529,4)*100</f>
        <v>9.98</v>
      </c>
      <c r="AL529" s="47">
        <v>74250</v>
      </c>
      <c r="AM529" s="28">
        <f t="shared" ref="AM529:AM542" si="453">ROUND((AL529-AJ529)/AJ529,4)*100</f>
        <v>4.5</v>
      </c>
      <c r="AN529" s="47">
        <v>96500</v>
      </c>
      <c r="AO529" s="28">
        <f t="shared" ref="AO529:AO574" si="454">ROUND((AN529-AL529)/AL529,4)*100</f>
        <v>29.970000000000002</v>
      </c>
      <c r="AP529" s="47">
        <v>104950</v>
      </c>
      <c r="AQ529" s="28">
        <f t="shared" ref="AQ529:AQ591" si="455">ROUND((AP529-AN529)/AN529,4)*100</f>
        <v>8.76</v>
      </c>
      <c r="AR529" s="47">
        <v>122050</v>
      </c>
      <c r="AS529" s="28">
        <f t="shared" ref="AS529:AS574" si="456">ROUND((AR529-AP529)/AP529,4)*100</f>
        <v>16.29</v>
      </c>
      <c r="AT529" s="47">
        <v>132700</v>
      </c>
      <c r="AU529" s="28">
        <f t="shared" si="433"/>
        <v>8.73</v>
      </c>
      <c r="AV529" s="47">
        <v>150050</v>
      </c>
      <c r="AW529" s="28">
        <f t="shared" ref="AW529:AY544" si="457">ROUND((AV529-AT529)/AT529,4)*100</f>
        <v>13.07</v>
      </c>
      <c r="AX529" s="47">
        <v>148200</v>
      </c>
      <c r="AY529" s="28">
        <f t="shared" si="457"/>
        <v>-1.23</v>
      </c>
      <c r="AZ529" s="47">
        <v>148050</v>
      </c>
      <c r="BA529" s="28">
        <f t="shared" ref="BA529:BA574" si="458">ROUND((AZ529-AX529)/AX529,4)*100</f>
        <v>-0.1</v>
      </c>
      <c r="BB529" s="47">
        <v>142950</v>
      </c>
      <c r="BC529" s="28">
        <f t="shared" ref="BC529:BC535" si="459">ROUND((BB529-AZ529)/AZ529,4)*100</f>
        <v>-3.44</v>
      </c>
      <c r="BD529" s="47">
        <v>142200</v>
      </c>
      <c r="BE529" s="28">
        <f t="shared" si="410"/>
        <v>-0.52</v>
      </c>
      <c r="BF529" s="47">
        <v>139650</v>
      </c>
      <c r="BG529" s="28">
        <f t="shared" ref="BG529:BG535" si="460">ROUND((BF529-BD529)/BD529,4)*100</f>
        <v>-1.79</v>
      </c>
      <c r="BH529" s="47">
        <v>139400</v>
      </c>
      <c r="BI529" s="28">
        <f t="shared" ref="BI529:BI535" si="461">ROUND((BH529-BF529)/BF529,4)*100</f>
        <v>-0.18</v>
      </c>
      <c r="BJ529" s="89">
        <v>140500</v>
      </c>
      <c r="BK529" s="28">
        <f t="shared" ref="BK529:BM576" si="462">ROUND((BJ529-BH529)/BH529,4)*100</f>
        <v>0.79</v>
      </c>
      <c r="BL529" s="47">
        <v>141650</v>
      </c>
      <c r="BM529" s="28">
        <f t="shared" si="462"/>
        <v>0.82000000000000006</v>
      </c>
      <c r="BN529" s="39"/>
      <c r="BO529" s="39"/>
      <c r="BP529" s="89"/>
      <c r="BQ529" s="28"/>
      <c r="BR529" s="28"/>
      <c r="BS529" s="28"/>
      <c r="BT529" s="28"/>
      <c r="BU529" s="28"/>
      <c r="BV529" s="48"/>
      <c r="BW529" s="42"/>
      <c r="BX529" s="45"/>
      <c r="BY529" s="49"/>
      <c r="BZ529" s="42"/>
      <c r="CA529" s="49"/>
      <c r="CB529" s="49"/>
      <c r="CC529" s="50"/>
      <c r="CD529" s="51"/>
      <c r="CE529" s="50"/>
      <c r="CF529" s="42"/>
      <c r="CP529" s="32"/>
      <c r="CQ529" s="70">
        <v>132700000</v>
      </c>
      <c r="CR529" s="53">
        <v>150050000</v>
      </c>
      <c r="DB529" s="32"/>
      <c r="DC529" s="42"/>
    </row>
    <row r="530" spans="1:107">
      <c r="A530" s="11"/>
      <c r="B530" s="41" t="s">
        <v>425</v>
      </c>
      <c r="C530" s="39">
        <v>8150</v>
      </c>
      <c r="D530" s="39">
        <v>8650</v>
      </c>
      <c r="E530" s="28">
        <f t="shared" si="438"/>
        <v>6.13</v>
      </c>
      <c r="F530" s="39">
        <v>9950</v>
      </c>
      <c r="G530" s="28">
        <f t="shared" si="439"/>
        <v>15.03</v>
      </c>
      <c r="H530" s="39">
        <v>10600</v>
      </c>
      <c r="I530" s="28">
        <f t="shared" si="440"/>
        <v>6.5299999999999994</v>
      </c>
      <c r="J530" s="39">
        <v>11100</v>
      </c>
      <c r="K530" s="28">
        <f t="shared" si="441"/>
        <v>4.72</v>
      </c>
      <c r="L530" s="39">
        <v>12200</v>
      </c>
      <c r="M530" s="28">
        <f t="shared" si="442"/>
        <v>9.91</v>
      </c>
      <c r="N530" s="39">
        <v>14700</v>
      </c>
      <c r="O530" s="28">
        <f t="shared" si="443"/>
        <v>20.49</v>
      </c>
      <c r="P530" s="39">
        <v>16400</v>
      </c>
      <c r="Q530" s="28">
        <f t="shared" si="444"/>
        <v>11.559999999999999</v>
      </c>
      <c r="R530" s="39">
        <v>17100</v>
      </c>
      <c r="S530" s="28">
        <f t="shared" si="445"/>
        <v>4.2700000000000005</v>
      </c>
      <c r="T530" s="39">
        <v>17700</v>
      </c>
      <c r="U530" s="28">
        <f t="shared" si="446"/>
        <v>3.51</v>
      </c>
      <c r="V530" s="39">
        <v>18100</v>
      </c>
      <c r="W530" s="28">
        <f t="shared" si="447"/>
        <v>2.2599999999999998</v>
      </c>
      <c r="X530" s="46">
        <v>18350</v>
      </c>
      <c r="Y530" s="28">
        <f t="shared" si="448"/>
        <v>1.38</v>
      </c>
      <c r="Z530" s="39">
        <v>20100</v>
      </c>
      <c r="AA530" s="28">
        <f t="shared" si="449"/>
        <v>9.5399999999999991</v>
      </c>
      <c r="AB530" s="39">
        <v>19700</v>
      </c>
      <c r="AC530" s="28">
        <f t="shared" si="450"/>
        <v>-1.9900000000000002</v>
      </c>
      <c r="AD530" s="39">
        <v>18950</v>
      </c>
      <c r="AE530" s="28">
        <f t="shared" si="450"/>
        <v>-3.81</v>
      </c>
      <c r="AF530" s="39">
        <v>21900</v>
      </c>
      <c r="AG530" s="28">
        <f t="shared" si="450"/>
        <v>15.57</v>
      </c>
      <c r="AH530" s="47">
        <v>24500</v>
      </c>
      <c r="AI530" s="28">
        <f t="shared" si="451"/>
        <v>11.87</v>
      </c>
      <c r="AJ530" s="47">
        <v>25300</v>
      </c>
      <c r="AK530" s="28">
        <f t="shared" si="452"/>
        <v>3.27</v>
      </c>
      <c r="AL530" s="47">
        <v>26850</v>
      </c>
      <c r="AM530" s="28">
        <f t="shared" si="453"/>
        <v>6.13</v>
      </c>
      <c r="AN530" s="47">
        <v>30550</v>
      </c>
      <c r="AO530" s="28">
        <f t="shared" si="454"/>
        <v>13.780000000000001</v>
      </c>
      <c r="AP530" s="47">
        <v>32400</v>
      </c>
      <c r="AQ530" s="28">
        <f t="shared" si="455"/>
        <v>6.0600000000000005</v>
      </c>
      <c r="AR530" s="47">
        <v>40300</v>
      </c>
      <c r="AS530" s="28">
        <f t="shared" si="456"/>
        <v>24.38</v>
      </c>
      <c r="AT530" s="47">
        <v>44000</v>
      </c>
      <c r="AU530" s="28">
        <f t="shared" si="433"/>
        <v>9.1800000000000015</v>
      </c>
      <c r="AV530" s="47">
        <v>51250</v>
      </c>
      <c r="AW530" s="28">
        <f t="shared" si="457"/>
        <v>16.48</v>
      </c>
      <c r="AX530" s="47">
        <v>48400</v>
      </c>
      <c r="AY530" s="28">
        <f t="shared" si="457"/>
        <v>-5.56</v>
      </c>
      <c r="AZ530" s="47">
        <v>48300</v>
      </c>
      <c r="BA530" s="28">
        <f t="shared" si="458"/>
        <v>-0.21</v>
      </c>
      <c r="BB530" s="47">
        <v>48650</v>
      </c>
      <c r="BC530" s="28">
        <f t="shared" si="459"/>
        <v>0.72</v>
      </c>
      <c r="BD530" s="47">
        <v>50250</v>
      </c>
      <c r="BE530" s="28">
        <f t="shared" si="410"/>
        <v>3.29</v>
      </c>
      <c r="BF530" s="47">
        <v>50400</v>
      </c>
      <c r="BG530" s="28">
        <f t="shared" si="460"/>
        <v>0.3</v>
      </c>
      <c r="BH530" s="47">
        <v>51350</v>
      </c>
      <c r="BI530" s="28">
        <f t="shared" si="461"/>
        <v>1.8800000000000001</v>
      </c>
      <c r="BJ530" s="89">
        <v>52400</v>
      </c>
      <c r="BK530" s="28">
        <f t="shared" si="462"/>
        <v>2.04</v>
      </c>
      <c r="BL530" s="47">
        <v>54800</v>
      </c>
      <c r="BM530" s="28">
        <f t="shared" si="462"/>
        <v>4.58</v>
      </c>
      <c r="BN530" s="39"/>
      <c r="BO530" s="39"/>
      <c r="BP530" s="89"/>
      <c r="BQ530" s="28"/>
      <c r="BR530" s="28"/>
      <c r="BS530" s="28"/>
      <c r="BT530" s="28"/>
      <c r="BU530" s="28"/>
      <c r="BV530" s="48"/>
      <c r="BW530" s="42"/>
      <c r="BX530" s="45"/>
      <c r="BY530" s="49"/>
      <c r="BZ530" s="42"/>
      <c r="CA530" s="49"/>
      <c r="CB530" s="49"/>
      <c r="CC530" s="50"/>
      <c r="CD530" s="51"/>
      <c r="CE530" s="50"/>
      <c r="CF530" s="42"/>
      <c r="CP530" s="32"/>
      <c r="CQ530" s="70">
        <v>44000000</v>
      </c>
      <c r="CR530" s="53">
        <v>51250000</v>
      </c>
      <c r="DB530" s="32"/>
      <c r="DC530" s="42"/>
    </row>
    <row r="531" spans="1:107">
      <c r="A531" s="11"/>
      <c r="B531" s="41" t="s">
        <v>426</v>
      </c>
      <c r="C531" s="39">
        <v>145900</v>
      </c>
      <c r="D531" s="39">
        <v>145900</v>
      </c>
      <c r="E531" s="28">
        <f t="shared" si="438"/>
        <v>0</v>
      </c>
      <c r="F531" s="39">
        <v>148100</v>
      </c>
      <c r="G531" s="28">
        <f t="shared" si="439"/>
        <v>1.51</v>
      </c>
      <c r="H531" s="39">
        <v>168700</v>
      </c>
      <c r="I531" s="28">
        <f t="shared" si="440"/>
        <v>13.91</v>
      </c>
      <c r="J531" s="39">
        <v>179400</v>
      </c>
      <c r="K531" s="28">
        <f t="shared" si="441"/>
        <v>6.34</v>
      </c>
      <c r="L531" s="39">
        <v>237150</v>
      </c>
      <c r="M531" s="28">
        <f t="shared" si="442"/>
        <v>32.190000000000005</v>
      </c>
      <c r="N531" s="39">
        <v>241050</v>
      </c>
      <c r="O531" s="28">
        <f t="shared" si="443"/>
        <v>1.6400000000000001</v>
      </c>
      <c r="P531" s="39">
        <v>311800</v>
      </c>
      <c r="Q531" s="28">
        <f t="shared" si="444"/>
        <v>29.349999999999998</v>
      </c>
      <c r="R531" s="39">
        <v>301800</v>
      </c>
      <c r="S531" s="28">
        <f t="shared" si="445"/>
        <v>-3.2099999999999995</v>
      </c>
      <c r="T531" s="39">
        <v>300250</v>
      </c>
      <c r="U531" s="28">
        <f t="shared" si="446"/>
        <v>-0.51</v>
      </c>
      <c r="V531" s="39">
        <v>301100</v>
      </c>
      <c r="W531" s="28">
        <f t="shared" si="447"/>
        <v>0.27999999999999997</v>
      </c>
      <c r="X531" s="46">
        <v>315300</v>
      </c>
      <c r="Y531" s="28">
        <f t="shared" si="448"/>
        <v>4.72</v>
      </c>
      <c r="Z531" s="39">
        <v>322000</v>
      </c>
      <c r="AA531" s="28">
        <f t="shared" si="449"/>
        <v>2.12</v>
      </c>
      <c r="AB531" s="39">
        <v>336650</v>
      </c>
      <c r="AC531" s="28">
        <f t="shared" si="450"/>
        <v>4.55</v>
      </c>
      <c r="AD531" s="39">
        <v>351000</v>
      </c>
      <c r="AE531" s="28">
        <f t="shared" si="450"/>
        <v>4.26</v>
      </c>
      <c r="AF531" s="39">
        <v>352350</v>
      </c>
      <c r="AG531" s="28">
        <f t="shared" si="450"/>
        <v>0.38</v>
      </c>
      <c r="AH531" s="47">
        <v>362400</v>
      </c>
      <c r="AI531" s="28">
        <f t="shared" si="451"/>
        <v>2.85</v>
      </c>
      <c r="AJ531" s="47">
        <v>352000</v>
      </c>
      <c r="AK531" s="28">
        <f t="shared" si="452"/>
        <v>-2.87</v>
      </c>
      <c r="AL531" s="47">
        <v>355850</v>
      </c>
      <c r="AM531" s="28">
        <f t="shared" si="453"/>
        <v>1.0900000000000001</v>
      </c>
      <c r="AN531" s="47">
        <v>340050</v>
      </c>
      <c r="AO531" s="28">
        <f t="shared" si="454"/>
        <v>-4.4400000000000004</v>
      </c>
      <c r="AP531" s="47">
        <v>343850</v>
      </c>
      <c r="AQ531" s="28">
        <f t="shared" si="455"/>
        <v>1.1199999999999999</v>
      </c>
      <c r="AR531" s="47">
        <v>336950</v>
      </c>
      <c r="AS531" s="28">
        <f t="shared" si="456"/>
        <v>-2.0099999999999998</v>
      </c>
      <c r="AT531" s="47">
        <v>342400</v>
      </c>
      <c r="AU531" s="28">
        <f t="shared" si="433"/>
        <v>1.6199999999999999</v>
      </c>
      <c r="AV531" s="47">
        <v>323600</v>
      </c>
      <c r="AW531" s="28">
        <f t="shared" si="457"/>
        <v>-5.4899999999999993</v>
      </c>
      <c r="AX531" s="47">
        <v>262750</v>
      </c>
      <c r="AY531" s="28">
        <f t="shared" si="457"/>
        <v>-18.8</v>
      </c>
      <c r="AZ531" s="47">
        <v>237150</v>
      </c>
      <c r="BA531" s="28">
        <f t="shared" si="458"/>
        <v>-9.74</v>
      </c>
      <c r="BB531" s="47">
        <v>201150</v>
      </c>
      <c r="BC531" s="28">
        <f t="shared" si="459"/>
        <v>-15.18</v>
      </c>
      <c r="BD531" s="47">
        <v>191550</v>
      </c>
      <c r="BE531" s="28">
        <f t="shared" si="410"/>
        <v>-4.7699999999999996</v>
      </c>
      <c r="BF531" s="47">
        <v>195750</v>
      </c>
      <c r="BG531" s="28">
        <f t="shared" si="460"/>
        <v>2.19</v>
      </c>
      <c r="BH531" s="47">
        <v>203950</v>
      </c>
      <c r="BI531" s="28">
        <f t="shared" si="461"/>
        <v>4.1900000000000004</v>
      </c>
      <c r="BJ531" s="89">
        <v>210850</v>
      </c>
      <c r="BK531" s="28">
        <f t="shared" si="462"/>
        <v>3.38</v>
      </c>
      <c r="BL531" s="47">
        <v>207950</v>
      </c>
      <c r="BM531" s="28">
        <f t="shared" si="462"/>
        <v>-1.38</v>
      </c>
      <c r="BN531" s="39"/>
      <c r="BO531" s="39"/>
      <c r="BP531" s="89"/>
      <c r="BQ531" s="28"/>
      <c r="BR531" s="28"/>
      <c r="BS531" s="28"/>
      <c r="BT531" s="28"/>
      <c r="BU531" s="28"/>
      <c r="BV531" s="48"/>
      <c r="BW531" s="42"/>
      <c r="BX531" s="45"/>
      <c r="BY531" s="49"/>
      <c r="BZ531" s="42"/>
      <c r="CA531" s="49"/>
      <c r="CB531" s="49"/>
      <c r="CC531" s="50"/>
      <c r="CD531" s="51"/>
      <c r="CE531" s="50"/>
      <c r="CF531" s="42"/>
      <c r="CP531" s="32"/>
      <c r="CQ531" s="70">
        <v>342400000</v>
      </c>
      <c r="CR531" s="53">
        <v>323600000</v>
      </c>
      <c r="DB531" s="32"/>
      <c r="DC531" s="42"/>
    </row>
    <row r="532" spans="1:107">
      <c r="A532" s="11"/>
      <c r="B532" s="41" t="s">
        <v>538</v>
      </c>
      <c r="C532" s="39">
        <v>3450</v>
      </c>
      <c r="D532" s="39">
        <v>3550</v>
      </c>
      <c r="E532" s="28">
        <f t="shared" si="438"/>
        <v>2.9000000000000004</v>
      </c>
      <c r="F532" s="39">
        <v>3950</v>
      </c>
      <c r="G532" s="28">
        <f t="shared" si="439"/>
        <v>11.27</v>
      </c>
      <c r="H532" s="39">
        <v>5300</v>
      </c>
      <c r="I532" s="28">
        <f t="shared" si="440"/>
        <v>34.18</v>
      </c>
      <c r="J532" s="39">
        <v>4950</v>
      </c>
      <c r="K532" s="28">
        <f t="shared" si="441"/>
        <v>-6.6000000000000005</v>
      </c>
      <c r="L532" s="39">
        <v>5250</v>
      </c>
      <c r="M532" s="28">
        <f t="shared" si="442"/>
        <v>6.0600000000000005</v>
      </c>
      <c r="N532" s="39">
        <v>5350</v>
      </c>
      <c r="O532" s="28">
        <f t="shared" si="443"/>
        <v>1.9</v>
      </c>
      <c r="P532" s="39">
        <v>6250</v>
      </c>
      <c r="Q532" s="28">
        <f t="shared" si="444"/>
        <v>16.82</v>
      </c>
      <c r="R532" s="39">
        <v>6850</v>
      </c>
      <c r="S532" s="28">
        <f t="shared" si="445"/>
        <v>9.6</v>
      </c>
      <c r="T532" s="39">
        <v>7150</v>
      </c>
      <c r="U532" s="28">
        <f t="shared" si="446"/>
        <v>4.38</v>
      </c>
      <c r="V532" s="39">
        <v>7600</v>
      </c>
      <c r="W532" s="28">
        <f t="shared" si="447"/>
        <v>6.29</v>
      </c>
      <c r="X532" s="46">
        <v>7700</v>
      </c>
      <c r="Y532" s="28">
        <f t="shared" si="448"/>
        <v>1.32</v>
      </c>
      <c r="Z532" s="39">
        <v>7850</v>
      </c>
      <c r="AA532" s="28">
        <f t="shared" si="449"/>
        <v>1.95</v>
      </c>
      <c r="AB532" s="39">
        <v>8500</v>
      </c>
      <c r="AC532" s="28">
        <f t="shared" si="450"/>
        <v>8.2799999999999994</v>
      </c>
      <c r="AD532" s="39">
        <v>8750</v>
      </c>
      <c r="AE532" s="28">
        <f t="shared" si="450"/>
        <v>2.94</v>
      </c>
      <c r="AF532" s="39">
        <v>8550</v>
      </c>
      <c r="AG532" s="28">
        <f t="shared" si="450"/>
        <v>-2.29</v>
      </c>
      <c r="AH532" s="47">
        <v>9250</v>
      </c>
      <c r="AI532" s="28">
        <f t="shared" si="451"/>
        <v>8.19</v>
      </c>
      <c r="AJ532" s="47">
        <v>9700</v>
      </c>
      <c r="AK532" s="28">
        <f t="shared" si="452"/>
        <v>4.8599999999999994</v>
      </c>
      <c r="AL532" s="47">
        <v>9550</v>
      </c>
      <c r="AM532" s="28">
        <f t="shared" si="453"/>
        <v>-1.55</v>
      </c>
      <c r="AN532" s="47">
        <v>11100</v>
      </c>
      <c r="AO532" s="28">
        <f t="shared" si="454"/>
        <v>16.23</v>
      </c>
      <c r="AP532" s="47">
        <v>13100</v>
      </c>
      <c r="AQ532" s="28">
        <f t="shared" si="455"/>
        <v>18.02</v>
      </c>
      <c r="AR532" s="47">
        <v>11000</v>
      </c>
      <c r="AS532" s="28">
        <f t="shared" si="456"/>
        <v>-16.03</v>
      </c>
      <c r="AT532" s="47">
        <v>11850</v>
      </c>
      <c r="AU532" s="28">
        <f t="shared" si="433"/>
        <v>7.7299999999999995</v>
      </c>
      <c r="AV532" s="47">
        <v>13050</v>
      </c>
      <c r="AW532" s="28">
        <f t="shared" si="457"/>
        <v>10.130000000000001</v>
      </c>
      <c r="AX532" s="47">
        <v>13300</v>
      </c>
      <c r="AY532" s="28">
        <f t="shared" si="457"/>
        <v>1.92</v>
      </c>
      <c r="AZ532" s="47">
        <v>13550</v>
      </c>
      <c r="BA532" s="28">
        <f t="shared" si="458"/>
        <v>1.8800000000000001</v>
      </c>
      <c r="BB532" s="47">
        <v>14000</v>
      </c>
      <c r="BC532" s="28">
        <f t="shared" si="459"/>
        <v>3.32</v>
      </c>
      <c r="BD532" s="47">
        <v>13200</v>
      </c>
      <c r="BE532" s="28">
        <f t="shared" si="410"/>
        <v>-5.71</v>
      </c>
      <c r="BF532" s="47">
        <v>13300</v>
      </c>
      <c r="BG532" s="28">
        <f t="shared" si="460"/>
        <v>0.76</v>
      </c>
      <c r="BH532" s="47">
        <v>13500</v>
      </c>
      <c r="BI532" s="28">
        <f t="shared" si="461"/>
        <v>1.5</v>
      </c>
      <c r="BJ532" s="89">
        <v>13600</v>
      </c>
      <c r="BK532" s="28">
        <f t="shared" si="462"/>
        <v>0.74</v>
      </c>
      <c r="BL532" s="47">
        <v>13150</v>
      </c>
      <c r="BM532" s="28">
        <f t="shared" si="462"/>
        <v>-3.3099999999999996</v>
      </c>
      <c r="BN532" s="39"/>
      <c r="BO532" s="39"/>
      <c r="BP532" s="89"/>
      <c r="BQ532" s="28"/>
      <c r="BR532" s="28"/>
      <c r="BS532" s="28"/>
      <c r="BT532" s="28"/>
      <c r="BU532" s="28"/>
      <c r="BV532" s="48"/>
      <c r="BW532" s="42"/>
      <c r="BX532" s="45"/>
      <c r="BY532" s="49"/>
      <c r="BZ532" s="42"/>
      <c r="CA532" s="49"/>
      <c r="CB532" s="49"/>
      <c r="CC532" s="50"/>
      <c r="CD532" s="51"/>
      <c r="CE532" s="50"/>
      <c r="CF532" s="42"/>
      <c r="CP532" s="32"/>
      <c r="CQ532" s="70">
        <v>11850000</v>
      </c>
      <c r="CR532" s="53">
        <v>13050000</v>
      </c>
      <c r="DB532" s="32"/>
      <c r="DC532" s="42"/>
    </row>
    <row r="533" spans="1:107">
      <c r="A533" s="11"/>
      <c r="B533" s="41" t="s">
        <v>427</v>
      </c>
      <c r="C533" s="39">
        <v>7700</v>
      </c>
      <c r="D533" s="39">
        <v>8250</v>
      </c>
      <c r="E533" s="28">
        <f t="shared" si="438"/>
        <v>7.1400000000000006</v>
      </c>
      <c r="F533" s="39">
        <v>8750</v>
      </c>
      <c r="G533" s="28">
        <f t="shared" si="439"/>
        <v>6.0600000000000005</v>
      </c>
      <c r="H533" s="39">
        <v>9850</v>
      </c>
      <c r="I533" s="28">
        <f t="shared" si="440"/>
        <v>12.57</v>
      </c>
      <c r="J533" s="39">
        <v>12750</v>
      </c>
      <c r="K533" s="28">
        <f t="shared" si="441"/>
        <v>29.439999999999998</v>
      </c>
      <c r="L533" s="39">
        <v>15950</v>
      </c>
      <c r="M533" s="28">
        <f t="shared" si="442"/>
        <v>25.1</v>
      </c>
      <c r="N533" s="39">
        <v>15850</v>
      </c>
      <c r="O533" s="28">
        <f t="shared" si="443"/>
        <v>-0.63</v>
      </c>
      <c r="P533" s="39">
        <v>16900</v>
      </c>
      <c r="Q533" s="28">
        <f t="shared" si="444"/>
        <v>6.6199999999999992</v>
      </c>
      <c r="R533" s="39">
        <v>16150</v>
      </c>
      <c r="S533" s="28">
        <f t="shared" si="445"/>
        <v>-4.4400000000000004</v>
      </c>
      <c r="T533" s="39">
        <v>17450</v>
      </c>
      <c r="U533" s="28">
        <f t="shared" si="446"/>
        <v>8.0500000000000007</v>
      </c>
      <c r="V533" s="39">
        <v>18100</v>
      </c>
      <c r="W533" s="28">
        <f t="shared" si="447"/>
        <v>3.7199999999999998</v>
      </c>
      <c r="X533" s="46">
        <v>19500</v>
      </c>
      <c r="Y533" s="28">
        <f t="shared" si="448"/>
        <v>7.7299999999999995</v>
      </c>
      <c r="Z533" s="39">
        <v>20000</v>
      </c>
      <c r="AA533" s="28">
        <f t="shared" si="449"/>
        <v>2.56</v>
      </c>
      <c r="AB533" s="39">
        <v>20050</v>
      </c>
      <c r="AC533" s="28">
        <f t="shared" si="450"/>
        <v>0.25</v>
      </c>
      <c r="AD533" s="39">
        <v>19800</v>
      </c>
      <c r="AE533" s="28">
        <f t="shared" si="450"/>
        <v>-1.25</v>
      </c>
      <c r="AF533" s="39">
        <v>23050</v>
      </c>
      <c r="AG533" s="28">
        <f t="shared" si="450"/>
        <v>16.41</v>
      </c>
      <c r="AH533" s="47">
        <v>29800</v>
      </c>
      <c r="AI533" s="28">
        <f t="shared" si="451"/>
        <v>29.28</v>
      </c>
      <c r="AJ533" s="47">
        <v>35600</v>
      </c>
      <c r="AK533" s="28">
        <f t="shared" si="452"/>
        <v>19.46</v>
      </c>
      <c r="AL533" s="47">
        <v>47550</v>
      </c>
      <c r="AM533" s="28">
        <f t="shared" si="453"/>
        <v>33.57</v>
      </c>
      <c r="AN533" s="47">
        <v>49150</v>
      </c>
      <c r="AO533" s="28">
        <f t="shared" si="454"/>
        <v>3.36</v>
      </c>
      <c r="AP533" s="47">
        <v>54850</v>
      </c>
      <c r="AQ533" s="28">
        <f t="shared" si="455"/>
        <v>11.600000000000001</v>
      </c>
      <c r="AR533" s="47">
        <v>59600</v>
      </c>
      <c r="AS533" s="28">
        <f t="shared" si="456"/>
        <v>8.66</v>
      </c>
      <c r="AT533" s="47">
        <v>63900</v>
      </c>
      <c r="AU533" s="28">
        <f t="shared" si="433"/>
        <v>7.21</v>
      </c>
      <c r="AV533" s="47">
        <v>65650</v>
      </c>
      <c r="AW533" s="28">
        <f t="shared" si="457"/>
        <v>2.74</v>
      </c>
      <c r="AX533" s="47">
        <v>62800</v>
      </c>
      <c r="AY533" s="28">
        <f t="shared" si="457"/>
        <v>-4.34</v>
      </c>
      <c r="AZ533" s="47">
        <v>64850</v>
      </c>
      <c r="BA533" s="28">
        <f t="shared" si="458"/>
        <v>3.26</v>
      </c>
      <c r="BB533" s="47">
        <v>66600</v>
      </c>
      <c r="BC533" s="28">
        <f t="shared" si="459"/>
        <v>2.7</v>
      </c>
      <c r="BD533" s="47">
        <v>67250</v>
      </c>
      <c r="BE533" s="28">
        <f t="shared" si="410"/>
        <v>0.98</v>
      </c>
      <c r="BF533" s="47">
        <v>70050</v>
      </c>
      <c r="BG533" s="28">
        <f t="shared" si="460"/>
        <v>4.16</v>
      </c>
      <c r="BH533" s="47">
        <v>70300</v>
      </c>
      <c r="BI533" s="28">
        <f t="shared" si="461"/>
        <v>0.36</v>
      </c>
      <c r="BJ533" s="89">
        <v>71000</v>
      </c>
      <c r="BK533" s="28">
        <f t="shared" si="462"/>
        <v>1</v>
      </c>
      <c r="BL533" s="47">
        <v>70150</v>
      </c>
      <c r="BM533" s="28">
        <f t="shared" si="462"/>
        <v>-1.2</v>
      </c>
      <c r="BN533" s="39"/>
      <c r="BO533" s="39"/>
      <c r="BP533" s="89"/>
      <c r="BQ533" s="28"/>
      <c r="BR533" s="28"/>
      <c r="BS533" s="28"/>
      <c r="BT533" s="28"/>
      <c r="BU533" s="28"/>
      <c r="BV533" s="48"/>
      <c r="BW533" s="42"/>
      <c r="BX533" s="45"/>
      <c r="BY533" s="49"/>
      <c r="BZ533" s="42"/>
      <c r="CA533" s="49"/>
      <c r="CB533" s="49"/>
      <c r="CC533" s="50"/>
      <c r="CD533" s="51"/>
      <c r="CE533" s="50"/>
      <c r="CF533" s="42"/>
      <c r="CP533" s="32"/>
      <c r="CQ533" s="70">
        <v>63900000</v>
      </c>
      <c r="CR533" s="53">
        <v>65650000</v>
      </c>
      <c r="DB533" s="32"/>
      <c r="DC533" s="42"/>
    </row>
    <row r="534" spans="1:107">
      <c r="A534" s="11"/>
      <c r="B534" s="41" t="s">
        <v>428</v>
      </c>
      <c r="C534" s="39">
        <v>4100</v>
      </c>
      <c r="D534" s="39">
        <v>4600</v>
      </c>
      <c r="E534" s="28">
        <f t="shared" si="438"/>
        <v>12.2</v>
      </c>
      <c r="F534" s="39">
        <v>5650</v>
      </c>
      <c r="G534" s="28">
        <f t="shared" si="439"/>
        <v>22.830000000000002</v>
      </c>
      <c r="H534" s="39">
        <v>6050</v>
      </c>
      <c r="I534" s="28">
        <f t="shared" si="440"/>
        <v>7.08</v>
      </c>
      <c r="J534" s="39">
        <v>8050</v>
      </c>
      <c r="K534" s="28">
        <f t="shared" si="441"/>
        <v>33.06</v>
      </c>
      <c r="L534" s="39">
        <v>10600</v>
      </c>
      <c r="M534" s="28">
        <f t="shared" si="442"/>
        <v>31.680000000000003</v>
      </c>
      <c r="N534" s="39">
        <v>12200</v>
      </c>
      <c r="O534" s="28">
        <f t="shared" si="443"/>
        <v>15.09</v>
      </c>
      <c r="P534" s="39">
        <v>12100</v>
      </c>
      <c r="Q534" s="28">
        <f t="shared" si="444"/>
        <v>-0.82000000000000006</v>
      </c>
      <c r="R534" s="39">
        <v>12600</v>
      </c>
      <c r="S534" s="28">
        <f t="shared" si="445"/>
        <v>4.1300000000000008</v>
      </c>
      <c r="T534" s="39">
        <v>13150</v>
      </c>
      <c r="U534" s="28">
        <f t="shared" si="446"/>
        <v>4.37</v>
      </c>
      <c r="V534" s="39">
        <v>13600</v>
      </c>
      <c r="W534" s="28">
        <f t="shared" si="447"/>
        <v>3.42</v>
      </c>
      <c r="X534" s="46">
        <v>14200</v>
      </c>
      <c r="Y534" s="28">
        <f t="shared" si="448"/>
        <v>4.41</v>
      </c>
      <c r="Z534" s="39">
        <v>14500</v>
      </c>
      <c r="AA534" s="28">
        <f t="shared" si="449"/>
        <v>2.11</v>
      </c>
      <c r="AB534" s="39">
        <v>15450</v>
      </c>
      <c r="AC534" s="28">
        <f t="shared" si="450"/>
        <v>6.5500000000000007</v>
      </c>
      <c r="AD534" s="39">
        <v>14700</v>
      </c>
      <c r="AE534" s="28">
        <f t="shared" si="450"/>
        <v>-4.8500000000000005</v>
      </c>
      <c r="AF534" s="39">
        <v>15300</v>
      </c>
      <c r="AG534" s="28">
        <f t="shared" si="450"/>
        <v>4.08</v>
      </c>
      <c r="AH534" s="47">
        <v>14150</v>
      </c>
      <c r="AI534" s="28">
        <f t="shared" si="451"/>
        <v>-7.5200000000000005</v>
      </c>
      <c r="AJ534" s="47">
        <v>15200</v>
      </c>
      <c r="AK534" s="28">
        <f t="shared" si="452"/>
        <v>7.42</v>
      </c>
      <c r="AL534" s="47">
        <v>17150</v>
      </c>
      <c r="AM534" s="28">
        <f t="shared" si="453"/>
        <v>12.83</v>
      </c>
      <c r="AN534" s="47">
        <v>20150</v>
      </c>
      <c r="AO534" s="28">
        <f t="shared" si="454"/>
        <v>17.489999999999998</v>
      </c>
      <c r="AP534" s="47">
        <v>26250</v>
      </c>
      <c r="AQ534" s="28">
        <f t="shared" si="455"/>
        <v>30.270000000000003</v>
      </c>
      <c r="AR534" s="47">
        <v>31550</v>
      </c>
      <c r="AS534" s="28">
        <f t="shared" si="456"/>
        <v>20.190000000000001</v>
      </c>
      <c r="AT534" s="47">
        <v>39450</v>
      </c>
      <c r="AU534" s="28">
        <f t="shared" si="433"/>
        <v>25.040000000000003</v>
      </c>
      <c r="AV534" s="47">
        <v>40500</v>
      </c>
      <c r="AW534" s="28">
        <f t="shared" si="457"/>
        <v>2.6599999999999997</v>
      </c>
      <c r="AX534" s="47">
        <v>42000</v>
      </c>
      <c r="AY534" s="28">
        <f t="shared" si="457"/>
        <v>3.6999999999999997</v>
      </c>
      <c r="AZ534" s="47">
        <v>47100</v>
      </c>
      <c r="BA534" s="28">
        <f t="shared" si="458"/>
        <v>12.139999999999999</v>
      </c>
      <c r="BB534" s="47">
        <v>47600</v>
      </c>
      <c r="BC534" s="28">
        <f t="shared" si="459"/>
        <v>1.06</v>
      </c>
      <c r="BD534" s="47">
        <v>47450</v>
      </c>
      <c r="BE534" s="28">
        <f t="shared" si="410"/>
        <v>-0.32</v>
      </c>
      <c r="BF534" s="47">
        <v>48550</v>
      </c>
      <c r="BG534" s="28">
        <f t="shared" si="460"/>
        <v>2.3199999999999998</v>
      </c>
      <c r="BH534" s="47">
        <v>47550</v>
      </c>
      <c r="BI534" s="28">
        <f t="shared" si="461"/>
        <v>-2.06</v>
      </c>
      <c r="BJ534" s="89">
        <v>47350</v>
      </c>
      <c r="BK534" s="28">
        <f t="shared" si="462"/>
        <v>-0.42</v>
      </c>
      <c r="BL534" s="47">
        <v>48350</v>
      </c>
      <c r="BM534" s="28">
        <f t="shared" si="462"/>
        <v>2.11</v>
      </c>
      <c r="BN534" s="39"/>
      <c r="BO534" s="39"/>
      <c r="BP534" s="89"/>
      <c r="BQ534" s="28"/>
      <c r="BR534" s="28"/>
      <c r="BS534" s="28"/>
      <c r="BT534" s="28"/>
      <c r="BU534" s="28"/>
      <c r="BV534" s="48"/>
      <c r="BW534" s="42"/>
      <c r="BX534" s="45"/>
      <c r="BY534" s="49"/>
      <c r="BZ534" s="42"/>
      <c r="CA534" s="49"/>
      <c r="CB534" s="49"/>
      <c r="CC534" s="50"/>
      <c r="CD534" s="51"/>
      <c r="CE534" s="50"/>
      <c r="CF534" s="42"/>
      <c r="CP534" s="32"/>
      <c r="CQ534" s="70">
        <v>39450000</v>
      </c>
      <c r="CR534" s="53">
        <v>40500000</v>
      </c>
      <c r="DB534" s="32"/>
      <c r="DC534" s="42"/>
    </row>
    <row r="535" spans="1:107">
      <c r="A535" s="11"/>
      <c r="B535" s="41" t="s">
        <v>429</v>
      </c>
      <c r="C535" s="39">
        <v>58350</v>
      </c>
      <c r="D535" s="39">
        <v>60200</v>
      </c>
      <c r="E535" s="28">
        <f t="shared" si="438"/>
        <v>3.17</v>
      </c>
      <c r="F535" s="39">
        <v>61900</v>
      </c>
      <c r="G535" s="28">
        <f t="shared" si="439"/>
        <v>2.82</v>
      </c>
      <c r="H535" s="39">
        <v>66300</v>
      </c>
      <c r="I535" s="28">
        <f t="shared" si="440"/>
        <v>7.1099999999999994</v>
      </c>
      <c r="J535" s="39">
        <v>74100</v>
      </c>
      <c r="K535" s="28">
        <f t="shared" si="441"/>
        <v>11.76</v>
      </c>
      <c r="L535" s="39">
        <v>83800</v>
      </c>
      <c r="M535" s="28">
        <f t="shared" si="442"/>
        <v>13.089999999999998</v>
      </c>
      <c r="N535" s="39">
        <v>90450</v>
      </c>
      <c r="O535" s="28">
        <f t="shared" si="443"/>
        <v>7.9399999999999995</v>
      </c>
      <c r="P535" s="39">
        <v>96800</v>
      </c>
      <c r="Q535" s="28">
        <f t="shared" si="444"/>
        <v>7.02</v>
      </c>
      <c r="R535" s="39">
        <v>91900</v>
      </c>
      <c r="S535" s="28">
        <f t="shared" si="445"/>
        <v>-5.0599999999999996</v>
      </c>
      <c r="T535" s="39">
        <v>99100</v>
      </c>
      <c r="U535" s="28">
        <f t="shared" si="446"/>
        <v>7.8299999999999992</v>
      </c>
      <c r="V535" s="39">
        <v>103050</v>
      </c>
      <c r="W535" s="28">
        <f t="shared" si="447"/>
        <v>3.9899999999999998</v>
      </c>
      <c r="X535" s="46">
        <v>114000</v>
      </c>
      <c r="Y535" s="28">
        <f t="shared" si="448"/>
        <v>10.63</v>
      </c>
      <c r="Z535" s="39">
        <v>118550</v>
      </c>
      <c r="AA535" s="28">
        <f t="shared" si="449"/>
        <v>3.9899999999999998</v>
      </c>
      <c r="AB535" s="39">
        <v>122550</v>
      </c>
      <c r="AC535" s="28">
        <f t="shared" si="450"/>
        <v>3.37</v>
      </c>
      <c r="AD535" s="39">
        <v>119000</v>
      </c>
      <c r="AE535" s="28">
        <f t="shared" si="450"/>
        <v>-2.9000000000000004</v>
      </c>
      <c r="AF535" s="39">
        <v>123100</v>
      </c>
      <c r="AG535" s="28">
        <f t="shared" si="450"/>
        <v>3.45</v>
      </c>
      <c r="AH535" s="47">
        <v>121300</v>
      </c>
      <c r="AI535" s="28">
        <f t="shared" si="451"/>
        <v>-1.46</v>
      </c>
      <c r="AJ535" s="47">
        <v>123950</v>
      </c>
      <c r="AK535" s="28">
        <f t="shared" si="452"/>
        <v>2.1800000000000002</v>
      </c>
      <c r="AL535" s="47">
        <v>135850</v>
      </c>
      <c r="AM535" s="28">
        <f t="shared" si="453"/>
        <v>9.6</v>
      </c>
      <c r="AN535" s="47">
        <v>125700</v>
      </c>
      <c r="AO535" s="28">
        <f t="shared" si="454"/>
        <v>-7.4700000000000006</v>
      </c>
      <c r="AP535" s="47">
        <v>129700</v>
      </c>
      <c r="AQ535" s="28">
        <f t="shared" si="455"/>
        <v>3.18</v>
      </c>
      <c r="AR535" s="47">
        <v>137850</v>
      </c>
      <c r="AS535" s="28">
        <f t="shared" si="456"/>
        <v>6.2799999999999994</v>
      </c>
      <c r="AT535" s="47">
        <v>157700</v>
      </c>
      <c r="AU535" s="28">
        <f t="shared" si="433"/>
        <v>14.399999999999999</v>
      </c>
      <c r="AV535" s="47">
        <v>162100</v>
      </c>
      <c r="AW535" s="28">
        <f t="shared" si="457"/>
        <v>2.79</v>
      </c>
      <c r="AX535" s="47">
        <v>180100</v>
      </c>
      <c r="AY535" s="28">
        <f t="shared" si="457"/>
        <v>11.1</v>
      </c>
      <c r="AZ535" s="47">
        <v>182200</v>
      </c>
      <c r="BA535" s="28">
        <f t="shared" si="458"/>
        <v>1.17</v>
      </c>
      <c r="BB535" s="47">
        <v>183300</v>
      </c>
      <c r="BC535" s="28">
        <f t="shared" si="459"/>
        <v>0.6</v>
      </c>
      <c r="BD535" s="47">
        <v>174450</v>
      </c>
      <c r="BE535" s="28">
        <f t="shared" si="410"/>
        <v>-4.83</v>
      </c>
      <c r="BF535" s="47">
        <v>171350</v>
      </c>
      <c r="BG535" s="28">
        <f t="shared" si="460"/>
        <v>-1.78</v>
      </c>
      <c r="BH535" s="47">
        <v>169800</v>
      </c>
      <c r="BI535" s="28">
        <f t="shared" si="461"/>
        <v>-0.89999999999999991</v>
      </c>
      <c r="BJ535" s="89">
        <v>175950</v>
      </c>
      <c r="BK535" s="28">
        <f t="shared" si="462"/>
        <v>3.62</v>
      </c>
      <c r="BL535" s="47">
        <v>170500</v>
      </c>
      <c r="BM535" s="28">
        <f t="shared" si="462"/>
        <v>-3.1</v>
      </c>
      <c r="BN535" s="39"/>
      <c r="BO535" s="39"/>
      <c r="BP535" s="89"/>
      <c r="BQ535" s="28"/>
      <c r="BR535" s="28"/>
      <c r="BS535" s="28"/>
      <c r="BT535" s="28"/>
      <c r="BU535" s="28"/>
      <c r="BV535" s="48"/>
      <c r="BW535" s="42"/>
      <c r="BX535" s="45"/>
      <c r="BY535" s="49"/>
      <c r="BZ535" s="42"/>
      <c r="CA535" s="49"/>
      <c r="CB535" s="49"/>
      <c r="CC535" s="50"/>
      <c r="CD535" s="51"/>
      <c r="CE535" s="50"/>
      <c r="CF535" s="42"/>
      <c r="CP535" s="32"/>
      <c r="CQ535" s="70">
        <v>157700000</v>
      </c>
      <c r="CR535" s="53">
        <v>162100000</v>
      </c>
      <c r="DB535" s="32"/>
      <c r="DC535" s="42"/>
    </row>
    <row r="536" spans="1:107">
      <c r="A536" s="11"/>
      <c r="B536" s="41" t="s">
        <v>430</v>
      </c>
      <c r="C536" s="39">
        <v>2000</v>
      </c>
      <c r="D536" s="39">
        <v>2150</v>
      </c>
      <c r="E536" s="28">
        <f t="shared" si="438"/>
        <v>7.5</v>
      </c>
      <c r="F536" s="39">
        <v>2300</v>
      </c>
      <c r="G536" s="28">
        <f t="shared" si="439"/>
        <v>6.98</v>
      </c>
      <c r="H536" s="39">
        <v>2200</v>
      </c>
      <c r="I536" s="28">
        <f t="shared" si="440"/>
        <v>-4.3499999999999996</v>
      </c>
      <c r="J536" s="39">
        <v>2600</v>
      </c>
      <c r="K536" s="28">
        <f t="shared" si="441"/>
        <v>18.18</v>
      </c>
      <c r="L536" s="39">
        <v>2600</v>
      </c>
      <c r="M536" s="28">
        <f t="shared" si="442"/>
        <v>0</v>
      </c>
      <c r="N536" s="39">
        <v>2850</v>
      </c>
      <c r="O536" s="28">
        <f t="shared" si="443"/>
        <v>9.6199999999999992</v>
      </c>
      <c r="P536" s="39">
        <v>2700</v>
      </c>
      <c r="Q536" s="28">
        <f t="shared" si="444"/>
        <v>-5.26</v>
      </c>
      <c r="R536" s="39">
        <v>2750</v>
      </c>
      <c r="S536" s="28">
        <f t="shared" si="445"/>
        <v>1.8499999999999999</v>
      </c>
      <c r="T536" s="39">
        <v>2950</v>
      </c>
      <c r="U536" s="28">
        <f t="shared" si="446"/>
        <v>7.2700000000000005</v>
      </c>
      <c r="V536" s="39">
        <v>2750</v>
      </c>
      <c r="W536" s="28">
        <f t="shared" si="447"/>
        <v>-6.78</v>
      </c>
      <c r="X536" s="46">
        <v>2900</v>
      </c>
      <c r="Y536" s="28">
        <f t="shared" si="448"/>
        <v>5.45</v>
      </c>
      <c r="Z536" s="39">
        <v>2850</v>
      </c>
      <c r="AA536" s="28">
        <f t="shared" si="449"/>
        <v>-1.72</v>
      </c>
      <c r="AB536" s="39">
        <v>2950</v>
      </c>
      <c r="AC536" s="28">
        <f t="shared" si="450"/>
        <v>3.51</v>
      </c>
      <c r="AD536" s="39">
        <v>3150</v>
      </c>
      <c r="AE536" s="28">
        <f t="shared" si="450"/>
        <v>6.78</v>
      </c>
      <c r="AF536" s="39">
        <v>3100</v>
      </c>
      <c r="AG536" s="28">
        <f t="shared" si="450"/>
        <v>-1.59</v>
      </c>
      <c r="AH536" s="47">
        <v>3300</v>
      </c>
      <c r="AI536" s="28">
        <f t="shared" si="451"/>
        <v>6.45</v>
      </c>
      <c r="AJ536" s="47">
        <v>3250</v>
      </c>
      <c r="AK536" s="28">
        <f t="shared" si="452"/>
        <v>-1.52</v>
      </c>
      <c r="AL536" s="47">
        <v>3450</v>
      </c>
      <c r="AM536" s="28">
        <f t="shared" si="453"/>
        <v>6.15</v>
      </c>
      <c r="AN536" s="47">
        <v>3700</v>
      </c>
      <c r="AO536" s="28">
        <f t="shared" si="454"/>
        <v>7.2499999999999991</v>
      </c>
      <c r="AP536" s="47" t="s">
        <v>509</v>
      </c>
      <c r="AR536" s="47"/>
      <c r="AT536" s="47"/>
      <c r="AV536" s="47"/>
      <c r="AX536" s="47"/>
      <c r="AZ536" s="47"/>
      <c r="BB536" s="32"/>
      <c r="BD536" s="32"/>
      <c r="BF536" s="47"/>
      <c r="BH536" s="47"/>
      <c r="BJ536" s="89"/>
      <c r="BL536" s="47">
        <v>0</v>
      </c>
      <c r="BN536" s="39"/>
      <c r="BP536" s="89"/>
      <c r="BQ536" s="28"/>
      <c r="BR536" s="28"/>
      <c r="BS536" s="28"/>
      <c r="BT536" s="28"/>
      <c r="BU536" s="28"/>
      <c r="BV536" s="48"/>
      <c r="BW536" s="42"/>
      <c r="BX536" s="45"/>
      <c r="BY536" s="49"/>
      <c r="BZ536" s="42"/>
      <c r="CA536" s="49"/>
      <c r="CB536" s="49"/>
      <c r="CC536" s="55"/>
      <c r="CD536" s="42"/>
      <c r="CE536" s="42"/>
      <c r="CF536" s="42"/>
      <c r="CP536" s="32"/>
      <c r="CQ536" s="72">
        <v>0</v>
      </c>
      <c r="DB536" s="32"/>
      <c r="DC536" s="42"/>
    </row>
    <row r="537" spans="1:107">
      <c r="A537" s="11"/>
      <c r="B537" s="41" t="s">
        <v>431</v>
      </c>
      <c r="C537" s="39">
        <v>6550</v>
      </c>
      <c r="D537" s="39">
        <v>6650</v>
      </c>
      <c r="E537" s="28">
        <f t="shared" si="438"/>
        <v>1.53</v>
      </c>
      <c r="F537" s="39">
        <v>7350</v>
      </c>
      <c r="G537" s="28">
        <f t="shared" si="439"/>
        <v>10.530000000000001</v>
      </c>
      <c r="H537" s="39">
        <v>7600</v>
      </c>
      <c r="I537" s="28">
        <f t="shared" si="440"/>
        <v>3.4000000000000004</v>
      </c>
      <c r="J537" s="39">
        <v>9050</v>
      </c>
      <c r="K537" s="28">
        <f t="shared" si="441"/>
        <v>19.079999999999998</v>
      </c>
      <c r="L537" s="39">
        <v>10250</v>
      </c>
      <c r="M537" s="28">
        <f t="shared" si="442"/>
        <v>13.26</v>
      </c>
      <c r="N537" s="39">
        <v>11450</v>
      </c>
      <c r="O537" s="28">
        <f t="shared" si="443"/>
        <v>11.709999999999999</v>
      </c>
      <c r="P537" s="39">
        <v>12700</v>
      </c>
      <c r="Q537" s="28">
        <f t="shared" si="444"/>
        <v>10.92</v>
      </c>
      <c r="R537" s="39">
        <v>13450</v>
      </c>
      <c r="S537" s="28">
        <f t="shared" si="445"/>
        <v>5.91</v>
      </c>
      <c r="T537" s="39">
        <v>13900</v>
      </c>
      <c r="U537" s="28">
        <f t="shared" si="446"/>
        <v>3.35</v>
      </c>
      <c r="V537" s="39">
        <v>14150</v>
      </c>
      <c r="W537" s="28">
        <f t="shared" si="447"/>
        <v>1.7999999999999998</v>
      </c>
      <c r="X537" s="46">
        <v>13350</v>
      </c>
      <c r="Y537" s="28">
        <f t="shared" si="448"/>
        <v>-5.65</v>
      </c>
      <c r="Z537" s="39">
        <v>13750</v>
      </c>
      <c r="AA537" s="28">
        <f t="shared" si="449"/>
        <v>3</v>
      </c>
      <c r="AB537" s="39">
        <v>14600</v>
      </c>
      <c r="AC537" s="28">
        <f t="shared" si="450"/>
        <v>6.18</v>
      </c>
      <c r="AD537" s="39">
        <v>15400</v>
      </c>
      <c r="AE537" s="28">
        <f t="shared" si="450"/>
        <v>5.48</v>
      </c>
      <c r="AF537" s="39">
        <v>13900</v>
      </c>
      <c r="AG537" s="28">
        <f t="shared" si="450"/>
        <v>-9.74</v>
      </c>
      <c r="AH537" s="47">
        <v>14600</v>
      </c>
      <c r="AI537" s="28">
        <f t="shared" si="451"/>
        <v>5.04</v>
      </c>
      <c r="AJ537" s="47">
        <v>16750</v>
      </c>
      <c r="AK537" s="28">
        <f t="shared" si="452"/>
        <v>14.729999999999999</v>
      </c>
      <c r="AL537" s="47">
        <v>17600</v>
      </c>
      <c r="AM537" s="28">
        <f t="shared" si="453"/>
        <v>5.07</v>
      </c>
      <c r="AN537" s="47">
        <v>17550</v>
      </c>
      <c r="AO537" s="28">
        <f t="shared" si="454"/>
        <v>-0.27999999999999997</v>
      </c>
      <c r="AP537" s="47">
        <v>18600</v>
      </c>
      <c r="AQ537" s="28">
        <f t="shared" si="455"/>
        <v>5.9799999999999995</v>
      </c>
      <c r="AR537" s="47">
        <v>22500</v>
      </c>
      <c r="AS537" s="28">
        <f t="shared" si="456"/>
        <v>20.97</v>
      </c>
      <c r="AT537" s="47">
        <v>23100</v>
      </c>
      <c r="AU537" s="28">
        <f t="shared" si="433"/>
        <v>2.67</v>
      </c>
      <c r="AV537" s="47">
        <v>24800</v>
      </c>
      <c r="AW537" s="28">
        <f t="shared" si="457"/>
        <v>7.3599999999999994</v>
      </c>
      <c r="AX537" s="47">
        <v>27850</v>
      </c>
      <c r="AY537" s="28">
        <f t="shared" si="457"/>
        <v>12.3</v>
      </c>
      <c r="AZ537" s="47">
        <v>27500</v>
      </c>
      <c r="BA537" s="28">
        <f t="shared" si="458"/>
        <v>-1.26</v>
      </c>
      <c r="BB537" s="47">
        <v>26400</v>
      </c>
      <c r="BC537" s="28">
        <f t="shared" ref="BC537:BC574" si="463">ROUND((BB537-AZ537)/AZ537,4)*100</f>
        <v>-4</v>
      </c>
      <c r="BD537" s="47">
        <v>26200</v>
      </c>
      <c r="BE537" s="28">
        <f t="shared" si="410"/>
        <v>-0.76</v>
      </c>
      <c r="BF537" s="47">
        <v>26300</v>
      </c>
      <c r="BG537" s="28">
        <f t="shared" ref="BG537:BG574" si="464">ROUND((BF537-BD537)/BD537,4)*100</f>
        <v>0.38</v>
      </c>
      <c r="BH537" s="47">
        <v>25800</v>
      </c>
      <c r="BI537" s="28">
        <f t="shared" ref="BI537:BI574" si="465">ROUND((BH537-BF537)/BF537,4)*100</f>
        <v>-1.9</v>
      </c>
      <c r="BJ537" s="89">
        <v>26400</v>
      </c>
      <c r="BK537" s="28">
        <f t="shared" si="462"/>
        <v>2.33</v>
      </c>
      <c r="BL537" s="47">
        <v>27100</v>
      </c>
      <c r="BM537" s="28">
        <f t="shared" si="462"/>
        <v>2.65</v>
      </c>
      <c r="BN537" s="39"/>
      <c r="BO537" s="39"/>
      <c r="BP537" s="89"/>
      <c r="BQ537" s="28"/>
      <c r="BR537" s="28"/>
      <c r="BS537" s="28"/>
      <c r="BT537" s="28"/>
      <c r="BU537" s="28"/>
      <c r="BV537" s="48"/>
      <c r="BW537" s="42"/>
      <c r="BX537" s="45"/>
      <c r="BY537" s="49"/>
      <c r="BZ537" s="42"/>
      <c r="CA537" s="49"/>
      <c r="CB537" s="49"/>
      <c r="CC537" s="50"/>
      <c r="CD537" s="51"/>
      <c r="CE537" s="50"/>
      <c r="CF537" s="42"/>
      <c r="CP537" s="32"/>
      <c r="CQ537" s="70">
        <v>23100000</v>
      </c>
      <c r="CR537" s="53">
        <v>24800000</v>
      </c>
      <c r="DB537" s="32"/>
      <c r="DC537" s="42"/>
    </row>
    <row r="538" spans="1:107">
      <c r="A538" s="11"/>
      <c r="B538" s="41" t="s">
        <v>432</v>
      </c>
      <c r="C538" s="39">
        <v>17550</v>
      </c>
      <c r="D538" s="39">
        <v>20000</v>
      </c>
      <c r="E538" s="28">
        <f t="shared" si="438"/>
        <v>13.96</v>
      </c>
      <c r="F538" s="39">
        <v>22000</v>
      </c>
      <c r="G538" s="28">
        <f t="shared" si="439"/>
        <v>10</v>
      </c>
      <c r="H538" s="39">
        <v>27750</v>
      </c>
      <c r="I538" s="28">
        <f t="shared" si="440"/>
        <v>26.14</v>
      </c>
      <c r="J538" s="39">
        <v>37150</v>
      </c>
      <c r="K538" s="28">
        <f t="shared" si="441"/>
        <v>33.869999999999997</v>
      </c>
      <c r="L538" s="39">
        <v>42100</v>
      </c>
      <c r="M538" s="28">
        <f t="shared" si="442"/>
        <v>13.320000000000002</v>
      </c>
      <c r="N538" s="39">
        <v>43850</v>
      </c>
      <c r="O538" s="28">
        <f t="shared" si="443"/>
        <v>4.16</v>
      </c>
      <c r="P538" s="39">
        <v>45150</v>
      </c>
      <c r="Q538" s="28">
        <f t="shared" si="444"/>
        <v>2.96</v>
      </c>
      <c r="R538" s="39">
        <v>48050</v>
      </c>
      <c r="S538" s="28">
        <f t="shared" si="445"/>
        <v>6.419999999999999</v>
      </c>
      <c r="T538" s="39">
        <v>49450</v>
      </c>
      <c r="U538" s="28">
        <f t="shared" si="446"/>
        <v>2.91</v>
      </c>
      <c r="V538" s="39">
        <v>51100</v>
      </c>
      <c r="W538" s="28">
        <f t="shared" si="447"/>
        <v>3.34</v>
      </c>
      <c r="X538" s="46">
        <v>47400</v>
      </c>
      <c r="Y538" s="28">
        <f t="shared" si="448"/>
        <v>-7.24</v>
      </c>
      <c r="Z538" s="39">
        <v>48400</v>
      </c>
      <c r="AA538" s="28">
        <f t="shared" si="449"/>
        <v>2.11</v>
      </c>
      <c r="AB538" s="39">
        <v>49000</v>
      </c>
      <c r="AC538" s="28">
        <f t="shared" si="450"/>
        <v>1.24</v>
      </c>
      <c r="AD538" s="39">
        <v>50150</v>
      </c>
      <c r="AE538" s="28">
        <f t="shared" si="450"/>
        <v>2.35</v>
      </c>
      <c r="AF538" s="39">
        <v>51200</v>
      </c>
      <c r="AG538" s="28">
        <f t="shared" si="450"/>
        <v>2.09</v>
      </c>
      <c r="AH538" s="47">
        <v>58450</v>
      </c>
      <c r="AI538" s="28">
        <f t="shared" si="451"/>
        <v>14.16</v>
      </c>
      <c r="AJ538" s="47">
        <v>58750</v>
      </c>
      <c r="AK538" s="28">
        <f t="shared" si="452"/>
        <v>0.51</v>
      </c>
      <c r="AL538" s="47">
        <v>58050</v>
      </c>
      <c r="AM538" s="28">
        <f t="shared" si="453"/>
        <v>-1.1900000000000002</v>
      </c>
      <c r="AN538" s="47">
        <v>58100</v>
      </c>
      <c r="AO538" s="28">
        <f t="shared" si="454"/>
        <v>0.09</v>
      </c>
      <c r="AP538" s="47">
        <v>65650</v>
      </c>
      <c r="AQ538" s="28">
        <f t="shared" si="455"/>
        <v>12.989999999999998</v>
      </c>
      <c r="AR538" s="47">
        <v>72850</v>
      </c>
      <c r="AS538" s="28">
        <f t="shared" si="456"/>
        <v>10.97</v>
      </c>
      <c r="AT538" s="47">
        <v>83000</v>
      </c>
      <c r="AU538" s="28">
        <f t="shared" si="433"/>
        <v>13.930000000000001</v>
      </c>
      <c r="AV538" s="47">
        <v>91700</v>
      </c>
      <c r="AW538" s="28">
        <f t="shared" si="457"/>
        <v>10.48</v>
      </c>
      <c r="AX538" s="47">
        <v>87250</v>
      </c>
      <c r="AY538" s="28">
        <f t="shared" si="457"/>
        <v>-4.8500000000000005</v>
      </c>
      <c r="AZ538" s="47">
        <v>86500</v>
      </c>
      <c r="BA538" s="28">
        <f t="shared" si="458"/>
        <v>-0.86</v>
      </c>
      <c r="BB538" s="47">
        <v>85550</v>
      </c>
      <c r="BC538" s="28">
        <f t="shared" si="463"/>
        <v>-1.0999999999999999</v>
      </c>
      <c r="BD538" s="47">
        <v>84650</v>
      </c>
      <c r="BE538" s="28">
        <f t="shared" si="410"/>
        <v>-1.05</v>
      </c>
      <c r="BF538" s="47">
        <v>83450</v>
      </c>
      <c r="BG538" s="28">
        <f t="shared" si="464"/>
        <v>-1.4200000000000002</v>
      </c>
      <c r="BH538" s="47">
        <v>87650</v>
      </c>
      <c r="BI538" s="28">
        <f t="shared" si="465"/>
        <v>5.0299999999999994</v>
      </c>
      <c r="BJ538" s="89">
        <v>87950</v>
      </c>
      <c r="BK538" s="28">
        <f t="shared" si="462"/>
        <v>0.33999999999999997</v>
      </c>
      <c r="BL538" s="47">
        <v>87950</v>
      </c>
      <c r="BM538" s="28">
        <f t="shared" si="462"/>
        <v>0</v>
      </c>
      <c r="BN538" s="39"/>
      <c r="BO538" s="39"/>
      <c r="BP538" s="89"/>
      <c r="BQ538" s="28"/>
      <c r="BR538" s="28"/>
      <c r="BS538" s="28"/>
      <c r="BT538" s="28"/>
      <c r="BU538" s="28"/>
      <c r="BV538" s="48"/>
      <c r="BW538" s="42"/>
      <c r="BX538" s="45"/>
      <c r="BY538" s="49"/>
      <c r="BZ538" s="42"/>
      <c r="CA538" s="49"/>
      <c r="CB538" s="49"/>
      <c r="CC538" s="50"/>
      <c r="CD538" s="51"/>
      <c r="CE538" s="50"/>
      <c r="CF538" s="42"/>
      <c r="CP538" s="32"/>
      <c r="CQ538" s="70">
        <v>83000000</v>
      </c>
      <c r="CR538" s="53">
        <v>91700000</v>
      </c>
      <c r="DB538" s="32"/>
      <c r="DC538" s="42"/>
    </row>
    <row r="539" spans="1:107">
      <c r="A539" s="11"/>
      <c r="B539" s="41" t="s">
        <v>539</v>
      </c>
      <c r="C539" s="39">
        <v>2050</v>
      </c>
      <c r="D539" s="39">
        <v>1950</v>
      </c>
      <c r="E539" s="28">
        <f t="shared" si="438"/>
        <v>-4.88</v>
      </c>
      <c r="F539" s="39">
        <v>2200</v>
      </c>
      <c r="G539" s="28">
        <f t="shared" si="439"/>
        <v>12.82</v>
      </c>
      <c r="H539" s="39">
        <v>1900</v>
      </c>
      <c r="I539" s="28">
        <f t="shared" si="440"/>
        <v>-13.639999999999999</v>
      </c>
      <c r="J539" s="39">
        <v>2300</v>
      </c>
      <c r="K539" s="28">
        <f t="shared" si="441"/>
        <v>21.05</v>
      </c>
      <c r="L539" s="39">
        <v>2600</v>
      </c>
      <c r="M539" s="28">
        <f t="shared" si="442"/>
        <v>13.04</v>
      </c>
      <c r="N539" s="39">
        <v>2800</v>
      </c>
      <c r="O539" s="28">
        <f t="shared" si="443"/>
        <v>7.6899999999999995</v>
      </c>
      <c r="P539" s="39">
        <v>2600</v>
      </c>
      <c r="Q539" s="28">
        <f t="shared" si="444"/>
        <v>-7.1400000000000006</v>
      </c>
      <c r="R539" s="39">
        <v>2700</v>
      </c>
      <c r="S539" s="28">
        <f t="shared" si="445"/>
        <v>3.85</v>
      </c>
      <c r="T539" s="39">
        <v>2800</v>
      </c>
      <c r="U539" s="28">
        <f t="shared" si="446"/>
        <v>3.6999999999999997</v>
      </c>
      <c r="V539" s="39">
        <v>3250</v>
      </c>
      <c r="W539" s="28">
        <f t="shared" si="447"/>
        <v>16.07</v>
      </c>
      <c r="X539" s="46">
        <v>2850</v>
      </c>
      <c r="Y539" s="28">
        <f t="shared" si="448"/>
        <v>-12.31</v>
      </c>
      <c r="Z539" s="39">
        <v>2950</v>
      </c>
      <c r="AA539" s="28">
        <f t="shared" si="449"/>
        <v>3.51</v>
      </c>
      <c r="AB539" s="39">
        <v>3050</v>
      </c>
      <c r="AC539" s="28">
        <f t="shared" si="450"/>
        <v>3.39</v>
      </c>
      <c r="AD539" s="39">
        <v>3300</v>
      </c>
      <c r="AE539" s="28">
        <f t="shared" si="450"/>
        <v>8.2000000000000011</v>
      </c>
      <c r="AF539" s="39">
        <v>3400</v>
      </c>
      <c r="AG539" s="28">
        <f t="shared" si="450"/>
        <v>3.0300000000000002</v>
      </c>
      <c r="AH539" s="47">
        <v>3350</v>
      </c>
      <c r="AI539" s="28">
        <f t="shared" si="451"/>
        <v>-1.47</v>
      </c>
      <c r="AJ539" s="47">
        <v>3250</v>
      </c>
      <c r="AK539" s="28">
        <f t="shared" si="452"/>
        <v>-2.9899999999999998</v>
      </c>
      <c r="AL539" s="47">
        <v>3800</v>
      </c>
      <c r="AM539" s="28">
        <f t="shared" si="453"/>
        <v>16.919999999999998</v>
      </c>
      <c r="AN539" s="47">
        <v>4370</v>
      </c>
      <c r="AO539" s="28">
        <f t="shared" si="454"/>
        <v>15</v>
      </c>
      <c r="AP539" s="47">
        <v>4850</v>
      </c>
      <c r="AQ539" s="28">
        <f t="shared" si="455"/>
        <v>10.979999999999999</v>
      </c>
      <c r="AR539" s="47">
        <v>3600</v>
      </c>
      <c r="AS539" s="28">
        <f t="shared" si="456"/>
        <v>-25.77</v>
      </c>
      <c r="AT539" s="47">
        <v>3750</v>
      </c>
      <c r="AU539" s="28">
        <f t="shared" si="433"/>
        <v>4.17</v>
      </c>
      <c r="AV539" s="47">
        <v>4000</v>
      </c>
      <c r="AW539" s="28">
        <f t="shared" si="457"/>
        <v>6.67</v>
      </c>
      <c r="AX539" s="47">
        <v>4050</v>
      </c>
      <c r="AY539" s="28">
        <f t="shared" si="457"/>
        <v>1.25</v>
      </c>
      <c r="AZ539" s="47">
        <v>4150</v>
      </c>
      <c r="BA539" s="28">
        <f t="shared" si="458"/>
        <v>2.4699999999999998</v>
      </c>
      <c r="BB539" s="47">
        <v>4800</v>
      </c>
      <c r="BC539" s="28">
        <f t="shared" si="463"/>
        <v>15.659999999999998</v>
      </c>
      <c r="BD539" s="47">
        <v>4800</v>
      </c>
      <c r="BE539" s="28">
        <f t="shared" si="410"/>
        <v>0</v>
      </c>
      <c r="BF539" s="47">
        <v>4800</v>
      </c>
      <c r="BG539" s="28">
        <f t="shared" si="464"/>
        <v>0</v>
      </c>
      <c r="BH539" s="47">
        <v>4850</v>
      </c>
      <c r="BI539" s="28">
        <f t="shared" si="465"/>
        <v>1.04</v>
      </c>
      <c r="BJ539" s="89">
        <v>4850</v>
      </c>
      <c r="BK539" s="28">
        <f t="shared" si="462"/>
        <v>0</v>
      </c>
      <c r="BL539" s="47">
        <v>4850</v>
      </c>
      <c r="BM539" s="28">
        <f t="shared" si="462"/>
        <v>0</v>
      </c>
      <c r="BN539" s="39"/>
      <c r="BO539" s="39"/>
      <c r="BP539" s="89"/>
      <c r="BQ539" s="28"/>
      <c r="BR539" s="28"/>
      <c r="BS539" s="28"/>
      <c r="BT539" s="28"/>
      <c r="BU539" s="28"/>
      <c r="BV539" s="48"/>
      <c r="BW539" s="42"/>
      <c r="BX539" s="45"/>
      <c r="BY539" s="49"/>
      <c r="BZ539" s="42"/>
      <c r="CA539" s="49"/>
      <c r="CB539" s="49"/>
      <c r="CC539" s="50"/>
      <c r="CD539" s="51"/>
      <c r="CE539" s="50"/>
      <c r="CF539" s="42"/>
      <c r="CP539" s="32"/>
      <c r="CQ539" s="70">
        <v>3750000</v>
      </c>
      <c r="CR539" s="53">
        <v>4000000</v>
      </c>
      <c r="DB539" s="32"/>
      <c r="DC539" s="42"/>
    </row>
    <row r="540" spans="1:107">
      <c r="A540" s="11"/>
      <c r="B540" s="41" t="s">
        <v>433</v>
      </c>
      <c r="C540" s="39">
        <v>5850</v>
      </c>
      <c r="D540" s="39">
        <v>6100</v>
      </c>
      <c r="E540" s="28">
        <f t="shared" si="438"/>
        <v>4.2700000000000005</v>
      </c>
      <c r="F540" s="39">
        <v>6700</v>
      </c>
      <c r="G540" s="28">
        <f t="shared" si="439"/>
        <v>9.84</v>
      </c>
      <c r="H540" s="39">
        <v>7550</v>
      </c>
      <c r="I540" s="28">
        <f t="shared" si="440"/>
        <v>12.690000000000001</v>
      </c>
      <c r="J540" s="39">
        <v>8500</v>
      </c>
      <c r="K540" s="28">
        <f t="shared" si="441"/>
        <v>12.58</v>
      </c>
      <c r="L540" s="39">
        <v>9650</v>
      </c>
      <c r="M540" s="28">
        <f t="shared" si="442"/>
        <v>13.530000000000001</v>
      </c>
      <c r="N540" s="39">
        <v>11250</v>
      </c>
      <c r="O540" s="28">
        <f t="shared" si="443"/>
        <v>16.580000000000002</v>
      </c>
      <c r="P540" s="39">
        <v>12650</v>
      </c>
      <c r="Q540" s="28">
        <f t="shared" si="444"/>
        <v>12.44</v>
      </c>
      <c r="R540" s="39">
        <v>13200</v>
      </c>
      <c r="S540" s="28">
        <f t="shared" si="445"/>
        <v>4.3499999999999996</v>
      </c>
      <c r="T540" s="39">
        <v>13850</v>
      </c>
      <c r="U540" s="28">
        <f t="shared" si="446"/>
        <v>4.92</v>
      </c>
      <c r="V540" s="39">
        <v>14750</v>
      </c>
      <c r="W540" s="28">
        <f t="shared" si="447"/>
        <v>6.5</v>
      </c>
      <c r="X540" s="46">
        <v>15750</v>
      </c>
      <c r="Y540" s="28">
        <f t="shared" si="448"/>
        <v>6.78</v>
      </c>
      <c r="Z540" s="39">
        <v>16450</v>
      </c>
      <c r="AA540" s="28">
        <f t="shared" si="449"/>
        <v>4.4400000000000004</v>
      </c>
      <c r="AB540" s="39">
        <v>19300</v>
      </c>
      <c r="AC540" s="28">
        <f t="shared" si="450"/>
        <v>17.330000000000002</v>
      </c>
      <c r="AD540" s="39">
        <v>18700</v>
      </c>
      <c r="AE540" s="28">
        <f t="shared" si="450"/>
        <v>-3.11</v>
      </c>
      <c r="AF540" s="39">
        <v>20600</v>
      </c>
      <c r="AG540" s="28">
        <f t="shared" si="450"/>
        <v>10.16</v>
      </c>
      <c r="AH540" s="47">
        <v>21300</v>
      </c>
      <c r="AI540" s="28">
        <f t="shared" si="451"/>
        <v>3.4000000000000004</v>
      </c>
      <c r="AJ540" s="47">
        <v>22800</v>
      </c>
      <c r="AK540" s="28">
        <f t="shared" si="452"/>
        <v>7.04</v>
      </c>
      <c r="AL540" s="47">
        <v>22550</v>
      </c>
      <c r="AM540" s="28">
        <f t="shared" si="453"/>
        <v>-1.0999999999999999</v>
      </c>
      <c r="AN540" s="47">
        <v>25100</v>
      </c>
      <c r="AO540" s="28">
        <f t="shared" si="454"/>
        <v>11.31</v>
      </c>
      <c r="AP540" s="47">
        <v>26700</v>
      </c>
      <c r="AQ540" s="28">
        <f t="shared" si="455"/>
        <v>6.370000000000001</v>
      </c>
      <c r="AR540" s="47">
        <v>30550</v>
      </c>
      <c r="AS540" s="28">
        <f t="shared" si="456"/>
        <v>14.42</v>
      </c>
      <c r="AT540" s="47">
        <v>34450</v>
      </c>
      <c r="AU540" s="28">
        <f t="shared" si="433"/>
        <v>12.770000000000001</v>
      </c>
      <c r="AV540" s="47">
        <v>38650</v>
      </c>
      <c r="AW540" s="28">
        <f t="shared" si="457"/>
        <v>12.19</v>
      </c>
      <c r="AX540" s="47">
        <v>37700</v>
      </c>
      <c r="AY540" s="28">
        <f t="shared" si="457"/>
        <v>-2.46</v>
      </c>
      <c r="AZ540" s="47">
        <v>38300</v>
      </c>
      <c r="BA540" s="28">
        <f t="shared" si="458"/>
        <v>1.59</v>
      </c>
      <c r="BB540" s="47">
        <v>42400</v>
      </c>
      <c r="BC540" s="28">
        <f t="shared" si="463"/>
        <v>10.7</v>
      </c>
      <c r="BD540" s="47">
        <v>43300</v>
      </c>
      <c r="BE540" s="28">
        <f t="shared" si="410"/>
        <v>2.12</v>
      </c>
      <c r="BF540" s="47">
        <v>46650</v>
      </c>
      <c r="BG540" s="28">
        <f t="shared" si="464"/>
        <v>7.7399999999999993</v>
      </c>
      <c r="BH540" s="47">
        <v>59050</v>
      </c>
      <c r="BI540" s="28">
        <f t="shared" si="465"/>
        <v>26.58</v>
      </c>
      <c r="BJ540" s="89">
        <v>59250</v>
      </c>
      <c r="BK540" s="28">
        <f t="shared" si="462"/>
        <v>0.33999999999999997</v>
      </c>
      <c r="BL540" s="47">
        <v>58950</v>
      </c>
      <c r="BM540" s="28">
        <f t="shared" si="462"/>
        <v>-0.51</v>
      </c>
      <c r="BN540" s="39"/>
      <c r="BO540" s="39"/>
      <c r="BP540" s="89"/>
      <c r="BQ540" s="28"/>
      <c r="BR540" s="28"/>
      <c r="BS540" s="28"/>
      <c r="BT540" s="28"/>
      <c r="BU540" s="28"/>
      <c r="BV540" s="48"/>
      <c r="BW540" s="42"/>
      <c r="BX540" s="45"/>
      <c r="BY540" s="49"/>
      <c r="BZ540" s="42"/>
      <c r="CA540" s="49"/>
      <c r="CB540" s="49"/>
      <c r="CC540" s="50"/>
      <c r="CD540" s="51"/>
      <c r="CE540" s="50"/>
      <c r="CF540" s="42"/>
      <c r="CP540" s="32"/>
      <c r="CQ540" s="70">
        <v>34450000</v>
      </c>
      <c r="CR540" s="53">
        <v>38650000</v>
      </c>
      <c r="DB540" s="32"/>
      <c r="DC540" s="42"/>
    </row>
    <row r="541" spans="1:107">
      <c r="A541" s="11"/>
      <c r="B541" s="41" t="s">
        <v>434</v>
      </c>
      <c r="C541" s="39">
        <v>7550</v>
      </c>
      <c r="D541" s="39">
        <v>7900</v>
      </c>
      <c r="E541" s="28">
        <f t="shared" si="438"/>
        <v>4.6399999999999997</v>
      </c>
      <c r="F541" s="39">
        <v>8600</v>
      </c>
      <c r="G541" s="28">
        <f t="shared" si="439"/>
        <v>8.86</v>
      </c>
      <c r="H541" s="39">
        <v>10000</v>
      </c>
      <c r="I541" s="28">
        <f t="shared" si="440"/>
        <v>16.28</v>
      </c>
      <c r="J541" s="39">
        <v>10650</v>
      </c>
      <c r="K541" s="28">
        <f t="shared" si="441"/>
        <v>6.5</v>
      </c>
      <c r="L541" s="39">
        <v>13800</v>
      </c>
      <c r="M541" s="28">
        <f t="shared" si="442"/>
        <v>29.580000000000002</v>
      </c>
      <c r="N541" s="39">
        <v>14250</v>
      </c>
      <c r="O541" s="28">
        <f t="shared" si="443"/>
        <v>3.26</v>
      </c>
      <c r="P541" s="39">
        <v>14350</v>
      </c>
      <c r="Q541" s="28">
        <f t="shared" si="444"/>
        <v>0.70000000000000007</v>
      </c>
      <c r="R541" s="39">
        <v>15500</v>
      </c>
      <c r="S541" s="28">
        <f t="shared" si="445"/>
        <v>8.01</v>
      </c>
      <c r="T541" s="39">
        <v>15900</v>
      </c>
      <c r="U541" s="28">
        <f t="shared" si="446"/>
        <v>2.58</v>
      </c>
      <c r="V541" s="39">
        <v>16150</v>
      </c>
      <c r="W541" s="28">
        <f t="shared" si="447"/>
        <v>1.5699999999999998</v>
      </c>
      <c r="X541" s="46">
        <v>16650</v>
      </c>
      <c r="Y541" s="28">
        <f t="shared" si="448"/>
        <v>3.1</v>
      </c>
      <c r="Z541" s="39">
        <v>16800</v>
      </c>
      <c r="AA541" s="28">
        <f t="shared" si="449"/>
        <v>0.89999999999999991</v>
      </c>
      <c r="AB541" s="39">
        <v>17100</v>
      </c>
      <c r="AC541" s="28">
        <f t="shared" si="450"/>
        <v>1.79</v>
      </c>
      <c r="AD541" s="39">
        <v>17800</v>
      </c>
      <c r="AE541" s="28">
        <f t="shared" si="450"/>
        <v>4.09</v>
      </c>
      <c r="AF541" s="39">
        <v>18950</v>
      </c>
      <c r="AG541" s="28">
        <f t="shared" si="450"/>
        <v>6.4600000000000009</v>
      </c>
      <c r="AH541" s="47">
        <v>19200</v>
      </c>
      <c r="AI541" s="28">
        <f t="shared" si="451"/>
        <v>1.32</v>
      </c>
      <c r="AJ541" s="47">
        <v>20300</v>
      </c>
      <c r="AK541" s="28">
        <f t="shared" si="452"/>
        <v>5.7299999999999995</v>
      </c>
      <c r="AL541" s="47">
        <v>22150</v>
      </c>
      <c r="AM541" s="28">
        <f t="shared" si="453"/>
        <v>9.11</v>
      </c>
      <c r="AN541" s="47">
        <v>23050</v>
      </c>
      <c r="AO541" s="28">
        <f t="shared" si="454"/>
        <v>4.0599999999999996</v>
      </c>
      <c r="AP541" s="47">
        <v>24650</v>
      </c>
      <c r="AQ541" s="28">
        <f t="shared" si="455"/>
        <v>6.94</v>
      </c>
      <c r="AR541" s="47">
        <v>27300</v>
      </c>
      <c r="AS541" s="28">
        <f t="shared" si="456"/>
        <v>10.75</v>
      </c>
      <c r="AT541" s="47">
        <v>31800</v>
      </c>
      <c r="AU541" s="28">
        <f t="shared" si="433"/>
        <v>16.48</v>
      </c>
      <c r="AV541" s="47">
        <v>33800</v>
      </c>
      <c r="AW541" s="28">
        <f t="shared" si="457"/>
        <v>6.29</v>
      </c>
      <c r="AX541" s="47">
        <v>35200</v>
      </c>
      <c r="AY541" s="28">
        <f t="shared" si="457"/>
        <v>4.1399999999999997</v>
      </c>
      <c r="AZ541" s="47">
        <v>35500</v>
      </c>
      <c r="BA541" s="28">
        <f t="shared" si="458"/>
        <v>0.85000000000000009</v>
      </c>
      <c r="BB541" s="47">
        <v>36300</v>
      </c>
      <c r="BC541" s="28">
        <f t="shared" si="463"/>
        <v>2.25</v>
      </c>
      <c r="BD541" s="47">
        <v>36250</v>
      </c>
      <c r="BE541" s="28">
        <f t="shared" si="410"/>
        <v>-0.13999999999999999</v>
      </c>
      <c r="BF541" s="47">
        <v>35750</v>
      </c>
      <c r="BG541" s="28">
        <f t="shared" si="464"/>
        <v>-1.38</v>
      </c>
      <c r="BH541" s="47">
        <v>37050</v>
      </c>
      <c r="BI541" s="28">
        <f t="shared" si="465"/>
        <v>3.64</v>
      </c>
      <c r="BJ541" s="89">
        <v>36600</v>
      </c>
      <c r="BK541" s="28">
        <f t="shared" si="462"/>
        <v>-1.21</v>
      </c>
      <c r="BL541" s="47">
        <v>36050</v>
      </c>
      <c r="BM541" s="28">
        <f t="shared" si="462"/>
        <v>-1.5</v>
      </c>
      <c r="BN541" s="39"/>
      <c r="BO541" s="39"/>
      <c r="BP541" s="89"/>
      <c r="BQ541" s="28"/>
      <c r="BR541" s="28"/>
      <c r="BS541" s="28"/>
      <c r="BT541" s="28"/>
      <c r="BU541" s="28"/>
      <c r="BV541" s="48"/>
      <c r="BW541" s="42"/>
      <c r="BX541" s="45"/>
      <c r="BY541" s="49"/>
      <c r="BZ541" s="42"/>
      <c r="CA541" s="49"/>
      <c r="CB541" s="49"/>
      <c r="CC541" s="50"/>
      <c r="CD541" s="51"/>
      <c r="CE541" s="50"/>
      <c r="CF541" s="42"/>
      <c r="CP541" s="32"/>
      <c r="CQ541" s="70">
        <v>31800000</v>
      </c>
      <c r="CR541" s="53">
        <v>33800000</v>
      </c>
      <c r="DB541" s="32"/>
      <c r="DC541" s="42"/>
    </row>
    <row r="542" spans="1:107">
      <c r="A542" s="11"/>
      <c r="B542" s="41" t="s">
        <v>435</v>
      </c>
      <c r="C542" s="39">
        <v>4450</v>
      </c>
      <c r="D542" s="39">
        <v>4450</v>
      </c>
      <c r="E542" s="28">
        <f t="shared" si="438"/>
        <v>0</v>
      </c>
      <c r="F542" s="39">
        <v>4800</v>
      </c>
      <c r="G542" s="28">
        <f t="shared" si="439"/>
        <v>7.870000000000001</v>
      </c>
      <c r="H542" s="39">
        <v>5300</v>
      </c>
      <c r="I542" s="28">
        <f t="shared" si="440"/>
        <v>10.42</v>
      </c>
      <c r="J542" s="39">
        <v>5700</v>
      </c>
      <c r="K542" s="28">
        <f t="shared" si="441"/>
        <v>7.55</v>
      </c>
      <c r="L542" s="39">
        <v>6100</v>
      </c>
      <c r="M542" s="28">
        <f t="shared" si="442"/>
        <v>7.02</v>
      </c>
      <c r="N542" s="39">
        <v>6700</v>
      </c>
      <c r="O542" s="28">
        <f t="shared" si="443"/>
        <v>9.84</v>
      </c>
      <c r="P542" s="39">
        <v>7400</v>
      </c>
      <c r="Q542" s="28">
        <f t="shared" si="444"/>
        <v>10.45</v>
      </c>
      <c r="R542" s="39">
        <v>8100</v>
      </c>
      <c r="S542" s="28">
        <f t="shared" si="445"/>
        <v>9.4600000000000009</v>
      </c>
      <c r="T542" s="39">
        <v>8650</v>
      </c>
      <c r="U542" s="28">
        <f t="shared" si="446"/>
        <v>6.79</v>
      </c>
      <c r="V542" s="39">
        <v>8650</v>
      </c>
      <c r="W542" s="28">
        <f t="shared" si="447"/>
        <v>0</v>
      </c>
      <c r="X542" s="46">
        <v>9500</v>
      </c>
      <c r="Y542" s="28">
        <f t="shared" si="448"/>
        <v>9.83</v>
      </c>
      <c r="Z542" s="39">
        <v>9650</v>
      </c>
      <c r="AA542" s="28">
        <f t="shared" si="449"/>
        <v>1.58</v>
      </c>
      <c r="AB542" s="39">
        <v>10250</v>
      </c>
      <c r="AC542" s="28">
        <f t="shared" si="450"/>
        <v>6.22</v>
      </c>
      <c r="AD542" s="39">
        <v>10100</v>
      </c>
      <c r="AE542" s="28">
        <f t="shared" si="450"/>
        <v>-1.46</v>
      </c>
      <c r="AF542" s="39">
        <v>10900</v>
      </c>
      <c r="AG542" s="28">
        <f t="shared" si="450"/>
        <v>7.9200000000000008</v>
      </c>
      <c r="AH542" s="47">
        <v>12050</v>
      </c>
      <c r="AI542" s="28">
        <f t="shared" si="451"/>
        <v>10.549999999999999</v>
      </c>
      <c r="AJ542" s="47">
        <v>13250</v>
      </c>
      <c r="AK542" s="28">
        <f t="shared" si="452"/>
        <v>9.9599999999999991</v>
      </c>
      <c r="AL542" s="47">
        <v>14650</v>
      </c>
      <c r="AM542" s="28">
        <f t="shared" si="453"/>
        <v>10.57</v>
      </c>
      <c r="AN542" s="47">
        <v>14950</v>
      </c>
      <c r="AO542" s="28">
        <f t="shared" si="454"/>
        <v>2.0500000000000003</v>
      </c>
      <c r="AP542" s="47">
        <v>16550</v>
      </c>
      <c r="AQ542" s="28">
        <f t="shared" si="455"/>
        <v>10.7</v>
      </c>
      <c r="AR542" s="47">
        <v>18300</v>
      </c>
      <c r="AS542" s="28">
        <f t="shared" si="456"/>
        <v>10.57</v>
      </c>
      <c r="AT542" s="47">
        <v>19900</v>
      </c>
      <c r="AU542" s="28">
        <f t="shared" si="433"/>
        <v>8.74</v>
      </c>
      <c r="AV542" s="47">
        <v>22650</v>
      </c>
      <c r="AW542" s="28">
        <f t="shared" si="457"/>
        <v>13.819999999999999</v>
      </c>
      <c r="AX542" s="47">
        <v>22950</v>
      </c>
      <c r="AY542" s="28">
        <f t="shared" si="457"/>
        <v>1.32</v>
      </c>
      <c r="AZ542" s="47">
        <v>22750</v>
      </c>
      <c r="BA542" s="28">
        <f t="shared" si="458"/>
        <v>-0.86999999999999988</v>
      </c>
      <c r="BB542" s="47">
        <v>23000</v>
      </c>
      <c r="BC542" s="28">
        <f t="shared" si="463"/>
        <v>1.0999999999999999</v>
      </c>
      <c r="BD542" s="47">
        <v>22800</v>
      </c>
      <c r="BE542" s="28">
        <f t="shared" si="410"/>
        <v>-0.86999999999999988</v>
      </c>
      <c r="BF542" s="47">
        <v>23150</v>
      </c>
      <c r="BG542" s="28">
        <f t="shared" si="464"/>
        <v>1.54</v>
      </c>
      <c r="BH542" s="47">
        <v>23050</v>
      </c>
      <c r="BI542" s="28">
        <f t="shared" si="465"/>
        <v>-0.43</v>
      </c>
      <c r="BJ542" s="89">
        <v>22600</v>
      </c>
      <c r="BK542" s="28">
        <f t="shared" si="462"/>
        <v>-1.95</v>
      </c>
      <c r="BL542" s="47">
        <v>23600</v>
      </c>
      <c r="BM542" s="28">
        <f t="shared" si="462"/>
        <v>4.42</v>
      </c>
      <c r="BN542" s="39"/>
      <c r="BO542" s="39"/>
      <c r="BP542" s="89"/>
      <c r="BQ542" s="28"/>
      <c r="BR542" s="28"/>
      <c r="BS542" s="28"/>
      <c r="BT542" s="28"/>
      <c r="BU542" s="28"/>
      <c r="BV542" s="48"/>
      <c r="BW542" s="42"/>
      <c r="BX542" s="45"/>
      <c r="BY542" s="49"/>
      <c r="BZ542" s="42"/>
      <c r="CA542" s="49"/>
      <c r="CB542" s="49"/>
      <c r="CC542" s="50"/>
      <c r="CD542" s="51"/>
      <c r="CE542" s="50"/>
      <c r="CF542" s="42"/>
      <c r="CP542" s="32"/>
      <c r="CQ542" s="70">
        <v>19900000</v>
      </c>
      <c r="CR542" s="53">
        <v>22650000</v>
      </c>
      <c r="DB542" s="32"/>
      <c r="DC542" s="42"/>
    </row>
    <row r="543" spans="1:107">
      <c r="A543" s="11"/>
      <c r="B543" s="41" t="s">
        <v>436</v>
      </c>
      <c r="C543" s="39">
        <v>2900</v>
      </c>
      <c r="D543" s="39">
        <v>2900</v>
      </c>
      <c r="E543" s="28">
        <f t="shared" si="438"/>
        <v>0</v>
      </c>
      <c r="F543" s="39">
        <v>3350</v>
      </c>
      <c r="G543" s="28">
        <f t="shared" si="439"/>
        <v>15.52</v>
      </c>
      <c r="H543" s="39">
        <v>3300</v>
      </c>
      <c r="I543" s="28">
        <f t="shared" si="440"/>
        <v>-1.49</v>
      </c>
      <c r="J543" s="39">
        <v>3750</v>
      </c>
      <c r="K543" s="28">
        <f t="shared" si="441"/>
        <v>13.639999999999999</v>
      </c>
      <c r="L543" s="39">
        <v>4250</v>
      </c>
      <c r="M543" s="28">
        <f t="shared" si="442"/>
        <v>13.33</v>
      </c>
      <c r="N543" s="39">
        <v>5000</v>
      </c>
      <c r="O543" s="28">
        <f t="shared" si="443"/>
        <v>17.649999999999999</v>
      </c>
      <c r="P543" s="39">
        <v>5200</v>
      </c>
      <c r="Q543" s="28">
        <f t="shared" si="444"/>
        <v>4</v>
      </c>
      <c r="R543" s="39">
        <v>5450</v>
      </c>
      <c r="S543" s="28">
        <f t="shared" si="445"/>
        <v>4.8099999999999996</v>
      </c>
      <c r="T543" s="39">
        <v>5800</v>
      </c>
      <c r="U543" s="28">
        <f t="shared" si="446"/>
        <v>6.419999999999999</v>
      </c>
      <c r="V543" s="39">
        <v>5900</v>
      </c>
      <c r="W543" s="28">
        <f t="shared" si="447"/>
        <v>1.72</v>
      </c>
      <c r="X543" s="46">
        <v>6300</v>
      </c>
      <c r="Y543" s="28">
        <f t="shared" si="448"/>
        <v>6.78</v>
      </c>
      <c r="Z543" s="39">
        <v>6350</v>
      </c>
      <c r="AA543" s="28">
        <f t="shared" si="449"/>
        <v>0.79</v>
      </c>
      <c r="AB543" s="39">
        <v>6800</v>
      </c>
      <c r="AC543" s="28">
        <f t="shared" si="450"/>
        <v>7.0900000000000007</v>
      </c>
      <c r="AD543" s="39">
        <v>7250</v>
      </c>
      <c r="AE543" s="28">
        <f t="shared" si="450"/>
        <v>6.6199999999999992</v>
      </c>
      <c r="AF543" s="39">
        <v>7150</v>
      </c>
      <c r="AG543" s="28">
        <f t="shared" si="450"/>
        <v>-1.38</v>
      </c>
      <c r="AH543" s="47">
        <v>7550</v>
      </c>
      <c r="AI543" s="28">
        <f t="shared" si="451"/>
        <v>5.59</v>
      </c>
      <c r="AJ543" s="47">
        <v>7850</v>
      </c>
      <c r="AK543" s="28">
        <f>ROUND((AJ543-AH543)/AH543,4)*100</f>
        <v>3.9699999999999998</v>
      </c>
      <c r="AL543" s="47">
        <v>8250</v>
      </c>
      <c r="AM543" s="28">
        <f>ROUND((AL543-AJ543)/AJ543,4)*100</f>
        <v>5.0999999999999996</v>
      </c>
      <c r="AN543" s="47">
        <v>8500</v>
      </c>
      <c r="AO543" s="28">
        <f t="shared" si="454"/>
        <v>3.0300000000000002</v>
      </c>
      <c r="AP543" s="47">
        <v>9950</v>
      </c>
      <c r="AQ543" s="28">
        <f t="shared" si="455"/>
        <v>17.059999999999999</v>
      </c>
      <c r="AR543" s="47">
        <v>12400</v>
      </c>
      <c r="AS543" s="28">
        <f t="shared" si="456"/>
        <v>24.62</v>
      </c>
      <c r="AT543" s="47">
        <v>13250</v>
      </c>
      <c r="AU543" s="28">
        <f t="shared" si="433"/>
        <v>6.8500000000000005</v>
      </c>
      <c r="AV543" s="47">
        <v>15800</v>
      </c>
      <c r="AW543" s="28">
        <f t="shared" si="457"/>
        <v>19.25</v>
      </c>
      <c r="AX543" s="47">
        <v>16000</v>
      </c>
      <c r="AY543" s="28">
        <f t="shared" si="457"/>
        <v>1.27</v>
      </c>
      <c r="AZ543" s="47">
        <v>16600</v>
      </c>
      <c r="BA543" s="28">
        <f t="shared" si="458"/>
        <v>3.75</v>
      </c>
      <c r="BB543" s="47">
        <v>16950</v>
      </c>
      <c r="BC543" s="28">
        <f t="shared" si="463"/>
        <v>2.11</v>
      </c>
      <c r="BD543" s="47">
        <v>17150</v>
      </c>
      <c r="BE543" s="28">
        <f t="shared" ref="BE543:BE605" si="466">ROUND((BD543-BB543)/BB543,4)*100</f>
        <v>1.18</v>
      </c>
      <c r="BF543" s="47">
        <v>17550</v>
      </c>
      <c r="BG543" s="28">
        <f t="shared" si="464"/>
        <v>2.33</v>
      </c>
      <c r="BH543" s="47">
        <v>17800</v>
      </c>
      <c r="BI543" s="28">
        <f t="shared" si="465"/>
        <v>1.4200000000000002</v>
      </c>
      <c r="BJ543" s="89">
        <v>17400</v>
      </c>
      <c r="BK543" s="28">
        <f t="shared" si="462"/>
        <v>-2.25</v>
      </c>
      <c r="BL543" s="47">
        <v>17200</v>
      </c>
      <c r="BM543" s="28">
        <f t="shared" si="462"/>
        <v>-1.1499999999999999</v>
      </c>
      <c r="BN543" s="39"/>
      <c r="BO543" s="39"/>
      <c r="BP543" s="89"/>
      <c r="BQ543" s="28"/>
      <c r="BR543" s="28"/>
      <c r="BS543" s="28"/>
      <c r="BT543" s="28"/>
      <c r="BU543" s="28"/>
      <c r="BV543" s="48"/>
      <c r="BW543" s="42"/>
      <c r="BX543" s="45"/>
      <c r="BY543" s="49"/>
      <c r="BZ543" s="42"/>
      <c r="CA543" s="49"/>
      <c r="CB543" s="49"/>
      <c r="CC543" s="50"/>
      <c r="CD543" s="51"/>
      <c r="CE543" s="50"/>
      <c r="CF543" s="42"/>
      <c r="CP543" s="32"/>
      <c r="CQ543" s="70">
        <v>13250000</v>
      </c>
      <c r="CR543" s="53">
        <v>15800000</v>
      </c>
      <c r="DB543" s="32"/>
      <c r="DC543" s="42"/>
    </row>
    <row r="544" spans="1:107">
      <c r="A544" s="11"/>
      <c r="B544" s="41" t="s">
        <v>437</v>
      </c>
      <c r="C544" s="39">
        <v>9300</v>
      </c>
      <c r="D544" s="39">
        <v>9650</v>
      </c>
      <c r="E544" s="28">
        <f t="shared" si="438"/>
        <v>3.7600000000000002</v>
      </c>
      <c r="F544" s="39">
        <v>11000</v>
      </c>
      <c r="G544" s="28">
        <f t="shared" si="439"/>
        <v>13.99</v>
      </c>
      <c r="H544" s="39">
        <v>12550</v>
      </c>
      <c r="I544" s="28">
        <f t="shared" si="440"/>
        <v>14.09</v>
      </c>
      <c r="J544" s="39">
        <v>14700</v>
      </c>
      <c r="K544" s="28">
        <f t="shared" si="441"/>
        <v>17.130000000000003</v>
      </c>
      <c r="L544" s="39">
        <v>19800</v>
      </c>
      <c r="M544" s="28">
        <f t="shared" si="442"/>
        <v>34.69</v>
      </c>
      <c r="N544" s="39">
        <v>24250</v>
      </c>
      <c r="O544" s="28">
        <f t="shared" si="443"/>
        <v>22.470000000000002</v>
      </c>
      <c r="P544" s="39">
        <v>21050</v>
      </c>
      <c r="Q544" s="28">
        <f t="shared" si="444"/>
        <v>-13.200000000000001</v>
      </c>
      <c r="R544" s="39">
        <v>20950</v>
      </c>
      <c r="S544" s="28">
        <f t="shared" si="445"/>
        <v>-0.48</v>
      </c>
      <c r="T544" s="39">
        <v>20950</v>
      </c>
      <c r="U544" s="28">
        <f t="shared" si="446"/>
        <v>0</v>
      </c>
      <c r="V544" s="39">
        <v>20400</v>
      </c>
      <c r="W544" s="28">
        <f t="shared" si="447"/>
        <v>-2.63</v>
      </c>
      <c r="X544" s="46">
        <v>19400</v>
      </c>
      <c r="Y544" s="28">
        <f t="shared" si="448"/>
        <v>-4.9000000000000004</v>
      </c>
      <c r="Z544" s="39">
        <v>20650</v>
      </c>
      <c r="AA544" s="28">
        <f t="shared" si="449"/>
        <v>6.4399999999999995</v>
      </c>
      <c r="AB544" s="39">
        <v>18900</v>
      </c>
      <c r="AC544" s="28">
        <f t="shared" si="450"/>
        <v>-8.4699999999999989</v>
      </c>
      <c r="AD544" s="39">
        <v>19600</v>
      </c>
      <c r="AE544" s="28">
        <f t="shared" si="450"/>
        <v>3.6999999999999997</v>
      </c>
      <c r="AF544" s="39">
        <v>20950</v>
      </c>
      <c r="AG544" s="28">
        <f t="shared" si="450"/>
        <v>6.8900000000000006</v>
      </c>
      <c r="AH544" s="47">
        <v>22250</v>
      </c>
      <c r="AI544" s="28">
        <f t="shared" si="451"/>
        <v>6.21</v>
      </c>
      <c r="AJ544" s="47">
        <v>24450</v>
      </c>
      <c r="AK544" s="28">
        <f>ROUND((AJ544-AH544)/AH544,4)*100</f>
        <v>9.89</v>
      </c>
      <c r="AL544" s="47">
        <v>26650</v>
      </c>
      <c r="AM544" s="28">
        <f>ROUND((AL544-AJ544)/AJ544,4)*100</f>
        <v>9</v>
      </c>
      <c r="AN544" s="47">
        <v>29650</v>
      </c>
      <c r="AO544" s="28">
        <f t="shared" si="454"/>
        <v>11.26</v>
      </c>
      <c r="AP544" s="47">
        <v>42050</v>
      </c>
      <c r="AQ544" s="28">
        <f t="shared" si="455"/>
        <v>41.82</v>
      </c>
      <c r="AR544" s="47">
        <v>46150</v>
      </c>
      <c r="AS544" s="28">
        <f t="shared" si="456"/>
        <v>9.75</v>
      </c>
      <c r="AT544" s="47">
        <v>73450</v>
      </c>
      <c r="AU544" s="28">
        <f t="shared" si="433"/>
        <v>59.150000000000006</v>
      </c>
      <c r="AV544" s="47">
        <v>86250</v>
      </c>
      <c r="AW544" s="28">
        <f t="shared" si="457"/>
        <v>17.43</v>
      </c>
      <c r="AX544" s="47">
        <v>78100</v>
      </c>
      <c r="AY544" s="28">
        <f t="shared" si="457"/>
        <v>-9.4499999999999993</v>
      </c>
      <c r="AZ544" s="47">
        <v>78400</v>
      </c>
      <c r="BA544" s="28">
        <f t="shared" si="458"/>
        <v>0.38</v>
      </c>
      <c r="BB544" s="47">
        <v>74400</v>
      </c>
      <c r="BC544" s="28">
        <f t="shared" si="463"/>
        <v>-5.0999999999999996</v>
      </c>
      <c r="BD544" s="47">
        <v>69700</v>
      </c>
      <c r="BE544" s="28">
        <f t="shared" si="466"/>
        <v>-6.32</v>
      </c>
      <c r="BF544" s="47">
        <v>72200</v>
      </c>
      <c r="BG544" s="28">
        <f t="shared" si="464"/>
        <v>3.5900000000000003</v>
      </c>
      <c r="BH544" s="47">
        <v>71100</v>
      </c>
      <c r="BI544" s="28">
        <f t="shared" si="465"/>
        <v>-1.52</v>
      </c>
      <c r="BJ544" s="89">
        <v>69750</v>
      </c>
      <c r="BK544" s="28">
        <f t="shared" si="462"/>
        <v>-1.9</v>
      </c>
      <c r="BL544" s="47">
        <v>66400</v>
      </c>
      <c r="BM544" s="28">
        <f t="shared" si="462"/>
        <v>-4.8</v>
      </c>
      <c r="BN544" s="39"/>
      <c r="BO544" s="39"/>
      <c r="BP544" s="89"/>
      <c r="BQ544" s="28"/>
      <c r="BR544" s="28"/>
      <c r="BS544" s="28"/>
      <c r="BT544" s="28"/>
      <c r="BU544" s="28"/>
      <c r="BV544" s="48"/>
      <c r="BW544" s="42"/>
      <c r="BX544" s="45"/>
      <c r="BY544" s="49"/>
      <c r="BZ544" s="42"/>
      <c r="CA544" s="49"/>
      <c r="CB544" s="49"/>
      <c r="CC544" s="50"/>
      <c r="CD544" s="51"/>
      <c r="CE544" s="50"/>
      <c r="CF544" s="42"/>
      <c r="CP544" s="32"/>
      <c r="CQ544" s="70">
        <v>73450000</v>
      </c>
      <c r="CR544" s="53">
        <v>86250000</v>
      </c>
      <c r="DB544" s="32"/>
      <c r="DC544" s="42"/>
    </row>
    <row r="545" spans="1:107">
      <c r="A545" s="11"/>
      <c r="B545" s="41" t="s">
        <v>438</v>
      </c>
      <c r="C545" s="39">
        <v>9450</v>
      </c>
      <c r="D545" s="39">
        <v>9950</v>
      </c>
      <c r="E545" s="28">
        <f t="shared" si="438"/>
        <v>5.29</v>
      </c>
      <c r="F545" s="39">
        <v>11250</v>
      </c>
      <c r="G545" s="28">
        <f t="shared" si="439"/>
        <v>13.07</v>
      </c>
      <c r="H545" s="39">
        <v>12250</v>
      </c>
      <c r="I545" s="28">
        <f t="shared" si="440"/>
        <v>8.89</v>
      </c>
      <c r="J545" s="39">
        <v>14550</v>
      </c>
      <c r="K545" s="28">
        <f t="shared" si="441"/>
        <v>18.78</v>
      </c>
      <c r="L545" s="39">
        <v>18150</v>
      </c>
      <c r="M545" s="28">
        <f t="shared" si="442"/>
        <v>24.740000000000002</v>
      </c>
      <c r="N545" s="39">
        <v>22950</v>
      </c>
      <c r="O545" s="28">
        <f t="shared" si="443"/>
        <v>26.450000000000003</v>
      </c>
      <c r="P545" s="39">
        <v>23500</v>
      </c>
      <c r="Q545" s="28">
        <f t="shared" si="444"/>
        <v>2.4</v>
      </c>
      <c r="R545" s="39">
        <v>24600</v>
      </c>
      <c r="S545" s="28">
        <f t="shared" si="445"/>
        <v>4.68</v>
      </c>
      <c r="T545" s="39">
        <v>24800</v>
      </c>
      <c r="U545" s="28">
        <f t="shared" si="446"/>
        <v>0.80999999999999994</v>
      </c>
      <c r="V545" s="39">
        <v>24600</v>
      </c>
      <c r="W545" s="28">
        <f t="shared" si="447"/>
        <v>-0.80999999999999994</v>
      </c>
      <c r="X545" s="46">
        <v>24900</v>
      </c>
      <c r="Y545" s="28">
        <f t="shared" si="448"/>
        <v>1.22</v>
      </c>
      <c r="Z545" s="39">
        <v>24700</v>
      </c>
      <c r="AA545" s="28">
        <f t="shared" si="449"/>
        <v>-0.8</v>
      </c>
      <c r="AB545" s="39">
        <v>24900</v>
      </c>
      <c r="AC545" s="28">
        <f t="shared" ref="AC545:AG560" si="467">ROUND((AB545-Z545)/Z545,4)*100</f>
        <v>0.80999999999999994</v>
      </c>
      <c r="AD545" s="39">
        <v>26100</v>
      </c>
      <c r="AE545" s="28">
        <f t="shared" si="467"/>
        <v>4.82</v>
      </c>
      <c r="AF545" s="39">
        <v>26550</v>
      </c>
      <c r="AG545" s="28">
        <f t="shared" si="467"/>
        <v>1.72</v>
      </c>
      <c r="AH545" s="47">
        <v>26550</v>
      </c>
      <c r="AI545" s="28">
        <f t="shared" si="451"/>
        <v>0</v>
      </c>
      <c r="AJ545" s="47">
        <v>27350</v>
      </c>
      <c r="AK545" s="28">
        <f>ROUND((AJ545-AH545)/AH545,4)*100</f>
        <v>3.01</v>
      </c>
      <c r="AL545" s="47">
        <v>30950</v>
      </c>
      <c r="AM545" s="28">
        <f>ROUND((AL545-AJ545)/AJ545,4)*100</f>
        <v>13.16</v>
      </c>
      <c r="AN545" s="47">
        <v>33250</v>
      </c>
      <c r="AO545" s="28">
        <f t="shared" si="454"/>
        <v>7.4300000000000006</v>
      </c>
      <c r="AP545" s="47">
        <v>36000</v>
      </c>
      <c r="AQ545" s="28">
        <f t="shared" si="455"/>
        <v>8.27</v>
      </c>
      <c r="AR545" s="47">
        <v>41100</v>
      </c>
      <c r="AS545" s="28">
        <f t="shared" si="456"/>
        <v>14.17</v>
      </c>
      <c r="AT545" s="47">
        <v>49650</v>
      </c>
      <c r="AU545" s="28">
        <f t="shared" si="433"/>
        <v>20.8</v>
      </c>
      <c r="AV545" s="47">
        <v>52950</v>
      </c>
      <c r="AW545" s="28">
        <f t="shared" ref="AW545:AY560" si="468">ROUND((AV545-AT545)/AT545,4)*100</f>
        <v>6.65</v>
      </c>
      <c r="AX545" s="47">
        <v>84450</v>
      </c>
      <c r="AY545" s="28">
        <f t="shared" si="468"/>
        <v>59.489999999999995</v>
      </c>
      <c r="AZ545" s="47">
        <v>55750</v>
      </c>
      <c r="BA545" s="28">
        <f t="shared" si="458"/>
        <v>-33.979999999999997</v>
      </c>
      <c r="BB545" s="47">
        <v>56600</v>
      </c>
      <c r="BC545" s="28">
        <f t="shared" si="463"/>
        <v>1.52</v>
      </c>
      <c r="BD545" s="47">
        <v>55600</v>
      </c>
      <c r="BE545" s="28">
        <f t="shared" si="466"/>
        <v>-1.77</v>
      </c>
      <c r="BF545" s="47">
        <v>56800</v>
      </c>
      <c r="BG545" s="28">
        <f t="shared" si="464"/>
        <v>2.16</v>
      </c>
      <c r="BH545" s="47">
        <v>58700</v>
      </c>
      <c r="BI545" s="28">
        <f t="shared" si="465"/>
        <v>3.35</v>
      </c>
      <c r="BJ545" s="89">
        <v>58350</v>
      </c>
      <c r="BK545" s="28">
        <f t="shared" si="462"/>
        <v>-0.6</v>
      </c>
      <c r="BL545" s="47">
        <v>57150</v>
      </c>
      <c r="BM545" s="28">
        <f t="shared" si="462"/>
        <v>-2.06</v>
      </c>
      <c r="BN545" s="39"/>
      <c r="BO545" s="39"/>
      <c r="BP545" s="89"/>
      <c r="BQ545" s="28"/>
      <c r="BR545" s="28"/>
      <c r="BS545" s="28"/>
      <c r="BT545" s="28"/>
      <c r="BU545" s="28"/>
      <c r="BV545" s="48"/>
      <c r="BW545" s="42"/>
      <c r="BX545" s="45"/>
      <c r="BY545" s="49"/>
      <c r="BZ545" s="42"/>
      <c r="CA545" s="49"/>
      <c r="CB545" s="49"/>
      <c r="CC545" s="50"/>
      <c r="CD545" s="51"/>
      <c r="CE545" s="50"/>
      <c r="CF545" s="42"/>
      <c r="CP545" s="32"/>
      <c r="CQ545" s="70">
        <v>49650000</v>
      </c>
      <c r="CR545" s="53">
        <v>52950000</v>
      </c>
      <c r="DB545" s="32"/>
      <c r="DC545" s="42"/>
    </row>
    <row r="546" spans="1:107">
      <c r="A546" s="11"/>
      <c r="B546" s="41" t="s">
        <v>439</v>
      </c>
      <c r="C546" s="39">
        <v>4050</v>
      </c>
      <c r="D546" s="39">
        <v>4400</v>
      </c>
      <c r="E546" s="28">
        <f t="shared" si="438"/>
        <v>8.64</v>
      </c>
      <c r="F546" s="39">
        <v>4550</v>
      </c>
      <c r="G546" s="28">
        <f t="shared" si="439"/>
        <v>3.4099999999999997</v>
      </c>
      <c r="H546" s="39">
        <v>5000</v>
      </c>
      <c r="I546" s="28">
        <f t="shared" si="440"/>
        <v>9.89</v>
      </c>
      <c r="J546" s="39">
        <v>21700</v>
      </c>
      <c r="K546" s="28">
        <f t="shared" si="441"/>
        <v>334</v>
      </c>
      <c r="L546" s="39">
        <v>43300</v>
      </c>
      <c r="M546" s="28">
        <f t="shared" si="442"/>
        <v>99.539999999999992</v>
      </c>
      <c r="N546" s="39">
        <v>47250</v>
      </c>
      <c r="O546" s="28">
        <f t="shared" si="443"/>
        <v>9.120000000000001</v>
      </c>
      <c r="P546" s="39">
        <v>51250</v>
      </c>
      <c r="Q546" s="28">
        <f t="shared" si="444"/>
        <v>8.4699999999999989</v>
      </c>
      <c r="R546" s="39">
        <v>51700</v>
      </c>
      <c r="S546" s="28">
        <f t="shared" si="445"/>
        <v>0.88</v>
      </c>
      <c r="T546" s="39">
        <v>24850</v>
      </c>
      <c r="U546" s="28">
        <f t="shared" si="446"/>
        <v>-51.93</v>
      </c>
      <c r="V546" s="39">
        <v>18950</v>
      </c>
      <c r="W546" s="28">
        <f t="shared" si="447"/>
        <v>-23.74</v>
      </c>
      <c r="X546" s="46">
        <v>21950</v>
      </c>
      <c r="Y546" s="28">
        <f t="shared" si="448"/>
        <v>15.83</v>
      </c>
      <c r="Z546" s="39">
        <v>22350</v>
      </c>
      <c r="AA546" s="28">
        <f t="shared" si="449"/>
        <v>1.82</v>
      </c>
      <c r="AB546" s="39">
        <v>23600</v>
      </c>
      <c r="AC546" s="28">
        <f t="shared" si="467"/>
        <v>5.59</v>
      </c>
      <c r="AD546" s="39">
        <v>23550</v>
      </c>
      <c r="AE546" s="28">
        <f t="shared" si="467"/>
        <v>-0.21</v>
      </c>
      <c r="AF546" s="39">
        <v>24000</v>
      </c>
      <c r="AG546" s="28">
        <f t="shared" si="467"/>
        <v>1.91</v>
      </c>
      <c r="AH546" s="47">
        <v>25150</v>
      </c>
      <c r="AI546" s="28">
        <f t="shared" ref="AI546:AM561" si="469">ROUND((AH546-AF546)/AF546,4)*100</f>
        <v>4.79</v>
      </c>
      <c r="AJ546" s="47">
        <v>25950</v>
      </c>
      <c r="AK546" s="28">
        <f t="shared" si="469"/>
        <v>3.18</v>
      </c>
      <c r="AL546" s="47">
        <v>27150</v>
      </c>
      <c r="AM546" s="28">
        <f t="shared" si="469"/>
        <v>4.62</v>
      </c>
      <c r="AN546" s="47">
        <v>28700</v>
      </c>
      <c r="AO546" s="28">
        <f t="shared" si="454"/>
        <v>5.71</v>
      </c>
      <c r="AP546" s="47">
        <v>29700</v>
      </c>
      <c r="AQ546" s="28">
        <f t="shared" si="455"/>
        <v>3.4799999999999995</v>
      </c>
      <c r="AR546" s="47">
        <v>34150</v>
      </c>
      <c r="AS546" s="28">
        <f t="shared" si="456"/>
        <v>14.979999999999999</v>
      </c>
      <c r="AT546" s="47">
        <v>40900</v>
      </c>
      <c r="AU546" s="28">
        <f t="shared" si="433"/>
        <v>19.77</v>
      </c>
      <c r="AV546" s="47">
        <v>42250</v>
      </c>
      <c r="AW546" s="28">
        <f t="shared" si="468"/>
        <v>3.3000000000000003</v>
      </c>
      <c r="AX546" s="47">
        <v>46300</v>
      </c>
      <c r="AY546" s="28">
        <f t="shared" si="468"/>
        <v>9.59</v>
      </c>
      <c r="AZ546" s="47">
        <v>56750</v>
      </c>
      <c r="BA546" s="28">
        <f t="shared" si="458"/>
        <v>22.57</v>
      </c>
      <c r="BB546" s="47">
        <v>51400</v>
      </c>
      <c r="BC546" s="28">
        <f t="shared" si="463"/>
        <v>-9.43</v>
      </c>
      <c r="BD546" s="47">
        <v>41100</v>
      </c>
      <c r="BE546" s="28">
        <f t="shared" si="466"/>
        <v>-20.04</v>
      </c>
      <c r="BF546" s="47">
        <v>42100</v>
      </c>
      <c r="BG546" s="28">
        <f t="shared" si="464"/>
        <v>2.4299999999999997</v>
      </c>
      <c r="BH546" s="47">
        <v>42950</v>
      </c>
      <c r="BI546" s="28">
        <f t="shared" si="465"/>
        <v>2.02</v>
      </c>
      <c r="BJ546" s="89">
        <v>39200</v>
      </c>
      <c r="BK546" s="28">
        <f t="shared" si="462"/>
        <v>-8.73</v>
      </c>
      <c r="BL546" s="47">
        <v>39400</v>
      </c>
      <c r="BM546" s="28">
        <f t="shared" si="462"/>
        <v>0.51</v>
      </c>
      <c r="BN546" s="39"/>
      <c r="BO546" s="39"/>
      <c r="BP546" s="89"/>
      <c r="BQ546" s="28"/>
      <c r="BR546" s="28"/>
      <c r="BS546" s="28"/>
      <c r="BT546" s="28"/>
      <c r="BU546" s="28"/>
      <c r="BV546" s="48"/>
      <c r="BW546" s="42"/>
      <c r="BX546" s="45"/>
      <c r="BY546" s="49"/>
      <c r="BZ546" s="42"/>
      <c r="CA546" s="49"/>
      <c r="CB546" s="49"/>
      <c r="CC546" s="50"/>
      <c r="CD546" s="51"/>
      <c r="CE546" s="50"/>
      <c r="CF546" s="42"/>
      <c r="CP546" s="32"/>
      <c r="CQ546" s="70">
        <v>40900000</v>
      </c>
      <c r="CR546" s="53">
        <v>42250000</v>
      </c>
      <c r="DB546" s="32"/>
      <c r="DC546" s="42"/>
    </row>
    <row r="547" spans="1:107">
      <c r="A547" s="11"/>
      <c r="B547" s="41" t="s">
        <v>440</v>
      </c>
      <c r="C547" s="39">
        <v>4850</v>
      </c>
      <c r="D547" s="39">
        <v>4900</v>
      </c>
      <c r="E547" s="28">
        <f t="shared" si="438"/>
        <v>1.03</v>
      </c>
      <c r="F547" s="39">
        <v>5300</v>
      </c>
      <c r="G547" s="28">
        <f t="shared" si="439"/>
        <v>8.16</v>
      </c>
      <c r="H547" s="39">
        <v>5400</v>
      </c>
      <c r="I547" s="28">
        <f t="shared" si="440"/>
        <v>1.8900000000000001</v>
      </c>
      <c r="J547" s="39">
        <v>5900</v>
      </c>
      <c r="K547" s="28">
        <f t="shared" si="441"/>
        <v>9.26</v>
      </c>
      <c r="L547" s="39">
        <v>7300</v>
      </c>
      <c r="M547" s="28">
        <f t="shared" si="442"/>
        <v>23.73</v>
      </c>
      <c r="N547" s="39">
        <v>7750</v>
      </c>
      <c r="O547" s="28">
        <f t="shared" si="443"/>
        <v>6.16</v>
      </c>
      <c r="P547" s="39">
        <v>7650</v>
      </c>
      <c r="Q547" s="28">
        <f t="shared" si="444"/>
        <v>-1.29</v>
      </c>
      <c r="R547" s="39">
        <v>7800</v>
      </c>
      <c r="S547" s="28">
        <f t="shared" si="445"/>
        <v>1.96</v>
      </c>
      <c r="T547" s="39">
        <v>8050</v>
      </c>
      <c r="U547" s="28">
        <f t="shared" si="446"/>
        <v>3.2099999999999995</v>
      </c>
      <c r="V547" s="39">
        <v>7950</v>
      </c>
      <c r="W547" s="28">
        <f t="shared" si="447"/>
        <v>-1.24</v>
      </c>
      <c r="X547" s="46">
        <v>8350</v>
      </c>
      <c r="Y547" s="28">
        <f t="shared" si="448"/>
        <v>5.0299999999999994</v>
      </c>
      <c r="Z547" s="39">
        <v>8850</v>
      </c>
      <c r="AA547" s="28">
        <f t="shared" si="449"/>
        <v>5.99</v>
      </c>
      <c r="AB547" s="39">
        <v>8600</v>
      </c>
      <c r="AC547" s="28">
        <f t="shared" si="467"/>
        <v>-2.82</v>
      </c>
      <c r="AD547" s="39">
        <v>9050</v>
      </c>
      <c r="AE547" s="28">
        <f t="shared" si="467"/>
        <v>5.2299999999999995</v>
      </c>
      <c r="AF547" s="39">
        <v>8850</v>
      </c>
      <c r="AG547" s="28">
        <f t="shared" si="467"/>
        <v>-2.21</v>
      </c>
      <c r="AH547" s="47">
        <v>9050</v>
      </c>
      <c r="AI547" s="28">
        <f t="shared" si="469"/>
        <v>2.2599999999999998</v>
      </c>
      <c r="AJ547" s="47">
        <v>9250</v>
      </c>
      <c r="AK547" s="28">
        <f t="shared" si="469"/>
        <v>2.21</v>
      </c>
      <c r="AL547" s="47">
        <v>10600</v>
      </c>
      <c r="AM547" s="28">
        <f t="shared" si="469"/>
        <v>14.59</v>
      </c>
      <c r="AN547" s="47">
        <v>10200</v>
      </c>
      <c r="AO547" s="28">
        <f t="shared" si="454"/>
        <v>-3.7699999999999996</v>
      </c>
      <c r="AP547" s="47">
        <v>11650</v>
      </c>
      <c r="AQ547" s="28">
        <f t="shared" si="455"/>
        <v>14.219999999999999</v>
      </c>
      <c r="AR547" s="47">
        <v>13450</v>
      </c>
      <c r="AS547" s="28">
        <f t="shared" si="456"/>
        <v>15.45</v>
      </c>
      <c r="AT547" s="47">
        <v>15750</v>
      </c>
      <c r="AU547" s="28">
        <f t="shared" si="433"/>
        <v>17.100000000000001</v>
      </c>
      <c r="AV547" s="47">
        <v>16200</v>
      </c>
      <c r="AW547" s="28">
        <f t="shared" si="468"/>
        <v>2.86</v>
      </c>
      <c r="AX547" s="47">
        <v>17100</v>
      </c>
      <c r="AY547" s="28">
        <f t="shared" si="468"/>
        <v>5.56</v>
      </c>
      <c r="AZ547" s="47">
        <v>18550</v>
      </c>
      <c r="BA547" s="28">
        <f t="shared" si="458"/>
        <v>8.48</v>
      </c>
      <c r="BB547" s="47">
        <v>18400</v>
      </c>
      <c r="BC547" s="28">
        <f t="shared" si="463"/>
        <v>-0.80999999999999994</v>
      </c>
      <c r="BD547" s="47">
        <v>18650</v>
      </c>
      <c r="BE547" s="28">
        <f t="shared" si="466"/>
        <v>1.3599999999999999</v>
      </c>
      <c r="BF547" s="47">
        <v>18850</v>
      </c>
      <c r="BG547" s="28">
        <f t="shared" si="464"/>
        <v>1.0699999999999998</v>
      </c>
      <c r="BH547" s="47">
        <v>19650</v>
      </c>
      <c r="BI547" s="28">
        <f t="shared" si="465"/>
        <v>4.24</v>
      </c>
      <c r="BJ547" s="89">
        <v>19350</v>
      </c>
      <c r="BK547" s="28">
        <f t="shared" si="462"/>
        <v>-1.53</v>
      </c>
      <c r="BL547" s="47">
        <v>19200</v>
      </c>
      <c r="BM547" s="28">
        <f t="shared" si="462"/>
        <v>-0.77999999999999992</v>
      </c>
      <c r="BN547" s="39"/>
      <c r="BO547" s="39"/>
      <c r="BP547" s="89"/>
      <c r="BQ547" s="28"/>
      <c r="BR547" s="28"/>
      <c r="BS547" s="28"/>
      <c r="BT547" s="28"/>
      <c r="BU547" s="28"/>
      <c r="BV547" s="48"/>
      <c r="BW547" s="42"/>
      <c r="BX547" s="45"/>
      <c r="BY547" s="49"/>
      <c r="BZ547" s="42"/>
      <c r="CA547" s="49"/>
      <c r="CB547" s="49"/>
      <c r="CC547" s="50"/>
      <c r="CD547" s="51"/>
      <c r="CE547" s="50"/>
      <c r="CF547" s="42"/>
      <c r="CP547" s="32"/>
      <c r="CQ547" s="70">
        <v>15750000</v>
      </c>
      <c r="CR547" s="53">
        <v>16200000</v>
      </c>
      <c r="DB547" s="32"/>
      <c r="DC547" s="42"/>
    </row>
    <row r="548" spans="1:107">
      <c r="A548" s="11"/>
      <c r="B548" s="41" t="s">
        <v>441</v>
      </c>
      <c r="C548" s="39">
        <v>17700</v>
      </c>
      <c r="D548" s="39">
        <v>17750</v>
      </c>
      <c r="E548" s="28">
        <f t="shared" si="438"/>
        <v>0.27999999999999997</v>
      </c>
      <c r="F548" s="39">
        <v>19500</v>
      </c>
      <c r="G548" s="28">
        <f t="shared" si="439"/>
        <v>9.86</v>
      </c>
      <c r="H548" s="39">
        <v>23050</v>
      </c>
      <c r="I548" s="28">
        <f t="shared" si="440"/>
        <v>18.21</v>
      </c>
      <c r="J548" s="39">
        <v>29750</v>
      </c>
      <c r="K548" s="28">
        <f t="shared" si="441"/>
        <v>29.07</v>
      </c>
      <c r="L548" s="39">
        <v>32400</v>
      </c>
      <c r="M548" s="28">
        <f t="shared" si="442"/>
        <v>8.91</v>
      </c>
      <c r="N548" s="39">
        <v>36250</v>
      </c>
      <c r="O548" s="28">
        <f t="shared" si="443"/>
        <v>11.88</v>
      </c>
      <c r="P548" s="39">
        <v>39200</v>
      </c>
      <c r="Q548" s="28">
        <f t="shared" si="444"/>
        <v>8.14</v>
      </c>
      <c r="R548" s="39">
        <v>41450</v>
      </c>
      <c r="S548" s="28">
        <f t="shared" si="445"/>
        <v>5.74</v>
      </c>
      <c r="T548" s="39">
        <v>43250</v>
      </c>
      <c r="U548" s="28">
        <f t="shared" si="446"/>
        <v>4.34</v>
      </c>
      <c r="V548" s="39">
        <v>42950</v>
      </c>
      <c r="W548" s="28">
        <f t="shared" si="447"/>
        <v>-0.69</v>
      </c>
      <c r="X548" s="46">
        <v>42300</v>
      </c>
      <c r="Y548" s="28">
        <f t="shared" si="448"/>
        <v>-1.51</v>
      </c>
      <c r="Z548" s="39">
        <v>44600</v>
      </c>
      <c r="AA548" s="28">
        <f t="shared" si="449"/>
        <v>5.4399999999999995</v>
      </c>
      <c r="AB548" s="39">
        <v>45950</v>
      </c>
      <c r="AC548" s="28">
        <f t="shared" si="467"/>
        <v>3.0300000000000002</v>
      </c>
      <c r="AD548" s="39">
        <v>46900</v>
      </c>
      <c r="AE548" s="28">
        <f t="shared" si="467"/>
        <v>2.0699999999999998</v>
      </c>
      <c r="AF548" s="39">
        <v>46850</v>
      </c>
      <c r="AG548" s="28">
        <f t="shared" si="467"/>
        <v>-0.11</v>
      </c>
      <c r="AH548" s="47">
        <v>49100</v>
      </c>
      <c r="AI548" s="28">
        <f t="shared" si="469"/>
        <v>4.8</v>
      </c>
      <c r="AJ548" s="47">
        <v>59100</v>
      </c>
      <c r="AK548" s="28">
        <f t="shared" si="469"/>
        <v>20.369999999999997</v>
      </c>
      <c r="AL548" s="47">
        <v>57300</v>
      </c>
      <c r="AM548" s="28">
        <f t="shared" si="469"/>
        <v>-3.05</v>
      </c>
      <c r="AN548" s="47">
        <v>60750</v>
      </c>
      <c r="AO548" s="28">
        <f t="shared" si="454"/>
        <v>6.02</v>
      </c>
      <c r="AP548" s="47">
        <v>60500</v>
      </c>
      <c r="AQ548" s="28">
        <f t="shared" si="455"/>
        <v>-0.41000000000000003</v>
      </c>
      <c r="AR548" s="47">
        <v>68050</v>
      </c>
      <c r="AS548" s="28">
        <f t="shared" si="456"/>
        <v>12.479999999999999</v>
      </c>
      <c r="AT548" s="47">
        <v>75650</v>
      </c>
      <c r="AU548" s="28">
        <f t="shared" si="433"/>
        <v>11.17</v>
      </c>
      <c r="AV548" s="47">
        <v>82250</v>
      </c>
      <c r="AW548" s="28">
        <f t="shared" si="468"/>
        <v>8.7200000000000006</v>
      </c>
      <c r="AX548" s="47">
        <v>95500</v>
      </c>
      <c r="AY548" s="28">
        <f t="shared" si="468"/>
        <v>16.11</v>
      </c>
      <c r="AZ548" s="47">
        <v>94750</v>
      </c>
      <c r="BA548" s="28">
        <f t="shared" si="458"/>
        <v>-0.79</v>
      </c>
      <c r="BB548" s="47">
        <v>89000</v>
      </c>
      <c r="BC548" s="28">
        <f t="shared" si="463"/>
        <v>-6.0699999999999994</v>
      </c>
      <c r="BD548" s="47">
        <v>87350</v>
      </c>
      <c r="BE548" s="28">
        <f t="shared" si="466"/>
        <v>-1.8499999999999999</v>
      </c>
      <c r="BF548" s="47">
        <v>86800</v>
      </c>
      <c r="BG548" s="28">
        <f t="shared" si="464"/>
        <v>-0.63</v>
      </c>
      <c r="BH548" s="47">
        <v>89950</v>
      </c>
      <c r="BI548" s="28">
        <f t="shared" si="465"/>
        <v>3.63</v>
      </c>
      <c r="BJ548" s="89">
        <v>88600</v>
      </c>
      <c r="BK548" s="28">
        <f t="shared" si="462"/>
        <v>-1.5</v>
      </c>
      <c r="BL548" s="47">
        <v>89300</v>
      </c>
      <c r="BM548" s="28">
        <f t="shared" si="462"/>
        <v>0.79</v>
      </c>
      <c r="BN548" s="39"/>
      <c r="BO548" s="39"/>
      <c r="BP548" s="89"/>
      <c r="BQ548" s="28"/>
      <c r="BR548" s="28"/>
      <c r="BS548" s="28"/>
      <c r="BT548" s="28"/>
      <c r="BU548" s="28"/>
      <c r="BV548" s="48"/>
      <c r="BW548" s="42"/>
      <c r="BX548" s="45"/>
      <c r="BY548" s="49"/>
      <c r="BZ548" s="42"/>
      <c r="CA548" s="49"/>
      <c r="CB548" s="49"/>
      <c r="CC548" s="50"/>
      <c r="CD548" s="51"/>
      <c r="CE548" s="50"/>
      <c r="CF548" s="42"/>
      <c r="CP548" s="32"/>
      <c r="CQ548" s="70">
        <v>75650000</v>
      </c>
      <c r="CR548" s="53">
        <v>82250000</v>
      </c>
      <c r="DB548" s="32"/>
      <c r="DC548" s="42"/>
    </row>
    <row r="549" spans="1:107">
      <c r="A549" s="11"/>
      <c r="B549" s="41" t="s">
        <v>442</v>
      </c>
      <c r="C549" s="39">
        <v>26350</v>
      </c>
      <c r="D549" s="39">
        <v>26600</v>
      </c>
      <c r="E549" s="28">
        <f t="shared" si="438"/>
        <v>0.95</v>
      </c>
      <c r="F549" s="39">
        <v>28300</v>
      </c>
      <c r="G549" s="28">
        <f t="shared" si="439"/>
        <v>6.39</v>
      </c>
      <c r="H549" s="39">
        <v>31000</v>
      </c>
      <c r="I549" s="28">
        <f t="shared" si="440"/>
        <v>9.5399999999999991</v>
      </c>
      <c r="J549" s="39">
        <v>36950</v>
      </c>
      <c r="K549" s="28">
        <f t="shared" si="441"/>
        <v>19.189999999999998</v>
      </c>
      <c r="L549" s="39">
        <v>57500</v>
      </c>
      <c r="M549" s="28">
        <f t="shared" si="442"/>
        <v>55.620000000000005</v>
      </c>
      <c r="N549" s="39">
        <v>69250</v>
      </c>
      <c r="O549" s="28">
        <f t="shared" si="443"/>
        <v>20.43</v>
      </c>
      <c r="P549" s="39">
        <v>72050</v>
      </c>
      <c r="Q549" s="28">
        <f t="shared" si="444"/>
        <v>4.04</v>
      </c>
      <c r="R549" s="39">
        <v>70700</v>
      </c>
      <c r="S549" s="28">
        <f t="shared" si="445"/>
        <v>-1.87</v>
      </c>
      <c r="T549" s="39">
        <v>64800</v>
      </c>
      <c r="U549" s="28">
        <f t="shared" si="446"/>
        <v>-8.35</v>
      </c>
      <c r="V549" s="39">
        <v>64650</v>
      </c>
      <c r="W549" s="28">
        <f t="shared" si="447"/>
        <v>-0.22999999999999998</v>
      </c>
      <c r="X549" s="46">
        <v>66500</v>
      </c>
      <c r="Y549" s="28">
        <f t="shared" si="448"/>
        <v>2.86</v>
      </c>
      <c r="Z549" s="39">
        <v>65250</v>
      </c>
      <c r="AA549" s="28">
        <f t="shared" si="449"/>
        <v>-1.8800000000000001</v>
      </c>
      <c r="AB549" s="39">
        <v>64450</v>
      </c>
      <c r="AC549" s="28">
        <f t="shared" si="467"/>
        <v>-1.23</v>
      </c>
      <c r="AD549" s="39">
        <v>64950</v>
      </c>
      <c r="AE549" s="28">
        <f t="shared" si="467"/>
        <v>0.77999999999999992</v>
      </c>
      <c r="AF549" s="39">
        <v>64850</v>
      </c>
      <c r="AG549" s="28">
        <f t="shared" si="467"/>
        <v>-0.15</v>
      </c>
      <c r="AH549" s="47">
        <v>68900</v>
      </c>
      <c r="AI549" s="28">
        <f t="shared" si="469"/>
        <v>6.25</v>
      </c>
      <c r="AJ549" s="47">
        <v>72000</v>
      </c>
      <c r="AK549" s="28">
        <f t="shared" si="469"/>
        <v>4.5</v>
      </c>
      <c r="AL549" s="47">
        <v>74950</v>
      </c>
      <c r="AM549" s="28">
        <f t="shared" si="469"/>
        <v>4.1000000000000005</v>
      </c>
      <c r="AN549" s="47">
        <v>88000</v>
      </c>
      <c r="AO549" s="28">
        <f t="shared" si="454"/>
        <v>17.41</v>
      </c>
      <c r="AP549" s="47">
        <v>93400</v>
      </c>
      <c r="AQ549" s="28">
        <f t="shared" si="455"/>
        <v>6.1400000000000006</v>
      </c>
      <c r="AR549" s="47">
        <v>110400</v>
      </c>
      <c r="AS549" s="28">
        <f t="shared" si="456"/>
        <v>18.2</v>
      </c>
      <c r="AT549" s="47">
        <v>116750</v>
      </c>
      <c r="AU549" s="28">
        <f t="shared" si="433"/>
        <v>5.75</v>
      </c>
      <c r="AV549" s="47">
        <v>134600</v>
      </c>
      <c r="AW549" s="28">
        <f t="shared" si="468"/>
        <v>15.290000000000001</v>
      </c>
      <c r="AX549" s="47">
        <v>131750</v>
      </c>
      <c r="AY549" s="28">
        <f t="shared" si="468"/>
        <v>-2.12</v>
      </c>
      <c r="AZ549" s="47">
        <v>130350</v>
      </c>
      <c r="BA549" s="28">
        <f t="shared" si="458"/>
        <v>-1.06</v>
      </c>
      <c r="BB549" s="47">
        <v>128700</v>
      </c>
      <c r="BC549" s="28">
        <f t="shared" si="463"/>
        <v>-1.27</v>
      </c>
      <c r="BD549" s="47">
        <v>130150</v>
      </c>
      <c r="BE549" s="28">
        <f t="shared" si="466"/>
        <v>1.1299999999999999</v>
      </c>
      <c r="BF549" s="47">
        <v>131750</v>
      </c>
      <c r="BG549" s="28">
        <f t="shared" si="464"/>
        <v>1.23</v>
      </c>
      <c r="BH549" s="47">
        <v>135000</v>
      </c>
      <c r="BI549" s="28">
        <f t="shared" si="465"/>
        <v>2.4699999999999998</v>
      </c>
      <c r="BJ549" s="89">
        <v>139050</v>
      </c>
      <c r="BK549" s="28">
        <f t="shared" si="462"/>
        <v>3</v>
      </c>
      <c r="BL549" s="47">
        <v>142100</v>
      </c>
      <c r="BM549" s="28">
        <f t="shared" si="462"/>
        <v>2.19</v>
      </c>
      <c r="BN549" s="39"/>
      <c r="BO549" s="39"/>
      <c r="BP549" s="89"/>
      <c r="BQ549" s="28"/>
      <c r="BR549" s="28"/>
      <c r="BS549" s="28"/>
      <c r="BT549" s="28"/>
      <c r="BU549" s="28"/>
      <c r="BV549" s="48"/>
      <c r="BW549" s="42"/>
      <c r="BX549" s="45"/>
      <c r="BY549" s="49"/>
      <c r="BZ549" s="42"/>
      <c r="CA549" s="49"/>
      <c r="CB549" s="49"/>
      <c r="CC549" s="50"/>
      <c r="CD549" s="51"/>
      <c r="CE549" s="50"/>
      <c r="CF549" s="42"/>
      <c r="CP549" s="32"/>
      <c r="CQ549" s="70">
        <v>116750000</v>
      </c>
      <c r="CR549" s="53">
        <v>134600000</v>
      </c>
      <c r="DB549" s="32"/>
      <c r="DC549" s="42"/>
    </row>
    <row r="550" spans="1:107">
      <c r="A550" s="11"/>
      <c r="B550" s="41" t="s">
        <v>443</v>
      </c>
      <c r="C550" s="39">
        <v>7250</v>
      </c>
      <c r="D550" s="39">
        <v>7450</v>
      </c>
      <c r="E550" s="28">
        <f t="shared" si="438"/>
        <v>2.76</v>
      </c>
      <c r="F550" s="39">
        <v>8050</v>
      </c>
      <c r="G550" s="28">
        <f t="shared" si="439"/>
        <v>8.0500000000000007</v>
      </c>
      <c r="H550" s="39">
        <v>8650</v>
      </c>
      <c r="I550" s="28">
        <f t="shared" si="440"/>
        <v>7.4499999999999993</v>
      </c>
      <c r="J550" s="39">
        <v>9550</v>
      </c>
      <c r="K550" s="28">
        <f t="shared" si="441"/>
        <v>10.4</v>
      </c>
      <c r="L550" s="39">
        <v>10350</v>
      </c>
      <c r="M550" s="28">
        <f t="shared" si="442"/>
        <v>8.3800000000000008</v>
      </c>
      <c r="N550" s="39">
        <v>11150</v>
      </c>
      <c r="O550" s="28">
        <f t="shared" si="443"/>
        <v>7.7299999999999995</v>
      </c>
      <c r="P550" s="39">
        <v>13500</v>
      </c>
      <c r="Q550" s="28">
        <f t="shared" si="444"/>
        <v>21.08</v>
      </c>
      <c r="R550" s="39">
        <v>13950</v>
      </c>
      <c r="S550" s="28">
        <f t="shared" si="445"/>
        <v>3.3300000000000005</v>
      </c>
      <c r="T550" s="39">
        <v>14050</v>
      </c>
      <c r="U550" s="28">
        <f t="shared" si="446"/>
        <v>0.72</v>
      </c>
      <c r="V550" s="39">
        <v>14000</v>
      </c>
      <c r="W550" s="28">
        <f t="shared" si="447"/>
        <v>-0.36</v>
      </c>
      <c r="X550" s="46">
        <v>13950</v>
      </c>
      <c r="Y550" s="28">
        <f t="shared" si="448"/>
        <v>-0.36</v>
      </c>
      <c r="Z550" s="39">
        <v>14650</v>
      </c>
      <c r="AA550" s="28">
        <f t="shared" si="449"/>
        <v>5.0200000000000005</v>
      </c>
      <c r="AB550" s="39">
        <v>15450</v>
      </c>
      <c r="AC550" s="28">
        <f t="shared" si="467"/>
        <v>5.46</v>
      </c>
      <c r="AD550" s="39">
        <v>16250</v>
      </c>
      <c r="AE550" s="28">
        <f t="shared" si="467"/>
        <v>5.18</v>
      </c>
      <c r="AF550" s="39">
        <v>15850</v>
      </c>
      <c r="AG550" s="28">
        <f t="shared" si="467"/>
        <v>-2.46</v>
      </c>
      <c r="AH550" s="47">
        <v>16050</v>
      </c>
      <c r="AI550" s="28">
        <f t="shared" si="469"/>
        <v>1.26</v>
      </c>
      <c r="AJ550" s="47">
        <v>16800</v>
      </c>
      <c r="AK550" s="28">
        <f t="shared" si="469"/>
        <v>4.67</v>
      </c>
      <c r="AL550" s="47">
        <v>18450</v>
      </c>
      <c r="AM550" s="28">
        <f t="shared" si="469"/>
        <v>9.82</v>
      </c>
      <c r="AN550" s="47">
        <v>18600</v>
      </c>
      <c r="AO550" s="28">
        <f t="shared" si="454"/>
        <v>0.80999999999999994</v>
      </c>
      <c r="AP550" s="47">
        <v>22400</v>
      </c>
      <c r="AQ550" s="28">
        <f t="shared" si="455"/>
        <v>20.43</v>
      </c>
      <c r="AR550" s="47">
        <v>23650</v>
      </c>
      <c r="AS550" s="28">
        <f t="shared" si="456"/>
        <v>5.58</v>
      </c>
      <c r="AT550" s="47">
        <v>23900</v>
      </c>
      <c r="AU550" s="28">
        <f t="shared" si="433"/>
        <v>1.06</v>
      </c>
      <c r="AV550" s="47">
        <v>25750</v>
      </c>
      <c r="AW550" s="28">
        <f t="shared" si="468"/>
        <v>7.7399999999999993</v>
      </c>
      <c r="AX550" s="47">
        <v>27150</v>
      </c>
      <c r="AY550" s="28">
        <f t="shared" si="468"/>
        <v>5.4399999999999995</v>
      </c>
      <c r="AZ550" s="47">
        <v>29700</v>
      </c>
      <c r="BA550" s="28">
        <f t="shared" si="458"/>
        <v>9.39</v>
      </c>
      <c r="BB550" s="47">
        <v>31650</v>
      </c>
      <c r="BC550" s="28">
        <f t="shared" si="463"/>
        <v>6.5699999999999994</v>
      </c>
      <c r="BD550" s="47">
        <v>33250</v>
      </c>
      <c r="BE550" s="28">
        <f t="shared" si="466"/>
        <v>5.0599999999999996</v>
      </c>
      <c r="BF550" s="47">
        <v>34250</v>
      </c>
      <c r="BG550" s="28">
        <f t="shared" si="464"/>
        <v>3.01</v>
      </c>
      <c r="BH550" s="47">
        <v>33900</v>
      </c>
      <c r="BI550" s="28">
        <f t="shared" si="465"/>
        <v>-1.02</v>
      </c>
      <c r="BJ550" s="89">
        <v>34650</v>
      </c>
      <c r="BK550" s="28">
        <f t="shared" si="462"/>
        <v>2.21</v>
      </c>
      <c r="BL550" s="47">
        <v>33700</v>
      </c>
      <c r="BM550" s="28">
        <f t="shared" si="462"/>
        <v>-2.74</v>
      </c>
      <c r="BN550" s="39"/>
      <c r="BO550" s="39"/>
      <c r="BP550" s="89"/>
      <c r="BQ550" s="28"/>
      <c r="BR550" s="28"/>
      <c r="BS550" s="28"/>
      <c r="BT550" s="28"/>
      <c r="BU550" s="28"/>
      <c r="BV550" s="48"/>
      <c r="BW550" s="42"/>
      <c r="BX550" s="45"/>
      <c r="BY550" s="49"/>
      <c r="BZ550" s="42"/>
      <c r="CA550" s="49"/>
      <c r="CB550" s="49"/>
      <c r="CC550" s="50"/>
      <c r="CD550" s="51"/>
      <c r="CE550" s="50"/>
      <c r="CF550" s="42"/>
      <c r="CP550" s="32"/>
      <c r="CQ550" s="70">
        <v>23900000</v>
      </c>
      <c r="CR550" s="53">
        <v>25750000</v>
      </c>
      <c r="DB550" s="32"/>
      <c r="DC550" s="42"/>
    </row>
    <row r="551" spans="1:107">
      <c r="A551" s="11"/>
      <c r="B551" s="41" t="s">
        <v>444</v>
      </c>
      <c r="C551" s="39">
        <v>11650</v>
      </c>
      <c r="D551" s="39">
        <v>11900</v>
      </c>
      <c r="E551" s="28">
        <f t="shared" si="438"/>
        <v>2.15</v>
      </c>
      <c r="F551" s="39">
        <v>13000</v>
      </c>
      <c r="G551" s="28">
        <f t="shared" si="439"/>
        <v>9.24</v>
      </c>
      <c r="H551" s="39">
        <v>14900</v>
      </c>
      <c r="I551" s="28">
        <f t="shared" si="440"/>
        <v>14.62</v>
      </c>
      <c r="J551" s="39">
        <v>18750</v>
      </c>
      <c r="K551" s="28">
        <f t="shared" si="441"/>
        <v>25.840000000000003</v>
      </c>
      <c r="L551" s="39">
        <v>19000</v>
      </c>
      <c r="M551" s="28">
        <f t="shared" si="442"/>
        <v>1.3299999999999998</v>
      </c>
      <c r="N551" s="39">
        <v>24900</v>
      </c>
      <c r="O551" s="28">
        <f t="shared" si="443"/>
        <v>31.05</v>
      </c>
      <c r="P551" s="39">
        <v>29100</v>
      </c>
      <c r="Q551" s="28">
        <f t="shared" si="444"/>
        <v>16.869999999999997</v>
      </c>
      <c r="R551" s="39">
        <v>28900</v>
      </c>
      <c r="S551" s="28">
        <f t="shared" si="445"/>
        <v>-0.69</v>
      </c>
      <c r="T551" s="39">
        <v>31250</v>
      </c>
      <c r="U551" s="28">
        <f t="shared" si="446"/>
        <v>8.129999999999999</v>
      </c>
      <c r="V551" s="39">
        <v>37250</v>
      </c>
      <c r="W551" s="28">
        <f t="shared" si="447"/>
        <v>19.2</v>
      </c>
      <c r="X551" s="46">
        <v>38250</v>
      </c>
      <c r="Y551" s="28">
        <f t="shared" si="448"/>
        <v>2.68</v>
      </c>
      <c r="Z551" s="39">
        <v>38900</v>
      </c>
      <c r="AA551" s="28">
        <f t="shared" si="449"/>
        <v>1.7000000000000002</v>
      </c>
      <c r="AB551" s="39">
        <v>38350</v>
      </c>
      <c r="AC551" s="28">
        <f t="shared" si="467"/>
        <v>-1.41</v>
      </c>
      <c r="AD551" s="39">
        <v>36800</v>
      </c>
      <c r="AE551" s="28">
        <f t="shared" si="467"/>
        <v>-4.04</v>
      </c>
      <c r="AF551" s="39">
        <v>35100</v>
      </c>
      <c r="AG551" s="28">
        <f t="shared" si="467"/>
        <v>-4.62</v>
      </c>
      <c r="AH551" s="47">
        <v>39050</v>
      </c>
      <c r="AI551" s="28">
        <f t="shared" si="469"/>
        <v>11.25</v>
      </c>
      <c r="AJ551" s="47">
        <v>41250</v>
      </c>
      <c r="AK551" s="28">
        <f t="shared" si="469"/>
        <v>5.63</v>
      </c>
      <c r="AL551" s="47">
        <v>51700</v>
      </c>
      <c r="AM551" s="28">
        <f t="shared" si="469"/>
        <v>25.330000000000002</v>
      </c>
      <c r="AN551" s="47">
        <v>71050</v>
      </c>
      <c r="AO551" s="28">
        <f t="shared" si="454"/>
        <v>37.43</v>
      </c>
      <c r="AP551" s="47">
        <v>75850</v>
      </c>
      <c r="AQ551" s="28">
        <f t="shared" si="455"/>
        <v>6.76</v>
      </c>
      <c r="AR551" s="47">
        <v>87400</v>
      </c>
      <c r="AS551" s="28">
        <f t="shared" si="456"/>
        <v>15.229999999999999</v>
      </c>
      <c r="AT551" s="47">
        <v>91650</v>
      </c>
      <c r="AU551" s="28">
        <f t="shared" si="433"/>
        <v>4.8599999999999994</v>
      </c>
      <c r="AV551" s="47">
        <v>105300</v>
      </c>
      <c r="AW551" s="28">
        <f t="shared" si="468"/>
        <v>14.89</v>
      </c>
      <c r="AX551" s="47">
        <v>113150</v>
      </c>
      <c r="AY551" s="28">
        <f t="shared" si="468"/>
        <v>7.4499999999999993</v>
      </c>
      <c r="AZ551" s="47">
        <v>116000</v>
      </c>
      <c r="BA551" s="28">
        <f t="shared" si="458"/>
        <v>2.52</v>
      </c>
      <c r="BB551" s="47">
        <v>114700</v>
      </c>
      <c r="BC551" s="28">
        <f t="shared" si="463"/>
        <v>-1.1199999999999999</v>
      </c>
      <c r="BD551" s="47">
        <v>107800</v>
      </c>
      <c r="BE551" s="28">
        <f t="shared" si="466"/>
        <v>-6.02</v>
      </c>
      <c r="BF551" s="47">
        <v>109400</v>
      </c>
      <c r="BG551" s="28">
        <f t="shared" si="464"/>
        <v>1.48</v>
      </c>
      <c r="BH551" s="47">
        <v>113350</v>
      </c>
      <c r="BI551" s="28">
        <f t="shared" si="465"/>
        <v>3.61</v>
      </c>
      <c r="BJ551" s="89">
        <v>115100</v>
      </c>
      <c r="BK551" s="28">
        <f t="shared" si="462"/>
        <v>1.54</v>
      </c>
      <c r="BL551" s="47">
        <v>112350</v>
      </c>
      <c r="BM551" s="28">
        <f t="shared" si="462"/>
        <v>-2.39</v>
      </c>
      <c r="BN551" s="39"/>
      <c r="BO551" s="39"/>
      <c r="BP551" s="89"/>
      <c r="BQ551" s="28"/>
      <c r="BR551" s="28"/>
      <c r="BS551" s="28"/>
      <c r="BT551" s="28"/>
      <c r="BU551" s="28"/>
      <c r="BV551" s="48"/>
      <c r="BW551" s="42"/>
      <c r="BX551" s="45"/>
      <c r="BY551" s="49"/>
      <c r="BZ551" s="42"/>
      <c r="CA551" s="49"/>
      <c r="CB551" s="49"/>
      <c r="CC551" s="50"/>
      <c r="CD551" s="51"/>
      <c r="CE551" s="50"/>
      <c r="CF551" s="42"/>
      <c r="CP551" s="32"/>
      <c r="CQ551" s="70">
        <v>91650000</v>
      </c>
      <c r="CR551" s="53">
        <v>105300000</v>
      </c>
      <c r="DB551" s="32"/>
      <c r="DC551" s="42"/>
    </row>
    <row r="552" spans="1:107">
      <c r="A552" s="11"/>
      <c r="B552" s="41" t="s">
        <v>445</v>
      </c>
      <c r="C552" s="39">
        <v>9200</v>
      </c>
      <c r="D552" s="39">
        <v>9400</v>
      </c>
      <c r="E552" s="28">
        <f t="shared" si="438"/>
        <v>2.17</v>
      </c>
      <c r="F552" s="39">
        <v>17600</v>
      </c>
      <c r="G552" s="28">
        <f t="shared" si="439"/>
        <v>87.22999999999999</v>
      </c>
      <c r="H552" s="39">
        <v>55550</v>
      </c>
      <c r="I552" s="28">
        <f t="shared" si="440"/>
        <v>215.63</v>
      </c>
      <c r="J552" s="39">
        <v>60050</v>
      </c>
      <c r="K552" s="28">
        <f t="shared" si="441"/>
        <v>8.1</v>
      </c>
      <c r="L552" s="39">
        <v>62950</v>
      </c>
      <c r="M552" s="28">
        <f t="shared" si="442"/>
        <v>4.83</v>
      </c>
      <c r="N552" s="39">
        <v>66850</v>
      </c>
      <c r="O552" s="28">
        <f t="shared" si="443"/>
        <v>6.2</v>
      </c>
      <c r="P552" s="39">
        <v>69100</v>
      </c>
      <c r="Q552" s="28">
        <f t="shared" si="444"/>
        <v>3.37</v>
      </c>
      <c r="R552" s="39">
        <v>65050</v>
      </c>
      <c r="S552" s="28">
        <f t="shared" si="445"/>
        <v>-5.86</v>
      </c>
      <c r="T552" s="39">
        <v>65500</v>
      </c>
      <c r="U552" s="28">
        <f t="shared" si="446"/>
        <v>0.69</v>
      </c>
      <c r="V552" s="39">
        <v>65250</v>
      </c>
      <c r="W552" s="28">
        <f t="shared" si="447"/>
        <v>-0.38</v>
      </c>
      <c r="X552" s="46">
        <v>65850</v>
      </c>
      <c r="Y552" s="28">
        <f t="shared" si="448"/>
        <v>0.91999999999999993</v>
      </c>
      <c r="Z552" s="39">
        <v>34950</v>
      </c>
      <c r="AA552" s="28">
        <f t="shared" si="449"/>
        <v>-46.92</v>
      </c>
      <c r="AB552" s="39">
        <v>35000</v>
      </c>
      <c r="AC552" s="28">
        <f t="shared" si="467"/>
        <v>0.13999999999999999</v>
      </c>
      <c r="AD552" s="39">
        <v>39050</v>
      </c>
      <c r="AE552" s="28">
        <f t="shared" si="467"/>
        <v>11.57</v>
      </c>
      <c r="AF552" s="39">
        <v>37500</v>
      </c>
      <c r="AG552" s="28">
        <f t="shared" si="467"/>
        <v>-3.9699999999999998</v>
      </c>
      <c r="AH552" s="47">
        <v>40100</v>
      </c>
      <c r="AI552" s="28">
        <f t="shared" si="469"/>
        <v>6.93</v>
      </c>
      <c r="AJ552" s="47">
        <v>39200</v>
      </c>
      <c r="AK552" s="28">
        <f t="shared" si="469"/>
        <v>-2.2399999999999998</v>
      </c>
      <c r="AL552" s="47">
        <v>38550</v>
      </c>
      <c r="AM552" s="28">
        <f t="shared" si="469"/>
        <v>-1.66</v>
      </c>
      <c r="AN552" s="47">
        <v>41350</v>
      </c>
      <c r="AO552" s="28">
        <f t="shared" si="454"/>
        <v>7.26</v>
      </c>
      <c r="AP552" s="47">
        <v>48100</v>
      </c>
      <c r="AQ552" s="28">
        <f t="shared" si="455"/>
        <v>16.32</v>
      </c>
      <c r="AR552" s="47">
        <v>53100</v>
      </c>
      <c r="AS552" s="28">
        <f t="shared" si="456"/>
        <v>10.4</v>
      </c>
      <c r="AT552" s="47">
        <v>58200</v>
      </c>
      <c r="AU552" s="28">
        <f t="shared" si="433"/>
        <v>9.6</v>
      </c>
      <c r="AV552" s="47">
        <v>64850</v>
      </c>
      <c r="AW552" s="28">
        <f t="shared" si="468"/>
        <v>11.43</v>
      </c>
      <c r="AX552" s="47">
        <v>61350</v>
      </c>
      <c r="AY552" s="28">
        <f t="shared" si="468"/>
        <v>-5.4</v>
      </c>
      <c r="AZ552" s="47">
        <v>64150</v>
      </c>
      <c r="BA552" s="28">
        <f t="shared" si="458"/>
        <v>4.5600000000000005</v>
      </c>
      <c r="BB552" s="47">
        <v>64550</v>
      </c>
      <c r="BC552" s="28">
        <f t="shared" si="463"/>
        <v>0.62</v>
      </c>
      <c r="BD552" s="47">
        <v>63450</v>
      </c>
      <c r="BE552" s="28">
        <f t="shared" si="466"/>
        <v>-1.7000000000000002</v>
      </c>
      <c r="BF552" s="47">
        <v>60350</v>
      </c>
      <c r="BG552" s="28">
        <f t="shared" si="464"/>
        <v>-4.8899999999999997</v>
      </c>
      <c r="BH552" s="47">
        <v>64050</v>
      </c>
      <c r="BI552" s="28">
        <f t="shared" si="465"/>
        <v>6.13</v>
      </c>
      <c r="BJ552" s="89">
        <v>62550</v>
      </c>
      <c r="BK552" s="28">
        <f t="shared" si="462"/>
        <v>-2.34</v>
      </c>
      <c r="BL552" s="47">
        <v>61700</v>
      </c>
      <c r="BM552" s="28">
        <f t="shared" si="462"/>
        <v>-1.3599999999999999</v>
      </c>
      <c r="BN552" s="39"/>
      <c r="BO552" s="39"/>
      <c r="BP552" s="89"/>
      <c r="BQ552" s="28"/>
      <c r="BR552" s="28"/>
      <c r="BS552" s="28"/>
      <c r="BT552" s="28"/>
      <c r="BU552" s="28"/>
      <c r="BV552" s="48"/>
      <c r="BW552" s="42"/>
      <c r="BX552" s="45"/>
      <c r="BY552" s="49"/>
      <c r="BZ552" s="42"/>
      <c r="CA552" s="49"/>
      <c r="CB552" s="49"/>
      <c r="CC552" s="50"/>
      <c r="CD552" s="51"/>
      <c r="CE552" s="50"/>
      <c r="CF552" s="42"/>
      <c r="CP552" s="32"/>
      <c r="CQ552" s="70">
        <v>58200000</v>
      </c>
      <c r="CR552" s="53">
        <v>64850000</v>
      </c>
      <c r="DB552" s="32"/>
      <c r="DC552" s="42"/>
    </row>
    <row r="553" spans="1:107">
      <c r="A553" s="11"/>
      <c r="B553" s="41" t="s">
        <v>446</v>
      </c>
      <c r="C553" s="39">
        <v>23500</v>
      </c>
      <c r="D553" s="39">
        <v>24550</v>
      </c>
      <c r="E553" s="28">
        <f t="shared" si="438"/>
        <v>4.47</v>
      </c>
      <c r="F553" s="39">
        <v>26500</v>
      </c>
      <c r="G553" s="28">
        <f t="shared" si="439"/>
        <v>7.9399999999999995</v>
      </c>
      <c r="H553" s="39">
        <v>32750</v>
      </c>
      <c r="I553" s="28">
        <f t="shared" si="440"/>
        <v>23.580000000000002</v>
      </c>
      <c r="J553" s="39">
        <v>43600</v>
      </c>
      <c r="K553" s="28">
        <f t="shared" si="441"/>
        <v>33.129999999999995</v>
      </c>
      <c r="L553" s="39">
        <v>47000</v>
      </c>
      <c r="M553" s="28">
        <f t="shared" si="442"/>
        <v>7.8</v>
      </c>
      <c r="N553" s="39">
        <v>56650</v>
      </c>
      <c r="O553" s="28">
        <f t="shared" si="443"/>
        <v>20.53</v>
      </c>
      <c r="P553" s="39">
        <v>57800</v>
      </c>
      <c r="Q553" s="28">
        <f t="shared" si="444"/>
        <v>2.0299999999999998</v>
      </c>
      <c r="R553" s="39">
        <v>55200</v>
      </c>
      <c r="S553" s="28">
        <f t="shared" si="445"/>
        <v>-4.5</v>
      </c>
      <c r="T553" s="39">
        <v>57550</v>
      </c>
      <c r="U553" s="28">
        <f t="shared" si="446"/>
        <v>4.26</v>
      </c>
      <c r="V553" s="39">
        <v>58450</v>
      </c>
      <c r="W553" s="28">
        <f t="shared" si="447"/>
        <v>1.5599999999999998</v>
      </c>
      <c r="X553" s="46">
        <v>60000</v>
      </c>
      <c r="Y553" s="28">
        <f t="shared" si="448"/>
        <v>2.65</v>
      </c>
      <c r="Z553" s="39">
        <v>57650</v>
      </c>
      <c r="AA553" s="28">
        <f t="shared" si="449"/>
        <v>-3.92</v>
      </c>
      <c r="AB553" s="39">
        <v>58350</v>
      </c>
      <c r="AC553" s="28">
        <f t="shared" si="467"/>
        <v>1.21</v>
      </c>
      <c r="AD553" s="39">
        <v>58300</v>
      </c>
      <c r="AE553" s="28">
        <f t="shared" si="467"/>
        <v>-0.09</v>
      </c>
      <c r="AF553" s="39">
        <v>61050</v>
      </c>
      <c r="AG553" s="28">
        <f t="shared" si="467"/>
        <v>4.72</v>
      </c>
      <c r="AH553" s="47">
        <v>71200</v>
      </c>
      <c r="AI553" s="28">
        <f t="shared" si="469"/>
        <v>16.63</v>
      </c>
      <c r="AJ553" s="47">
        <v>78850</v>
      </c>
      <c r="AK553" s="28">
        <f t="shared" si="469"/>
        <v>10.74</v>
      </c>
      <c r="AL553" s="47">
        <v>86800</v>
      </c>
      <c r="AM553" s="28">
        <f t="shared" si="469"/>
        <v>10.08</v>
      </c>
      <c r="AN553" s="47">
        <v>103350</v>
      </c>
      <c r="AO553" s="28">
        <f t="shared" si="454"/>
        <v>19.07</v>
      </c>
      <c r="AP553" s="47">
        <v>135350</v>
      </c>
      <c r="AQ553" s="28">
        <f t="shared" si="455"/>
        <v>30.959999999999997</v>
      </c>
      <c r="AR553" s="47">
        <v>162400</v>
      </c>
      <c r="AS553" s="28">
        <f t="shared" si="456"/>
        <v>19.989999999999998</v>
      </c>
      <c r="AT553" s="47">
        <v>161750</v>
      </c>
      <c r="AU553" s="28">
        <f t="shared" si="433"/>
        <v>-0.4</v>
      </c>
      <c r="AV553" s="47">
        <v>163400</v>
      </c>
      <c r="AW553" s="28">
        <f t="shared" si="468"/>
        <v>1.02</v>
      </c>
      <c r="AX553" s="47">
        <v>148500</v>
      </c>
      <c r="AY553" s="28">
        <f t="shared" si="468"/>
        <v>-9.120000000000001</v>
      </c>
      <c r="AZ553" s="47">
        <v>136300</v>
      </c>
      <c r="BA553" s="28">
        <f t="shared" si="458"/>
        <v>-8.2199999999999989</v>
      </c>
      <c r="BB553" s="47">
        <v>161600</v>
      </c>
      <c r="BC553" s="28">
        <f t="shared" si="463"/>
        <v>18.559999999999999</v>
      </c>
      <c r="BD553" s="47">
        <v>159450</v>
      </c>
      <c r="BE553" s="28">
        <f t="shared" si="466"/>
        <v>-1.3299999999999998</v>
      </c>
      <c r="BF553" s="47">
        <v>159000</v>
      </c>
      <c r="BG553" s="28">
        <f t="shared" si="464"/>
        <v>-0.27999999999999997</v>
      </c>
      <c r="BH553" s="47">
        <v>156750</v>
      </c>
      <c r="BI553" s="28">
        <f t="shared" si="465"/>
        <v>-1.4200000000000002</v>
      </c>
      <c r="BJ553" s="89">
        <v>152450</v>
      </c>
      <c r="BK553" s="28">
        <f t="shared" si="462"/>
        <v>-2.74</v>
      </c>
      <c r="BL553" s="47">
        <v>153800</v>
      </c>
      <c r="BM553" s="28">
        <f t="shared" si="462"/>
        <v>0.89</v>
      </c>
      <c r="BN553" s="39"/>
      <c r="BO553" s="39"/>
      <c r="BP553" s="89"/>
      <c r="BQ553" s="28"/>
      <c r="BR553" s="28"/>
      <c r="BS553" s="28"/>
      <c r="BT553" s="28"/>
      <c r="BU553" s="28"/>
      <c r="BV553" s="48"/>
      <c r="BW553" s="42"/>
      <c r="BX553" s="45"/>
      <c r="BY553" s="49"/>
      <c r="BZ553" s="42"/>
      <c r="CA553" s="49"/>
      <c r="CB553" s="49"/>
      <c r="CC553" s="50"/>
      <c r="CD553" s="51"/>
      <c r="CE553" s="50"/>
      <c r="CF553" s="42"/>
      <c r="CP553" s="32"/>
      <c r="CQ553" s="70">
        <v>161750000</v>
      </c>
      <c r="CR553" s="53">
        <v>163400000</v>
      </c>
      <c r="DB553" s="32"/>
      <c r="DC553" s="42"/>
    </row>
    <row r="554" spans="1:107">
      <c r="A554" s="11"/>
      <c r="B554" s="41" t="s">
        <v>447</v>
      </c>
      <c r="C554" s="39">
        <v>24800</v>
      </c>
      <c r="D554" s="39">
        <v>27400</v>
      </c>
      <c r="E554" s="28">
        <f t="shared" si="438"/>
        <v>10.48</v>
      </c>
      <c r="F554" s="39">
        <v>30200</v>
      </c>
      <c r="G554" s="28">
        <f t="shared" si="439"/>
        <v>10.220000000000001</v>
      </c>
      <c r="H554" s="39">
        <v>44550</v>
      </c>
      <c r="I554" s="28">
        <f t="shared" si="440"/>
        <v>47.52</v>
      </c>
      <c r="J554" s="39">
        <v>60350</v>
      </c>
      <c r="K554" s="28">
        <f t="shared" si="441"/>
        <v>35.47</v>
      </c>
      <c r="L554" s="39">
        <v>64200</v>
      </c>
      <c r="M554" s="28">
        <f t="shared" si="442"/>
        <v>6.38</v>
      </c>
      <c r="N554" s="39">
        <v>73900</v>
      </c>
      <c r="O554" s="28">
        <f t="shared" si="443"/>
        <v>15.110000000000001</v>
      </c>
      <c r="P554" s="39">
        <v>73050</v>
      </c>
      <c r="Q554" s="28">
        <f t="shared" si="444"/>
        <v>-1.1499999999999999</v>
      </c>
      <c r="R554" s="39">
        <v>70100</v>
      </c>
      <c r="S554" s="28">
        <f t="shared" si="445"/>
        <v>-4.04</v>
      </c>
      <c r="T554" s="39">
        <v>68950</v>
      </c>
      <c r="U554" s="28">
        <f t="shared" si="446"/>
        <v>-1.6400000000000001</v>
      </c>
      <c r="V554" s="39">
        <v>67100</v>
      </c>
      <c r="W554" s="28">
        <f t="shared" si="447"/>
        <v>-2.68</v>
      </c>
      <c r="X554" s="46">
        <v>70000</v>
      </c>
      <c r="Y554" s="28">
        <f t="shared" si="448"/>
        <v>4.32</v>
      </c>
      <c r="Z554" s="39">
        <v>68850</v>
      </c>
      <c r="AA554" s="28">
        <f t="shared" si="449"/>
        <v>-1.6400000000000001</v>
      </c>
      <c r="AB554" s="39">
        <v>69050</v>
      </c>
      <c r="AC554" s="28">
        <f t="shared" si="467"/>
        <v>0.28999999999999998</v>
      </c>
      <c r="AD554" s="39">
        <v>68300</v>
      </c>
      <c r="AE554" s="28">
        <f t="shared" si="467"/>
        <v>-1.0900000000000001</v>
      </c>
      <c r="AF554" s="39">
        <v>70550</v>
      </c>
      <c r="AG554" s="28">
        <f t="shared" si="467"/>
        <v>3.29</v>
      </c>
      <c r="AH554" s="47">
        <v>74300</v>
      </c>
      <c r="AI554" s="28">
        <f t="shared" si="469"/>
        <v>5.3199999999999994</v>
      </c>
      <c r="AJ554" s="47">
        <v>81650</v>
      </c>
      <c r="AK554" s="28">
        <f t="shared" si="469"/>
        <v>9.89</v>
      </c>
      <c r="AL554" s="47">
        <v>89750</v>
      </c>
      <c r="AM554" s="28">
        <f t="shared" si="469"/>
        <v>9.92</v>
      </c>
      <c r="AN554" s="47">
        <v>99550</v>
      </c>
      <c r="AO554" s="28">
        <f t="shared" si="454"/>
        <v>10.92</v>
      </c>
      <c r="AP554" s="47">
        <v>118300</v>
      </c>
      <c r="AQ554" s="28">
        <f t="shared" si="455"/>
        <v>18.829999999999998</v>
      </c>
      <c r="AR554" s="47">
        <v>147050</v>
      </c>
      <c r="AS554" s="28">
        <f t="shared" si="456"/>
        <v>24.3</v>
      </c>
      <c r="AT554" s="47">
        <v>158950</v>
      </c>
      <c r="AU554" s="28">
        <f t="shared" si="433"/>
        <v>8.09</v>
      </c>
      <c r="AV554" s="47">
        <v>165800</v>
      </c>
      <c r="AW554" s="28">
        <f t="shared" si="468"/>
        <v>4.3099999999999996</v>
      </c>
      <c r="AX554" s="47">
        <v>171350</v>
      </c>
      <c r="AY554" s="28">
        <f t="shared" si="468"/>
        <v>3.35</v>
      </c>
      <c r="AZ554" s="47">
        <v>173600</v>
      </c>
      <c r="BA554" s="28">
        <f t="shared" si="458"/>
        <v>1.31</v>
      </c>
      <c r="BB554" s="47">
        <v>165100</v>
      </c>
      <c r="BC554" s="28">
        <f t="shared" si="463"/>
        <v>-4.9000000000000004</v>
      </c>
      <c r="BD554" s="47">
        <v>167050</v>
      </c>
      <c r="BE554" s="28">
        <f t="shared" si="466"/>
        <v>1.18</v>
      </c>
      <c r="BF554" s="47">
        <v>162350</v>
      </c>
      <c r="BG554" s="28">
        <f t="shared" si="464"/>
        <v>-2.81</v>
      </c>
      <c r="BH554" s="47">
        <v>167250</v>
      </c>
      <c r="BI554" s="28">
        <f t="shared" si="465"/>
        <v>3.02</v>
      </c>
      <c r="BJ554" s="89">
        <v>175700</v>
      </c>
      <c r="BK554" s="28">
        <f t="shared" si="462"/>
        <v>5.0500000000000007</v>
      </c>
      <c r="BL554" s="47">
        <v>177100</v>
      </c>
      <c r="BM554" s="28">
        <f t="shared" si="462"/>
        <v>0.8</v>
      </c>
      <c r="BN554" s="39"/>
      <c r="BO554" s="39"/>
      <c r="BP554" s="89"/>
      <c r="BQ554" s="28"/>
      <c r="BR554" s="28"/>
      <c r="BS554" s="28"/>
      <c r="BT554" s="28"/>
      <c r="BU554" s="28"/>
      <c r="BV554" s="48"/>
      <c r="BW554" s="42"/>
      <c r="BX554" s="45"/>
      <c r="BY554" s="49"/>
      <c r="BZ554" s="76"/>
      <c r="CA554" s="49"/>
      <c r="CB554" s="49"/>
      <c r="CC554" s="50"/>
      <c r="CD554" s="51"/>
      <c r="CE554" s="50"/>
      <c r="CF554" s="42"/>
      <c r="CP554" s="32"/>
      <c r="CQ554" s="70">
        <v>158950000</v>
      </c>
      <c r="CR554" s="53">
        <v>165800000</v>
      </c>
      <c r="DB554" s="32"/>
      <c r="DC554" s="42"/>
    </row>
    <row r="555" spans="1:107">
      <c r="A555" s="11"/>
      <c r="B555" s="41" t="s">
        <v>448</v>
      </c>
      <c r="C555" s="39">
        <v>36050</v>
      </c>
      <c r="D555" s="39">
        <v>39150</v>
      </c>
      <c r="E555" s="28">
        <f t="shared" si="438"/>
        <v>8.6</v>
      </c>
      <c r="F555" s="39">
        <v>39700</v>
      </c>
      <c r="G555" s="28">
        <f t="shared" si="439"/>
        <v>1.4000000000000001</v>
      </c>
      <c r="H555" s="39">
        <v>43550</v>
      </c>
      <c r="I555" s="28">
        <f t="shared" si="440"/>
        <v>9.7000000000000011</v>
      </c>
      <c r="J555" s="39">
        <v>58450</v>
      </c>
      <c r="K555" s="28">
        <f t="shared" si="441"/>
        <v>34.21</v>
      </c>
      <c r="L555" s="39">
        <v>57100</v>
      </c>
      <c r="M555" s="28">
        <f t="shared" si="442"/>
        <v>-2.31</v>
      </c>
      <c r="N555" s="39">
        <v>63550</v>
      </c>
      <c r="O555" s="28">
        <f t="shared" si="443"/>
        <v>11.3</v>
      </c>
      <c r="P555" s="39">
        <v>63650</v>
      </c>
      <c r="Q555" s="28">
        <f t="shared" si="444"/>
        <v>0.16</v>
      </c>
      <c r="R555" s="39">
        <v>62500</v>
      </c>
      <c r="S555" s="28">
        <f t="shared" si="445"/>
        <v>-1.81</v>
      </c>
      <c r="T555" s="39">
        <v>68150</v>
      </c>
      <c r="U555" s="28">
        <f t="shared" si="446"/>
        <v>9.0399999999999991</v>
      </c>
      <c r="V555" s="39">
        <v>74800</v>
      </c>
      <c r="W555" s="28">
        <f t="shared" si="447"/>
        <v>9.76</v>
      </c>
      <c r="X555" s="46">
        <v>80550</v>
      </c>
      <c r="Y555" s="28">
        <f t="shared" si="448"/>
        <v>7.6899999999999995</v>
      </c>
      <c r="Z555" s="39">
        <v>78600</v>
      </c>
      <c r="AA555" s="28">
        <f t="shared" si="449"/>
        <v>-2.42</v>
      </c>
      <c r="AB555" s="39">
        <v>78150</v>
      </c>
      <c r="AC555" s="28">
        <f t="shared" si="467"/>
        <v>-0.57000000000000006</v>
      </c>
      <c r="AD555" s="39">
        <v>83600</v>
      </c>
      <c r="AE555" s="28">
        <f t="shared" si="467"/>
        <v>6.97</v>
      </c>
      <c r="AF555" s="39">
        <v>79850</v>
      </c>
      <c r="AG555" s="28">
        <f t="shared" si="467"/>
        <v>-4.49</v>
      </c>
      <c r="AH555" s="47">
        <v>82400</v>
      </c>
      <c r="AI555" s="28">
        <f t="shared" si="469"/>
        <v>3.19</v>
      </c>
      <c r="AJ555" s="47">
        <v>84550</v>
      </c>
      <c r="AK555" s="28">
        <f t="shared" si="469"/>
        <v>2.6100000000000003</v>
      </c>
      <c r="AL555" s="47">
        <v>92450</v>
      </c>
      <c r="AM555" s="28">
        <f t="shared" si="469"/>
        <v>9.34</v>
      </c>
      <c r="AN555" s="47">
        <v>95600</v>
      </c>
      <c r="AO555" s="28">
        <f t="shared" si="454"/>
        <v>3.4099999999999997</v>
      </c>
      <c r="AP555" s="47">
        <v>101650</v>
      </c>
      <c r="AQ555" s="28">
        <f t="shared" si="455"/>
        <v>6.3299999999999992</v>
      </c>
      <c r="AR555" s="47">
        <v>109650</v>
      </c>
      <c r="AS555" s="28">
        <f t="shared" si="456"/>
        <v>7.870000000000001</v>
      </c>
      <c r="AT555" s="47">
        <v>121900</v>
      </c>
      <c r="AU555" s="28">
        <f t="shared" si="433"/>
        <v>11.17</v>
      </c>
      <c r="AV555" s="47">
        <v>137200</v>
      </c>
      <c r="AW555" s="28">
        <f t="shared" si="468"/>
        <v>12.55</v>
      </c>
      <c r="AX555" s="47">
        <v>140950</v>
      </c>
      <c r="AY555" s="28">
        <f t="shared" si="468"/>
        <v>2.73</v>
      </c>
      <c r="AZ555" s="47">
        <v>137700</v>
      </c>
      <c r="BA555" s="28">
        <f t="shared" si="458"/>
        <v>-2.31</v>
      </c>
      <c r="BB555" s="47">
        <v>136500</v>
      </c>
      <c r="BC555" s="28">
        <f t="shared" si="463"/>
        <v>-0.86999999999999988</v>
      </c>
      <c r="BD555" s="47">
        <v>134400</v>
      </c>
      <c r="BE555" s="28">
        <f t="shared" si="466"/>
        <v>-1.54</v>
      </c>
      <c r="BF555" s="47">
        <v>133000</v>
      </c>
      <c r="BG555" s="28">
        <f t="shared" si="464"/>
        <v>-1.04</v>
      </c>
      <c r="BH555" s="47">
        <v>132350</v>
      </c>
      <c r="BI555" s="28">
        <f t="shared" si="465"/>
        <v>-0.49</v>
      </c>
      <c r="BJ555" s="89">
        <v>130250</v>
      </c>
      <c r="BK555" s="28">
        <f t="shared" si="462"/>
        <v>-1.59</v>
      </c>
      <c r="BL555" s="47">
        <v>133750</v>
      </c>
      <c r="BM555" s="28">
        <f t="shared" si="462"/>
        <v>2.69</v>
      </c>
      <c r="BN555" s="39"/>
      <c r="BO555" s="39"/>
      <c r="BP555" s="89"/>
      <c r="BQ555" s="28"/>
      <c r="BR555" s="28"/>
      <c r="BS555" s="28"/>
      <c r="BT555" s="28"/>
      <c r="BU555" s="28"/>
      <c r="BV555" s="48"/>
      <c r="BW555" s="42"/>
      <c r="BX555" s="45"/>
      <c r="BY555" s="49"/>
      <c r="BZ555" s="42"/>
      <c r="CA555" s="49"/>
      <c r="CB555" s="49"/>
      <c r="CC555" s="50"/>
      <c r="CD555" s="51"/>
      <c r="CE555" s="50"/>
      <c r="CF555" s="42"/>
      <c r="CP555" s="32"/>
      <c r="CQ555" s="70">
        <v>121900000</v>
      </c>
      <c r="CR555" s="53">
        <v>137200000</v>
      </c>
      <c r="DB555" s="32"/>
      <c r="DC555" s="42"/>
    </row>
    <row r="556" spans="1:107">
      <c r="A556" s="11"/>
      <c r="B556" s="41" t="s">
        <v>449</v>
      </c>
      <c r="C556" s="39">
        <v>13150</v>
      </c>
      <c r="D556" s="39">
        <v>13300</v>
      </c>
      <c r="E556" s="28">
        <f t="shared" si="438"/>
        <v>1.1400000000000001</v>
      </c>
      <c r="F556" s="39">
        <v>13900</v>
      </c>
      <c r="G556" s="28">
        <f t="shared" si="439"/>
        <v>4.51</v>
      </c>
      <c r="H556" s="39">
        <v>17550</v>
      </c>
      <c r="I556" s="28">
        <f t="shared" si="440"/>
        <v>26.26</v>
      </c>
      <c r="J556" s="39">
        <v>27250</v>
      </c>
      <c r="K556" s="28">
        <f t="shared" si="441"/>
        <v>55.269999999999996</v>
      </c>
      <c r="L556" s="39">
        <v>35850</v>
      </c>
      <c r="M556" s="28">
        <f t="shared" si="442"/>
        <v>31.56</v>
      </c>
      <c r="N556" s="39">
        <v>40250</v>
      </c>
      <c r="O556" s="28">
        <f t="shared" si="443"/>
        <v>12.27</v>
      </c>
      <c r="P556" s="39">
        <v>44050</v>
      </c>
      <c r="Q556" s="28">
        <f t="shared" si="444"/>
        <v>9.44</v>
      </c>
      <c r="R556" s="39">
        <v>44100</v>
      </c>
      <c r="S556" s="28">
        <f t="shared" si="445"/>
        <v>0.11</v>
      </c>
      <c r="T556" s="39">
        <v>43800</v>
      </c>
      <c r="U556" s="28">
        <f t="shared" si="446"/>
        <v>-0.67999999999999994</v>
      </c>
      <c r="V556" s="39">
        <v>40450</v>
      </c>
      <c r="W556" s="28">
        <f t="shared" si="447"/>
        <v>-7.6499999999999995</v>
      </c>
      <c r="X556" s="46">
        <v>39800</v>
      </c>
      <c r="Y556" s="28">
        <f t="shared" si="448"/>
        <v>-1.6099999999999999</v>
      </c>
      <c r="Z556" s="39">
        <v>38900</v>
      </c>
      <c r="AA556" s="28">
        <f t="shared" si="449"/>
        <v>-2.2599999999999998</v>
      </c>
      <c r="AB556" s="39">
        <v>44750</v>
      </c>
      <c r="AC556" s="28">
        <f t="shared" si="467"/>
        <v>15.040000000000001</v>
      </c>
      <c r="AD556" s="39">
        <v>44900</v>
      </c>
      <c r="AE556" s="28">
        <f t="shared" si="467"/>
        <v>0.33999999999999997</v>
      </c>
      <c r="AF556" s="39">
        <v>50150</v>
      </c>
      <c r="AG556" s="28">
        <f t="shared" si="467"/>
        <v>11.690000000000001</v>
      </c>
      <c r="AH556" s="47">
        <v>52700</v>
      </c>
      <c r="AI556" s="28">
        <f t="shared" si="469"/>
        <v>5.08</v>
      </c>
      <c r="AJ556" s="47">
        <v>58650</v>
      </c>
      <c r="AK556" s="28">
        <f t="shared" si="469"/>
        <v>11.29</v>
      </c>
      <c r="AL556" s="47">
        <v>61100</v>
      </c>
      <c r="AM556" s="28">
        <f t="shared" si="469"/>
        <v>4.18</v>
      </c>
      <c r="AN556" s="47">
        <v>72400</v>
      </c>
      <c r="AO556" s="28">
        <f t="shared" si="454"/>
        <v>18.490000000000002</v>
      </c>
      <c r="AP556" s="47">
        <v>74800</v>
      </c>
      <c r="AQ556" s="28">
        <f t="shared" si="455"/>
        <v>3.3099999999999996</v>
      </c>
      <c r="AR556" s="47">
        <v>90600</v>
      </c>
      <c r="AS556" s="28">
        <f t="shared" si="456"/>
        <v>21.12</v>
      </c>
      <c r="AT556" s="47">
        <v>97100</v>
      </c>
      <c r="AU556" s="28">
        <f t="shared" si="433"/>
        <v>7.17</v>
      </c>
      <c r="AV556" s="47">
        <v>117200</v>
      </c>
      <c r="AW556" s="28">
        <f t="shared" si="468"/>
        <v>20.7</v>
      </c>
      <c r="AX556" s="47">
        <v>114200</v>
      </c>
      <c r="AY556" s="28">
        <f t="shared" si="468"/>
        <v>-2.56</v>
      </c>
      <c r="AZ556" s="47">
        <v>114850</v>
      </c>
      <c r="BA556" s="28">
        <f t="shared" si="458"/>
        <v>0.57000000000000006</v>
      </c>
      <c r="BB556" s="47">
        <v>111600</v>
      </c>
      <c r="BC556" s="28">
        <f t="shared" si="463"/>
        <v>-2.83</v>
      </c>
      <c r="BD556" s="47">
        <v>109050</v>
      </c>
      <c r="BE556" s="28">
        <f t="shared" si="466"/>
        <v>-2.2800000000000002</v>
      </c>
      <c r="BF556" s="47">
        <v>107050</v>
      </c>
      <c r="BG556" s="28">
        <f t="shared" si="464"/>
        <v>-1.83</v>
      </c>
      <c r="BH556" s="47">
        <v>104350</v>
      </c>
      <c r="BI556" s="28">
        <f t="shared" si="465"/>
        <v>-2.52</v>
      </c>
      <c r="BJ556" s="89">
        <v>109150</v>
      </c>
      <c r="BK556" s="28">
        <f t="shared" si="462"/>
        <v>4.5999999999999996</v>
      </c>
      <c r="BL556" s="47">
        <v>109600</v>
      </c>
      <c r="BM556" s="28">
        <f t="shared" si="462"/>
        <v>0.41000000000000003</v>
      </c>
      <c r="BN556" s="39"/>
      <c r="BO556" s="39"/>
      <c r="BP556" s="89"/>
      <c r="BQ556" s="28"/>
      <c r="BR556" s="28"/>
      <c r="BS556" s="28"/>
      <c r="BT556" s="28"/>
      <c r="BU556" s="28"/>
      <c r="BV556" s="48"/>
      <c r="BW556" s="42"/>
      <c r="BX556" s="45"/>
      <c r="BY556" s="49"/>
      <c r="BZ556" s="42"/>
      <c r="CA556" s="49"/>
      <c r="CB556" s="49"/>
      <c r="CC556" s="50"/>
      <c r="CD556" s="51"/>
      <c r="CE556" s="50"/>
      <c r="CF556" s="42"/>
      <c r="CP556" s="32"/>
      <c r="CQ556" s="70">
        <v>97100000</v>
      </c>
      <c r="CR556" s="53">
        <v>117200000</v>
      </c>
      <c r="DB556" s="32"/>
      <c r="DC556" s="42"/>
    </row>
    <row r="557" spans="1:107">
      <c r="A557" s="11"/>
      <c r="B557" s="41" t="s">
        <v>450</v>
      </c>
      <c r="C557" s="39">
        <v>7200</v>
      </c>
      <c r="D557" s="39">
        <v>7600</v>
      </c>
      <c r="E557" s="28">
        <f t="shared" si="438"/>
        <v>5.56</v>
      </c>
      <c r="F557" s="39">
        <v>7650</v>
      </c>
      <c r="G557" s="28">
        <f t="shared" si="439"/>
        <v>0.66</v>
      </c>
      <c r="H557" s="39">
        <v>8900</v>
      </c>
      <c r="I557" s="28">
        <f t="shared" si="440"/>
        <v>16.34</v>
      </c>
      <c r="J557" s="39">
        <v>10800</v>
      </c>
      <c r="K557" s="28">
        <f t="shared" si="441"/>
        <v>21.349999999999998</v>
      </c>
      <c r="L557" s="39">
        <v>11550</v>
      </c>
      <c r="M557" s="28">
        <f t="shared" si="442"/>
        <v>6.94</v>
      </c>
      <c r="N557" s="39">
        <v>13050</v>
      </c>
      <c r="O557" s="28">
        <f t="shared" si="443"/>
        <v>12.989999999999998</v>
      </c>
      <c r="P557" s="39">
        <v>12900</v>
      </c>
      <c r="Q557" s="28">
        <f t="shared" si="444"/>
        <v>-1.1499999999999999</v>
      </c>
      <c r="R557" s="39">
        <v>13500</v>
      </c>
      <c r="S557" s="28">
        <f t="shared" si="445"/>
        <v>4.6500000000000004</v>
      </c>
      <c r="T557" s="39">
        <v>14350</v>
      </c>
      <c r="U557" s="28">
        <f t="shared" si="446"/>
        <v>6.3</v>
      </c>
      <c r="V557" s="39">
        <v>15500</v>
      </c>
      <c r="W557" s="28">
        <f t="shared" si="447"/>
        <v>8.01</v>
      </c>
      <c r="X557" s="46">
        <v>16250</v>
      </c>
      <c r="Y557" s="28">
        <f t="shared" si="448"/>
        <v>4.84</v>
      </c>
      <c r="Z557" s="39">
        <v>17450</v>
      </c>
      <c r="AA557" s="28">
        <f t="shared" si="449"/>
        <v>7.3800000000000008</v>
      </c>
      <c r="AB557" s="39">
        <v>17250</v>
      </c>
      <c r="AC557" s="28">
        <f t="shared" si="467"/>
        <v>-1.1499999999999999</v>
      </c>
      <c r="AD557" s="39">
        <v>18700</v>
      </c>
      <c r="AE557" s="28">
        <f t="shared" si="467"/>
        <v>8.41</v>
      </c>
      <c r="AF557" s="39">
        <v>19350</v>
      </c>
      <c r="AG557" s="28">
        <f t="shared" si="467"/>
        <v>3.4799999999999995</v>
      </c>
      <c r="AH557" s="47">
        <v>21300</v>
      </c>
      <c r="AI557" s="28">
        <f t="shared" si="469"/>
        <v>10.08</v>
      </c>
      <c r="AJ557" s="47">
        <v>22650</v>
      </c>
      <c r="AK557" s="28">
        <f t="shared" si="469"/>
        <v>6.34</v>
      </c>
      <c r="AL557" s="47">
        <v>24000</v>
      </c>
      <c r="AM557" s="28">
        <f t="shared" si="469"/>
        <v>5.96</v>
      </c>
      <c r="AN557" s="47">
        <v>27100</v>
      </c>
      <c r="AO557" s="28">
        <f t="shared" si="454"/>
        <v>12.920000000000002</v>
      </c>
      <c r="AP557" s="47">
        <v>29900</v>
      </c>
      <c r="AQ557" s="28">
        <f t="shared" si="455"/>
        <v>10.33</v>
      </c>
      <c r="AR557" s="47">
        <v>31000</v>
      </c>
      <c r="AS557" s="28">
        <f t="shared" si="456"/>
        <v>3.6799999999999997</v>
      </c>
      <c r="AT557" s="47">
        <v>36350</v>
      </c>
      <c r="AU557" s="28">
        <f t="shared" si="433"/>
        <v>17.260000000000002</v>
      </c>
      <c r="AV557" s="47">
        <v>38750</v>
      </c>
      <c r="AW557" s="28">
        <f t="shared" si="468"/>
        <v>6.6000000000000005</v>
      </c>
      <c r="AX557" s="47">
        <v>37600</v>
      </c>
      <c r="AY557" s="28">
        <f t="shared" si="468"/>
        <v>-2.97</v>
      </c>
      <c r="AZ557" s="47">
        <v>36000</v>
      </c>
      <c r="BA557" s="28">
        <f t="shared" si="458"/>
        <v>-4.26</v>
      </c>
      <c r="BB557" s="47">
        <v>37100</v>
      </c>
      <c r="BC557" s="28">
        <f t="shared" si="463"/>
        <v>3.06</v>
      </c>
      <c r="BD557" s="47">
        <v>38900</v>
      </c>
      <c r="BE557" s="28">
        <f t="shared" si="466"/>
        <v>4.8500000000000005</v>
      </c>
      <c r="BF557" s="47">
        <v>38150</v>
      </c>
      <c r="BG557" s="28">
        <f t="shared" si="464"/>
        <v>-1.9300000000000002</v>
      </c>
      <c r="BH557" s="47">
        <v>37000</v>
      </c>
      <c r="BI557" s="28">
        <f t="shared" si="465"/>
        <v>-3.01</v>
      </c>
      <c r="BJ557" s="89">
        <v>37050</v>
      </c>
      <c r="BK557" s="28">
        <f t="shared" si="462"/>
        <v>0.13999999999999999</v>
      </c>
      <c r="BL557" s="47">
        <v>37350</v>
      </c>
      <c r="BM557" s="28">
        <f t="shared" si="462"/>
        <v>0.80999999999999994</v>
      </c>
      <c r="BN557" s="39"/>
      <c r="BO557" s="39"/>
      <c r="BP557" s="89"/>
      <c r="BQ557" s="28"/>
      <c r="BR557" s="28"/>
      <c r="BS557" s="28"/>
      <c r="BT557" s="28"/>
      <c r="BU557" s="28"/>
      <c r="BV557" s="48"/>
      <c r="BW557" s="42"/>
      <c r="BX557" s="45"/>
      <c r="BY557" s="49"/>
      <c r="BZ557" s="42"/>
      <c r="CA557" s="49"/>
      <c r="CB557" s="49"/>
      <c r="CC557" s="50"/>
      <c r="CD557" s="51"/>
      <c r="CE557" s="50"/>
      <c r="CF557" s="42"/>
      <c r="CP557" s="32"/>
      <c r="CQ557" s="70">
        <v>36350000</v>
      </c>
      <c r="CR557" s="53">
        <v>38750000</v>
      </c>
      <c r="DB557" s="32"/>
      <c r="DC557" s="42"/>
    </row>
    <row r="558" spans="1:107">
      <c r="A558" s="11"/>
      <c r="B558" s="41" t="s">
        <v>451</v>
      </c>
      <c r="C558" s="39">
        <v>4900</v>
      </c>
      <c r="D558" s="39">
        <v>5550</v>
      </c>
      <c r="E558" s="28">
        <f t="shared" si="438"/>
        <v>13.270000000000001</v>
      </c>
      <c r="F558" s="39">
        <v>5750</v>
      </c>
      <c r="G558" s="28">
        <f t="shared" si="439"/>
        <v>3.5999999999999996</v>
      </c>
      <c r="H558" s="39">
        <v>5900</v>
      </c>
      <c r="I558" s="28">
        <f t="shared" si="440"/>
        <v>2.6100000000000003</v>
      </c>
      <c r="J558" s="39">
        <v>6300</v>
      </c>
      <c r="K558" s="28">
        <f t="shared" si="441"/>
        <v>6.78</v>
      </c>
      <c r="L558" s="39">
        <v>7000</v>
      </c>
      <c r="M558" s="28">
        <f t="shared" si="442"/>
        <v>11.110000000000001</v>
      </c>
      <c r="N558" s="39">
        <v>7500</v>
      </c>
      <c r="O558" s="28">
        <f t="shared" si="443"/>
        <v>7.1400000000000006</v>
      </c>
      <c r="P558" s="39">
        <v>7950</v>
      </c>
      <c r="Q558" s="28">
        <f t="shared" si="444"/>
        <v>6</v>
      </c>
      <c r="R558" s="39">
        <v>8300</v>
      </c>
      <c r="S558" s="28">
        <f t="shared" si="445"/>
        <v>4.3999999999999995</v>
      </c>
      <c r="T558" s="39">
        <v>8700</v>
      </c>
      <c r="U558" s="28">
        <f t="shared" si="446"/>
        <v>4.82</v>
      </c>
      <c r="V558" s="39">
        <v>8850</v>
      </c>
      <c r="W558" s="28">
        <f t="shared" si="447"/>
        <v>1.72</v>
      </c>
      <c r="X558" s="46">
        <v>9200</v>
      </c>
      <c r="Y558" s="28">
        <f t="shared" si="448"/>
        <v>3.95</v>
      </c>
      <c r="Z558" s="39">
        <v>9050</v>
      </c>
      <c r="AA558" s="28">
        <f t="shared" si="449"/>
        <v>-1.63</v>
      </c>
      <c r="AB558" s="39">
        <v>9200</v>
      </c>
      <c r="AC558" s="28">
        <f t="shared" si="467"/>
        <v>1.66</v>
      </c>
      <c r="AD558" s="39">
        <v>9850</v>
      </c>
      <c r="AE558" s="28">
        <f t="shared" si="467"/>
        <v>7.07</v>
      </c>
      <c r="AF558" s="39">
        <v>9850</v>
      </c>
      <c r="AG558" s="28">
        <f t="shared" si="467"/>
        <v>0</v>
      </c>
      <c r="AH558" s="47">
        <v>10350</v>
      </c>
      <c r="AI558" s="28">
        <f t="shared" si="469"/>
        <v>5.08</v>
      </c>
      <c r="AJ558" s="47">
        <v>11250</v>
      </c>
      <c r="AK558" s="28">
        <f t="shared" si="469"/>
        <v>8.6999999999999993</v>
      </c>
      <c r="AL558" s="47">
        <v>12950</v>
      </c>
      <c r="AM558" s="28">
        <f t="shared" si="469"/>
        <v>15.110000000000001</v>
      </c>
      <c r="AN558" s="47">
        <v>14150</v>
      </c>
      <c r="AO558" s="28">
        <f t="shared" si="454"/>
        <v>9.27</v>
      </c>
      <c r="AP558" s="47">
        <v>17150</v>
      </c>
      <c r="AQ558" s="28">
        <f t="shared" si="455"/>
        <v>21.2</v>
      </c>
      <c r="AR558" s="47">
        <v>17850</v>
      </c>
      <c r="AS558" s="28">
        <f t="shared" si="456"/>
        <v>4.08</v>
      </c>
      <c r="AT558" s="47">
        <v>19550</v>
      </c>
      <c r="AU558" s="28">
        <f t="shared" si="433"/>
        <v>9.5200000000000014</v>
      </c>
      <c r="AV558" s="47">
        <v>22350</v>
      </c>
      <c r="AW558" s="28">
        <f t="shared" si="468"/>
        <v>14.32</v>
      </c>
      <c r="AX558" s="47">
        <v>23250</v>
      </c>
      <c r="AY558" s="28">
        <f t="shared" si="468"/>
        <v>4.03</v>
      </c>
      <c r="AZ558" s="47">
        <v>23750</v>
      </c>
      <c r="BA558" s="28">
        <f t="shared" si="458"/>
        <v>2.15</v>
      </c>
      <c r="BB558" s="47">
        <v>24850</v>
      </c>
      <c r="BC558" s="28">
        <f t="shared" si="463"/>
        <v>4.63</v>
      </c>
      <c r="BD558" s="47">
        <v>25400</v>
      </c>
      <c r="BE558" s="28">
        <f t="shared" si="466"/>
        <v>2.21</v>
      </c>
      <c r="BF558" s="47">
        <v>27400</v>
      </c>
      <c r="BG558" s="28">
        <f t="shared" si="464"/>
        <v>7.870000000000001</v>
      </c>
      <c r="BH558" s="47">
        <v>26600</v>
      </c>
      <c r="BI558" s="28">
        <f t="shared" si="465"/>
        <v>-2.92</v>
      </c>
      <c r="BJ558" s="89">
        <v>27150</v>
      </c>
      <c r="BK558" s="28">
        <f t="shared" si="462"/>
        <v>2.0699999999999998</v>
      </c>
      <c r="BL558" s="47">
        <v>27050</v>
      </c>
      <c r="BM558" s="28">
        <f t="shared" si="462"/>
        <v>-0.37</v>
      </c>
      <c r="BN558" s="39"/>
      <c r="BO558" s="39"/>
      <c r="BP558" s="89"/>
      <c r="BQ558" s="28"/>
      <c r="BR558" s="28"/>
      <c r="BS558" s="28"/>
      <c r="BT558" s="28"/>
      <c r="BU558" s="28"/>
      <c r="BV558" s="48"/>
      <c r="BW558" s="42"/>
      <c r="BX558" s="45"/>
      <c r="BY558" s="49"/>
      <c r="BZ558" s="42"/>
      <c r="CA558" s="49"/>
      <c r="CB558" s="49"/>
      <c r="CC558" s="50"/>
      <c r="CD558" s="51"/>
      <c r="CE558" s="50"/>
      <c r="CF558" s="42"/>
      <c r="CP558" s="32"/>
      <c r="CQ558" s="70">
        <v>19550000</v>
      </c>
      <c r="CR558" s="53">
        <v>22350000</v>
      </c>
      <c r="DB558" s="32"/>
      <c r="DC558" s="42"/>
    </row>
    <row r="559" spans="1:107">
      <c r="A559" s="11"/>
      <c r="B559" s="41" t="s">
        <v>452</v>
      </c>
      <c r="C559" s="39">
        <v>21250</v>
      </c>
      <c r="D559" s="39">
        <v>24450</v>
      </c>
      <c r="E559" s="28">
        <f t="shared" si="438"/>
        <v>15.06</v>
      </c>
      <c r="F559" s="39">
        <v>27100</v>
      </c>
      <c r="G559" s="28">
        <f t="shared" si="439"/>
        <v>10.84</v>
      </c>
      <c r="H559" s="39">
        <v>35600</v>
      </c>
      <c r="I559" s="28">
        <f t="shared" si="440"/>
        <v>31.369999999999997</v>
      </c>
      <c r="J559" s="39">
        <v>45950</v>
      </c>
      <c r="K559" s="28">
        <f t="shared" si="441"/>
        <v>29.07</v>
      </c>
      <c r="L559" s="39">
        <v>54350</v>
      </c>
      <c r="M559" s="28">
        <f t="shared" si="442"/>
        <v>18.279999999999998</v>
      </c>
      <c r="N559" s="39">
        <v>56100</v>
      </c>
      <c r="O559" s="28">
        <f t="shared" si="443"/>
        <v>3.2199999999999998</v>
      </c>
      <c r="P559" s="39">
        <v>55750</v>
      </c>
      <c r="Q559" s="28">
        <f t="shared" si="444"/>
        <v>-0.62</v>
      </c>
      <c r="R559" s="39">
        <v>56650</v>
      </c>
      <c r="S559" s="28">
        <f t="shared" si="445"/>
        <v>1.6099999999999999</v>
      </c>
      <c r="T559" s="39">
        <v>57150</v>
      </c>
      <c r="U559" s="28">
        <f t="shared" si="446"/>
        <v>0.88</v>
      </c>
      <c r="V559" s="39">
        <v>64150</v>
      </c>
      <c r="W559" s="28">
        <f t="shared" si="447"/>
        <v>12.25</v>
      </c>
      <c r="X559" s="46">
        <v>67600</v>
      </c>
      <c r="Y559" s="28">
        <f t="shared" si="448"/>
        <v>5.38</v>
      </c>
      <c r="Z559" s="39">
        <v>64300</v>
      </c>
      <c r="AA559" s="28">
        <f t="shared" si="449"/>
        <v>-4.88</v>
      </c>
      <c r="AB559" s="39">
        <v>62450</v>
      </c>
      <c r="AC559" s="28">
        <f t="shared" si="467"/>
        <v>-2.88</v>
      </c>
      <c r="AD559" s="39">
        <v>65950</v>
      </c>
      <c r="AE559" s="28">
        <f t="shared" si="467"/>
        <v>5.6000000000000005</v>
      </c>
      <c r="AF559" s="39">
        <v>72700</v>
      </c>
      <c r="AG559" s="28">
        <f t="shared" si="467"/>
        <v>10.24</v>
      </c>
      <c r="AH559" s="47">
        <v>73550</v>
      </c>
      <c r="AI559" s="28">
        <f t="shared" si="469"/>
        <v>1.17</v>
      </c>
      <c r="AJ559" s="47">
        <v>83100</v>
      </c>
      <c r="AK559" s="28">
        <f t="shared" si="469"/>
        <v>12.98</v>
      </c>
      <c r="AL559" s="47">
        <v>102200</v>
      </c>
      <c r="AM559" s="28">
        <f t="shared" si="469"/>
        <v>22.98</v>
      </c>
      <c r="AN559" s="47">
        <v>125600</v>
      </c>
      <c r="AO559" s="28">
        <f t="shared" si="454"/>
        <v>22.900000000000002</v>
      </c>
      <c r="AP559" s="47">
        <v>141650</v>
      </c>
      <c r="AQ559" s="28">
        <f t="shared" si="455"/>
        <v>12.78</v>
      </c>
      <c r="AR559" s="47">
        <v>163600</v>
      </c>
      <c r="AS559" s="28">
        <f t="shared" si="456"/>
        <v>15.5</v>
      </c>
      <c r="AT559" s="47">
        <v>188700</v>
      </c>
      <c r="AU559" s="28">
        <f t="shared" si="433"/>
        <v>15.340000000000002</v>
      </c>
      <c r="AV559" s="47">
        <v>188600</v>
      </c>
      <c r="AW559" s="28">
        <f t="shared" si="468"/>
        <v>-0.05</v>
      </c>
      <c r="AX559" s="47">
        <v>185350</v>
      </c>
      <c r="AY559" s="28">
        <f t="shared" si="468"/>
        <v>-1.72</v>
      </c>
      <c r="AZ559" s="47">
        <v>187750</v>
      </c>
      <c r="BA559" s="28">
        <f t="shared" si="458"/>
        <v>1.29</v>
      </c>
      <c r="BB559" s="47">
        <v>186250</v>
      </c>
      <c r="BC559" s="28">
        <f t="shared" si="463"/>
        <v>-0.8</v>
      </c>
      <c r="BD559" s="47">
        <v>182300</v>
      </c>
      <c r="BE559" s="28">
        <f t="shared" si="466"/>
        <v>-2.12</v>
      </c>
      <c r="BF559" s="47">
        <v>172200</v>
      </c>
      <c r="BG559" s="28">
        <f t="shared" si="464"/>
        <v>-5.54</v>
      </c>
      <c r="BH559" s="47">
        <v>174300</v>
      </c>
      <c r="BI559" s="28">
        <f t="shared" si="465"/>
        <v>1.22</v>
      </c>
      <c r="BJ559" s="89">
        <v>173550</v>
      </c>
      <c r="BK559" s="28">
        <f t="shared" si="462"/>
        <v>-0.43</v>
      </c>
      <c r="BL559" s="47">
        <v>171600</v>
      </c>
      <c r="BM559" s="28">
        <f t="shared" si="462"/>
        <v>-1.1199999999999999</v>
      </c>
      <c r="BN559" s="39"/>
      <c r="BO559" s="39"/>
      <c r="BP559" s="89"/>
      <c r="BQ559" s="28"/>
      <c r="BR559" s="28"/>
      <c r="BS559" s="28"/>
      <c r="BT559" s="28"/>
      <c r="BU559" s="28"/>
      <c r="BV559" s="48"/>
      <c r="BW559" s="42"/>
      <c r="BX559" s="45"/>
      <c r="BY559" s="49"/>
      <c r="BZ559" s="42"/>
      <c r="CA559" s="49"/>
      <c r="CB559" s="49"/>
      <c r="CC559" s="50"/>
      <c r="CD559" s="51"/>
      <c r="CE559" s="50"/>
      <c r="CF559" s="42"/>
      <c r="CP559" s="32"/>
      <c r="CQ559" s="70">
        <v>188700000</v>
      </c>
      <c r="CR559" s="53">
        <v>188600000</v>
      </c>
      <c r="DB559" s="32"/>
      <c r="DC559" s="42"/>
    </row>
    <row r="560" spans="1:107">
      <c r="A560" s="11"/>
      <c r="B560" s="41" t="s">
        <v>453</v>
      </c>
      <c r="C560" s="39">
        <v>6050</v>
      </c>
      <c r="D560" s="39">
        <v>6350</v>
      </c>
      <c r="E560" s="28">
        <f t="shared" si="438"/>
        <v>4.96</v>
      </c>
      <c r="F560" s="39">
        <v>7100</v>
      </c>
      <c r="G560" s="28">
        <f t="shared" si="439"/>
        <v>11.81</v>
      </c>
      <c r="H560" s="39">
        <v>7000</v>
      </c>
      <c r="I560" s="28">
        <f t="shared" si="440"/>
        <v>-1.41</v>
      </c>
      <c r="J560" s="39">
        <v>8950</v>
      </c>
      <c r="K560" s="28">
        <f t="shared" si="441"/>
        <v>27.860000000000003</v>
      </c>
      <c r="L560" s="39">
        <v>9550</v>
      </c>
      <c r="M560" s="28">
        <f t="shared" si="442"/>
        <v>6.7</v>
      </c>
      <c r="N560" s="39">
        <v>10500</v>
      </c>
      <c r="O560" s="28">
        <f t="shared" si="443"/>
        <v>9.9500000000000011</v>
      </c>
      <c r="P560" s="39">
        <v>10550</v>
      </c>
      <c r="Q560" s="28">
        <f t="shared" si="444"/>
        <v>0.48</v>
      </c>
      <c r="R560" s="39">
        <v>11450</v>
      </c>
      <c r="S560" s="28">
        <f t="shared" si="445"/>
        <v>8.5299999999999994</v>
      </c>
      <c r="T560" s="39">
        <v>12000</v>
      </c>
      <c r="U560" s="28">
        <f t="shared" si="446"/>
        <v>4.8</v>
      </c>
      <c r="V560" s="39">
        <v>12850</v>
      </c>
      <c r="W560" s="28">
        <f t="shared" si="447"/>
        <v>7.08</v>
      </c>
      <c r="X560" s="46">
        <v>14750</v>
      </c>
      <c r="Y560" s="28">
        <f t="shared" si="448"/>
        <v>14.790000000000001</v>
      </c>
      <c r="Z560" s="39">
        <v>13600</v>
      </c>
      <c r="AA560" s="28">
        <f t="shared" si="449"/>
        <v>-7.8</v>
      </c>
      <c r="AB560" s="39">
        <v>13350</v>
      </c>
      <c r="AC560" s="28">
        <f t="shared" si="467"/>
        <v>-1.8399999999999999</v>
      </c>
      <c r="AD560" s="39">
        <v>14050</v>
      </c>
      <c r="AE560" s="28">
        <f t="shared" si="467"/>
        <v>5.24</v>
      </c>
      <c r="AF560" s="39">
        <v>14400</v>
      </c>
      <c r="AG560" s="28">
        <f t="shared" si="467"/>
        <v>2.4899999999999998</v>
      </c>
      <c r="AH560" s="47">
        <v>15250</v>
      </c>
      <c r="AI560" s="28">
        <f t="shared" si="469"/>
        <v>5.8999999999999995</v>
      </c>
      <c r="AJ560" s="47">
        <v>17400</v>
      </c>
      <c r="AK560" s="28">
        <f t="shared" si="469"/>
        <v>14.099999999999998</v>
      </c>
      <c r="AL560" s="47">
        <v>19150</v>
      </c>
      <c r="AM560" s="28">
        <f t="shared" si="469"/>
        <v>10.059999999999999</v>
      </c>
      <c r="AN560" s="47">
        <v>18150</v>
      </c>
      <c r="AO560" s="28">
        <f t="shared" si="454"/>
        <v>-5.2200000000000006</v>
      </c>
      <c r="AP560" s="47">
        <v>28400</v>
      </c>
      <c r="AQ560" s="28">
        <f t="shared" si="455"/>
        <v>56.47</v>
      </c>
      <c r="AR560" s="47">
        <v>32850</v>
      </c>
      <c r="AS560" s="28">
        <f t="shared" si="456"/>
        <v>15.67</v>
      </c>
      <c r="AT560" s="47">
        <v>40250</v>
      </c>
      <c r="AU560" s="28">
        <f t="shared" si="433"/>
        <v>22.53</v>
      </c>
      <c r="AV560" s="47">
        <v>41650</v>
      </c>
      <c r="AW560" s="28">
        <f t="shared" si="468"/>
        <v>3.4799999999999995</v>
      </c>
      <c r="AX560" s="47">
        <v>45350</v>
      </c>
      <c r="AY560" s="28">
        <f t="shared" si="468"/>
        <v>8.8800000000000008</v>
      </c>
      <c r="AZ560" s="47">
        <v>45850</v>
      </c>
      <c r="BA560" s="28">
        <f t="shared" si="458"/>
        <v>1.0999999999999999</v>
      </c>
      <c r="BB560" s="47">
        <v>45150</v>
      </c>
      <c r="BC560" s="28">
        <f t="shared" si="463"/>
        <v>-1.53</v>
      </c>
      <c r="BD560" s="47">
        <v>44750</v>
      </c>
      <c r="BE560" s="28">
        <f t="shared" si="466"/>
        <v>-0.89</v>
      </c>
      <c r="BF560" s="47">
        <v>44450</v>
      </c>
      <c r="BG560" s="28">
        <f t="shared" si="464"/>
        <v>-0.67</v>
      </c>
      <c r="BH560" s="47">
        <v>44650</v>
      </c>
      <c r="BI560" s="28">
        <f t="shared" si="465"/>
        <v>0.44999999999999996</v>
      </c>
      <c r="BJ560" s="89">
        <v>47000</v>
      </c>
      <c r="BK560" s="28">
        <f t="shared" si="462"/>
        <v>5.26</v>
      </c>
      <c r="BL560" s="47">
        <v>49800</v>
      </c>
      <c r="BM560" s="28">
        <f t="shared" si="462"/>
        <v>5.96</v>
      </c>
      <c r="BN560" s="39"/>
      <c r="BO560" s="39"/>
      <c r="BP560" s="89"/>
      <c r="BQ560" s="28"/>
      <c r="BR560" s="28"/>
      <c r="BS560" s="28"/>
      <c r="BT560" s="28"/>
      <c r="BU560" s="28"/>
      <c r="BV560" s="48"/>
      <c r="BW560" s="42"/>
      <c r="BX560" s="45"/>
      <c r="BY560" s="49"/>
      <c r="BZ560" s="42"/>
      <c r="CA560" s="49"/>
      <c r="CB560" s="49"/>
      <c r="CC560" s="50"/>
      <c r="CD560" s="51"/>
      <c r="CE560" s="50"/>
      <c r="CF560" s="42"/>
      <c r="CP560" s="32"/>
      <c r="CQ560" s="70">
        <v>40250000</v>
      </c>
      <c r="CR560" s="53">
        <v>41650000</v>
      </c>
      <c r="DB560" s="32"/>
      <c r="DC560" s="42"/>
    </row>
    <row r="561" spans="1:107">
      <c r="A561" s="11"/>
      <c r="B561" s="41" t="s">
        <v>454</v>
      </c>
      <c r="C561" s="39">
        <v>11750</v>
      </c>
      <c r="D561" s="39">
        <v>11750</v>
      </c>
      <c r="E561" s="28">
        <f t="shared" si="438"/>
        <v>0</v>
      </c>
      <c r="F561" s="39">
        <v>12100</v>
      </c>
      <c r="G561" s="28">
        <f t="shared" si="439"/>
        <v>2.98</v>
      </c>
      <c r="H561" s="39">
        <v>12650</v>
      </c>
      <c r="I561" s="28">
        <f t="shared" si="440"/>
        <v>4.55</v>
      </c>
      <c r="J561" s="39">
        <v>17050</v>
      </c>
      <c r="K561" s="28">
        <f t="shared" si="441"/>
        <v>34.78</v>
      </c>
      <c r="L561" s="39">
        <v>21250</v>
      </c>
      <c r="M561" s="28">
        <f t="shared" si="442"/>
        <v>24.63</v>
      </c>
      <c r="N561" s="39">
        <v>29250</v>
      </c>
      <c r="O561" s="28">
        <f t="shared" si="443"/>
        <v>37.65</v>
      </c>
      <c r="P561" s="39">
        <v>29950</v>
      </c>
      <c r="Q561" s="28">
        <f t="shared" si="444"/>
        <v>2.39</v>
      </c>
      <c r="R561" s="39">
        <v>33450</v>
      </c>
      <c r="S561" s="28">
        <f t="shared" si="445"/>
        <v>11.690000000000001</v>
      </c>
      <c r="T561" s="39">
        <v>34800</v>
      </c>
      <c r="U561" s="28">
        <f t="shared" si="446"/>
        <v>4.04</v>
      </c>
      <c r="V561" s="39">
        <v>33500</v>
      </c>
      <c r="W561" s="28">
        <f t="shared" si="447"/>
        <v>-3.74</v>
      </c>
      <c r="X561" s="46">
        <v>36550</v>
      </c>
      <c r="Y561" s="28">
        <f t="shared" si="448"/>
        <v>9.1</v>
      </c>
      <c r="Z561" s="39">
        <v>39000</v>
      </c>
      <c r="AA561" s="28">
        <f t="shared" si="449"/>
        <v>6.7</v>
      </c>
      <c r="AB561" s="39">
        <v>35150</v>
      </c>
      <c r="AC561" s="28">
        <f t="shared" ref="AC561:AG574" si="470">ROUND((AB561-Z561)/Z561,4)*100</f>
        <v>-9.8699999999999992</v>
      </c>
      <c r="AD561" s="39">
        <v>35500</v>
      </c>
      <c r="AE561" s="28">
        <f t="shared" si="470"/>
        <v>1</v>
      </c>
      <c r="AF561" s="39">
        <v>35300</v>
      </c>
      <c r="AG561" s="28">
        <f t="shared" si="470"/>
        <v>-0.55999999999999994</v>
      </c>
      <c r="AH561" s="47">
        <v>35150</v>
      </c>
      <c r="AI561" s="28">
        <f t="shared" si="469"/>
        <v>-0.42</v>
      </c>
      <c r="AJ561" s="47">
        <v>37200</v>
      </c>
      <c r="AK561" s="28">
        <f t="shared" si="469"/>
        <v>5.83</v>
      </c>
      <c r="AL561" s="47">
        <v>39800</v>
      </c>
      <c r="AM561" s="28">
        <f t="shared" si="469"/>
        <v>6.99</v>
      </c>
      <c r="AN561" s="47">
        <v>46000</v>
      </c>
      <c r="AO561" s="28">
        <f t="shared" si="454"/>
        <v>15.58</v>
      </c>
      <c r="AP561" s="47">
        <v>54400</v>
      </c>
      <c r="AQ561" s="28">
        <f t="shared" si="455"/>
        <v>18.260000000000002</v>
      </c>
      <c r="AR561" s="47">
        <v>69000</v>
      </c>
      <c r="AS561" s="28">
        <f t="shared" si="456"/>
        <v>26.840000000000003</v>
      </c>
      <c r="AT561" s="47">
        <v>75500</v>
      </c>
      <c r="AU561" s="28">
        <f t="shared" ref="AU561:AU574" si="471">ROUND((AT561-AR561)/AR561,4)*100</f>
        <v>9.42</v>
      </c>
      <c r="AV561" s="47">
        <v>83800</v>
      </c>
      <c r="AW561" s="28">
        <f t="shared" ref="AW561:AY574" si="472">ROUND((AV561-AT561)/AT561,4)*100</f>
        <v>10.99</v>
      </c>
      <c r="AX561" s="47">
        <v>84900</v>
      </c>
      <c r="AY561" s="28">
        <f t="shared" si="472"/>
        <v>1.31</v>
      </c>
      <c r="AZ561" s="47">
        <v>86900</v>
      </c>
      <c r="BA561" s="28">
        <f t="shared" si="458"/>
        <v>2.36</v>
      </c>
      <c r="BB561" s="47">
        <v>82200</v>
      </c>
      <c r="BC561" s="28">
        <f t="shared" si="463"/>
        <v>-5.41</v>
      </c>
      <c r="BD561" s="47">
        <v>77850</v>
      </c>
      <c r="BE561" s="28">
        <f t="shared" si="466"/>
        <v>-5.29</v>
      </c>
      <c r="BF561" s="47">
        <v>73450</v>
      </c>
      <c r="BG561" s="28">
        <f t="shared" si="464"/>
        <v>-5.65</v>
      </c>
      <c r="BH561" s="47">
        <v>71050</v>
      </c>
      <c r="BI561" s="28">
        <f t="shared" si="465"/>
        <v>-3.27</v>
      </c>
      <c r="BJ561" s="89">
        <v>70600</v>
      </c>
      <c r="BK561" s="28">
        <f t="shared" si="462"/>
        <v>-0.63</v>
      </c>
      <c r="BL561" s="47">
        <v>70500</v>
      </c>
      <c r="BM561" s="28">
        <f t="shared" si="462"/>
        <v>-0.13999999999999999</v>
      </c>
      <c r="BN561" s="39"/>
      <c r="BO561" s="39"/>
      <c r="BP561" s="89"/>
      <c r="BQ561" s="28"/>
      <c r="BR561" s="28"/>
      <c r="BS561" s="28"/>
      <c r="BT561" s="28"/>
      <c r="BU561" s="28"/>
      <c r="BV561" s="48"/>
      <c r="BW561" s="42"/>
      <c r="BX561" s="45"/>
      <c r="BY561" s="49"/>
      <c r="BZ561" s="42"/>
      <c r="CA561" s="49"/>
      <c r="CB561" s="49"/>
      <c r="CC561" s="50"/>
      <c r="CD561" s="51"/>
      <c r="CE561" s="50"/>
      <c r="CF561" s="42"/>
      <c r="CP561" s="32"/>
      <c r="CQ561" s="70">
        <v>75500000</v>
      </c>
      <c r="CR561" s="53">
        <v>83800000</v>
      </c>
      <c r="DB561" s="32"/>
      <c r="DC561" s="42"/>
    </row>
    <row r="562" spans="1:107">
      <c r="A562" s="11"/>
      <c r="B562" s="41" t="s">
        <v>455</v>
      </c>
      <c r="C562" s="39">
        <v>11500</v>
      </c>
      <c r="D562" s="39">
        <v>12400</v>
      </c>
      <c r="E562" s="28">
        <f t="shared" si="438"/>
        <v>7.8299999999999992</v>
      </c>
      <c r="F562" s="39">
        <v>13600</v>
      </c>
      <c r="G562" s="28">
        <f t="shared" si="439"/>
        <v>9.68</v>
      </c>
      <c r="H562" s="39">
        <v>15100</v>
      </c>
      <c r="I562" s="28">
        <f t="shared" si="440"/>
        <v>11.03</v>
      </c>
      <c r="J562" s="39">
        <v>19450</v>
      </c>
      <c r="K562" s="28">
        <f t="shared" si="441"/>
        <v>28.810000000000002</v>
      </c>
      <c r="L562" s="39">
        <v>24150</v>
      </c>
      <c r="M562" s="28">
        <f t="shared" si="442"/>
        <v>24.16</v>
      </c>
      <c r="N562" s="39">
        <v>31300</v>
      </c>
      <c r="O562" s="28">
        <f t="shared" si="443"/>
        <v>29.609999999999996</v>
      </c>
      <c r="P562" s="39">
        <v>29950</v>
      </c>
      <c r="Q562" s="28">
        <f t="shared" si="444"/>
        <v>-4.3099999999999996</v>
      </c>
      <c r="R562" s="39">
        <v>30600</v>
      </c>
      <c r="S562" s="28">
        <f t="shared" si="445"/>
        <v>2.17</v>
      </c>
      <c r="T562" s="39">
        <v>33450</v>
      </c>
      <c r="U562" s="28">
        <f t="shared" si="446"/>
        <v>9.31</v>
      </c>
      <c r="V562" s="39">
        <v>35000</v>
      </c>
      <c r="W562" s="28">
        <f t="shared" si="447"/>
        <v>4.63</v>
      </c>
      <c r="X562" s="46">
        <v>35800</v>
      </c>
      <c r="Y562" s="28">
        <f t="shared" si="448"/>
        <v>2.29</v>
      </c>
      <c r="Z562" s="39">
        <v>35500</v>
      </c>
      <c r="AA562" s="28">
        <f t="shared" si="449"/>
        <v>-0.84</v>
      </c>
      <c r="AB562" s="39">
        <v>36350</v>
      </c>
      <c r="AC562" s="28">
        <f t="shared" si="470"/>
        <v>2.39</v>
      </c>
      <c r="AD562" s="39">
        <v>37150</v>
      </c>
      <c r="AE562" s="28">
        <f t="shared" si="470"/>
        <v>2.1999999999999997</v>
      </c>
      <c r="AF562" s="39">
        <v>38050</v>
      </c>
      <c r="AG562" s="28">
        <f t="shared" si="470"/>
        <v>2.42</v>
      </c>
      <c r="AH562" s="47">
        <v>38350</v>
      </c>
      <c r="AI562" s="28">
        <f t="shared" ref="AI562:AM576" si="473">ROUND((AH562-AF562)/AF562,4)*100</f>
        <v>0.79</v>
      </c>
      <c r="AJ562" s="47">
        <v>40300</v>
      </c>
      <c r="AK562" s="28">
        <f t="shared" si="473"/>
        <v>5.08</v>
      </c>
      <c r="AL562" s="47">
        <v>43100</v>
      </c>
      <c r="AM562" s="28">
        <f t="shared" si="473"/>
        <v>6.9500000000000011</v>
      </c>
      <c r="AN562" s="47">
        <v>52150</v>
      </c>
      <c r="AO562" s="28">
        <f t="shared" si="454"/>
        <v>21</v>
      </c>
      <c r="AP562" s="47">
        <v>59150</v>
      </c>
      <c r="AQ562" s="28">
        <f t="shared" si="455"/>
        <v>13.420000000000002</v>
      </c>
      <c r="AR562" s="47">
        <v>67250</v>
      </c>
      <c r="AS562" s="28">
        <f t="shared" si="456"/>
        <v>13.69</v>
      </c>
      <c r="AT562" s="47">
        <v>76250</v>
      </c>
      <c r="AU562" s="28">
        <f t="shared" si="471"/>
        <v>13.38</v>
      </c>
      <c r="AV562" s="47">
        <v>91050</v>
      </c>
      <c r="AW562" s="28">
        <f t="shared" si="472"/>
        <v>19.41</v>
      </c>
      <c r="AX562" s="47">
        <v>92300</v>
      </c>
      <c r="AY562" s="28">
        <f t="shared" si="472"/>
        <v>1.37</v>
      </c>
      <c r="AZ562" s="47">
        <v>92700</v>
      </c>
      <c r="BA562" s="28">
        <f t="shared" si="458"/>
        <v>0.43</v>
      </c>
      <c r="BB562" s="47">
        <v>91000</v>
      </c>
      <c r="BC562" s="28">
        <f t="shared" si="463"/>
        <v>-1.83</v>
      </c>
      <c r="BD562" s="47">
        <v>98700</v>
      </c>
      <c r="BE562" s="28">
        <f t="shared" si="466"/>
        <v>8.4599999999999991</v>
      </c>
      <c r="BF562" s="47">
        <v>99150</v>
      </c>
      <c r="BG562" s="28">
        <f t="shared" si="464"/>
        <v>0.45999999999999996</v>
      </c>
      <c r="BH562" s="47">
        <v>99300</v>
      </c>
      <c r="BI562" s="28">
        <f t="shared" si="465"/>
        <v>0.15</v>
      </c>
      <c r="BJ562" s="89">
        <v>98850</v>
      </c>
      <c r="BK562" s="28">
        <f t="shared" si="462"/>
        <v>-0.44999999999999996</v>
      </c>
      <c r="BL562" s="47">
        <v>98700</v>
      </c>
      <c r="BM562" s="28">
        <f t="shared" si="462"/>
        <v>-0.15</v>
      </c>
      <c r="BN562" s="39"/>
      <c r="BO562" s="39"/>
      <c r="BP562" s="89"/>
      <c r="BQ562" s="28"/>
      <c r="BR562" s="28"/>
      <c r="BS562" s="28"/>
      <c r="BT562" s="28"/>
      <c r="BU562" s="28"/>
      <c r="BV562" s="48"/>
      <c r="BW562" s="42"/>
      <c r="BX562" s="45"/>
      <c r="BY562" s="49"/>
      <c r="BZ562" s="42"/>
      <c r="CA562" s="49"/>
      <c r="CB562" s="49"/>
      <c r="CC562" s="50"/>
      <c r="CD562" s="51"/>
      <c r="CE562" s="50"/>
      <c r="CF562" s="42"/>
      <c r="CP562" s="32"/>
      <c r="CQ562" s="70">
        <v>76250000</v>
      </c>
      <c r="CR562" s="53">
        <v>91050000</v>
      </c>
      <c r="DB562" s="32"/>
      <c r="DC562" s="42"/>
    </row>
    <row r="563" spans="1:107">
      <c r="A563" s="11"/>
      <c r="B563" s="41" t="s">
        <v>456</v>
      </c>
      <c r="C563" s="39">
        <v>15800</v>
      </c>
      <c r="D563" s="39">
        <v>16250</v>
      </c>
      <c r="E563" s="28">
        <f t="shared" si="438"/>
        <v>2.85</v>
      </c>
      <c r="F563" s="39">
        <v>16800</v>
      </c>
      <c r="G563" s="28">
        <f t="shared" si="439"/>
        <v>3.38</v>
      </c>
      <c r="H563" s="39">
        <v>17650</v>
      </c>
      <c r="I563" s="28">
        <f t="shared" si="440"/>
        <v>5.0599999999999996</v>
      </c>
      <c r="J563" s="39">
        <v>17850</v>
      </c>
      <c r="K563" s="28">
        <f t="shared" si="441"/>
        <v>1.1299999999999999</v>
      </c>
      <c r="L563" s="39">
        <v>19050</v>
      </c>
      <c r="M563" s="28">
        <f t="shared" si="442"/>
        <v>6.72</v>
      </c>
      <c r="N563" s="39">
        <v>19950</v>
      </c>
      <c r="O563" s="28">
        <f t="shared" si="443"/>
        <v>4.72</v>
      </c>
      <c r="P563" s="39">
        <v>22500</v>
      </c>
      <c r="Q563" s="28">
        <f t="shared" si="444"/>
        <v>12.78</v>
      </c>
      <c r="R563" s="39">
        <v>21600</v>
      </c>
      <c r="S563" s="28">
        <f t="shared" si="445"/>
        <v>-4</v>
      </c>
      <c r="T563" s="39">
        <v>21850</v>
      </c>
      <c r="U563" s="28">
        <f t="shared" si="446"/>
        <v>1.1599999999999999</v>
      </c>
      <c r="V563" s="39">
        <v>22450</v>
      </c>
      <c r="W563" s="28">
        <f t="shared" si="447"/>
        <v>2.75</v>
      </c>
      <c r="X563" s="46">
        <v>24250</v>
      </c>
      <c r="Y563" s="28">
        <f t="shared" si="448"/>
        <v>8.02</v>
      </c>
      <c r="Z563" s="39">
        <v>23750</v>
      </c>
      <c r="AA563" s="28">
        <f t="shared" si="449"/>
        <v>-2.06</v>
      </c>
      <c r="AB563" s="39">
        <v>25400</v>
      </c>
      <c r="AC563" s="28">
        <f t="shared" si="470"/>
        <v>6.9500000000000011</v>
      </c>
      <c r="AD563" s="39">
        <v>25050</v>
      </c>
      <c r="AE563" s="28">
        <f t="shared" si="470"/>
        <v>-1.38</v>
      </c>
      <c r="AF563" s="39">
        <v>28150</v>
      </c>
      <c r="AG563" s="28">
        <f t="shared" si="470"/>
        <v>12.379999999999999</v>
      </c>
      <c r="AH563" s="47">
        <v>32250</v>
      </c>
      <c r="AI563" s="28">
        <f t="shared" si="473"/>
        <v>14.56</v>
      </c>
      <c r="AJ563" s="47">
        <v>33100</v>
      </c>
      <c r="AK563" s="28">
        <f t="shared" si="473"/>
        <v>2.64</v>
      </c>
      <c r="AL563" s="47">
        <v>33550</v>
      </c>
      <c r="AM563" s="28">
        <f t="shared" si="473"/>
        <v>1.3599999999999999</v>
      </c>
      <c r="AN563" s="47">
        <v>35300</v>
      </c>
      <c r="AO563" s="28">
        <f t="shared" si="454"/>
        <v>5.2200000000000006</v>
      </c>
      <c r="AP563" s="47">
        <v>41000</v>
      </c>
      <c r="AQ563" s="28">
        <f t="shared" si="455"/>
        <v>16.150000000000002</v>
      </c>
      <c r="AR563" s="47">
        <v>43900</v>
      </c>
      <c r="AS563" s="28">
        <f t="shared" si="456"/>
        <v>7.07</v>
      </c>
      <c r="AT563" s="47">
        <v>45500</v>
      </c>
      <c r="AU563" s="28">
        <f t="shared" si="471"/>
        <v>3.64</v>
      </c>
      <c r="AV563" s="47">
        <v>48500</v>
      </c>
      <c r="AW563" s="28">
        <f t="shared" si="472"/>
        <v>6.59</v>
      </c>
      <c r="AX563" s="47">
        <v>56150</v>
      </c>
      <c r="AY563" s="28">
        <f t="shared" si="472"/>
        <v>15.770000000000001</v>
      </c>
      <c r="AZ563" s="47">
        <v>55050</v>
      </c>
      <c r="BA563" s="28">
        <f t="shared" si="458"/>
        <v>-1.96</v>
      </c>
      <c r="BB563" s="47">
        <v>57500</v>
      </c>
      <c r="BC563" s="28">
        <f t="shared" si="463"/>
        <v>4.45</v>
      </c>
      <c r="BD563" s="47">
        <v>59800</v>
      </c>
      <c r="BE563" s="28">
        <f t="shared" si="466"/>
        <v>4</v>
      </c>
      <c r="BF563" s="47">
        <v>59100</v>
      </c>
      <c r="BG563" s="28">
        <f t="shared" si="464"/>
        <v>-1.17</v>
      </c>
      <c r="BH563" s="47">
        <v>59900</v>
      </c>
      <c r="BI563" s="28">
        <f t="shared" si="465"/>
        <v>1.35</v>
      </c>
      <c r="BJ563" s="89">
        <v>60450</v>
      </c>
      <c r="BK563" s="28">
        <f t="shared" si="462"/>
        <v>0.91999999999999993</v>
      </c>
      <c r="BL563" s="47">
        <v>59700</v>
      </c>
      <c r="BM563" s="28">
        <f t="shared" si="462"/>
        <v>-1.24</v>
      </c>
      <c r="BN563" s="39"/>
      <c r="BO563" s="39"/>
      <c r="BP563" s="89"/>
      <c r="BQ563" s="28"/>
      <c r="BR563" s="28"/>
      <c r="BS563" s="28"/>
      <c r="BT563" s="28"/>
      <c r="BU563" s="28"/>
      <c r="BV563" s="48"/>
      <c r="BW563" s="42"/>
      <c r="BX563" s="45"/>
      <c r="BY563" s="49"/>
      <c r="BZ563" s="42"/>
      <c r="CA563" s="49"/>
      <c r="CB563" s="49"/>
      <c r="CC563" s="50"/>
      <c r="CD563" s="51"/>
      <c r="CE563" s="50"/>
      <c r="CF563" s="42"/>
      <c r="CP563" s="32"/>
      <c r="CQ563" s="70">
        <v>45500000</v>
      </c>
      <c r="CR563" s="53">
        <v>48500000</v>
      </c>
      <c r="DB563" s="32"/>
      <c r="DC563" s="42"/>
    </row>
    <row r="564" spans="1:107">
      <c r="A564" s="11"/>
      <c r="B564" s="41" t="s">
        <v>457</v>
      </c>
      <c r="C564" s="39">
        <v>9350</v>
      </c>
      <c r="D564" s="39">
        <v>9450</v>
      </c>
      <c r="E564" s="28">
        <f t="shared" si="438"/>
        <v>1.0699999999999998</v>
      </c>
      <c r="F564" s="39">
        <v>10300</v>
      </c>
      <c r="G564" s="28">
        <f t="shared" si="439"/>
        <v>8.99</v>
      </c>
      <c r="H564" s="39">
        <v>11700</v>
      </c>
      <c r="I564" s="28">
        <f t="shared" si="440"/>
        <v>13.59</v>
      </c>
      <c r="J564" s="39">
        <v>13600</v>
      </c>
      <c r="K564" s="28">
        <f t="shared" si="441"/>
        <v>16.239999999999998</v>
      </c>
      <c r="L564" s="39">
        <v>15050</v>
      </c>
      <c r="M564" s="28">
        <f t="shared" si="442"/>
        <v>10.66</v>
      </c>
      <c r="N564" s="39">
        <v>17400</v>
      </c>
      <c r="O564" s="28">
        <f t="shared" si="443"/>
        <v>15.61</v>
      </c>
      <c r="P564" s="39">
        <v>16900</v>
      </c>
      <c r="Q564" s="28">
        <f t="shared" si="444"/>
        <v>-2.87</v>
      </c>
      <c r="R564" s="39">
        <v>16250</v>
      </c>
      <c r="S564" s="28">
        <f t="shared" si="445"/>
        <v>-3.85</v>
      </c>
      <c r="T564" s="39">
        <v>17250</v>
      </c>
      <c r="U564" s="28">
        <f t="shared" si="446"/>
        <v>6.15</v>
      </c>
      <c r="V564" s="39">
        <v>17350</v>
      </c>
      <c r="W564" s="28">
        <f t="shared" si="447"/>
        <v>0.57999999999999996</v>
      </c>
      <c r="X564" s="46">
        <v>18900</v>
      </c>
      <c r="Y564" s="28">
        <f t="shared" si="448"/>
        <v>8.93</v>
      </c>
      <c r="Z564" s="39">
        <v>19550</v>
      </c>
      <c r="AA564" s="28">
        <f t="shared" si="449"/>
        <v>3.44</v>
      </c>
      <c r="AB564" s="39">
        <v>18550</v>
      </c>
      <c r="AC564" s="28">
        <f t="shared" si="470"/>
        <v>-5.12</v>
      </c>
      <c r="AD564" s="39">
        <v>19900</v>
      </c>
      <c r="AE564" s="28">
        <f t="shared" si="470"/>
        <v>7.28</v>
      </c>
      <c r="AF564" s="39">
        <v>19450</v>
      </c>
      <c r="AG564" s="28">
        <f t="shared" si="470"/>
        <v>-2.2599999999999998</v>
      </c>
      <c r="AH564" s="47">
        <v>21050</v>
      </c>
      <c r="AI564" s="28">
        <f t="shared" si="473"/>
        <v>8.23</v>
      </c>
      <c r="AJ564" s="47">
        <v>22300</v>
      </c>
      <c r="AK564" s="28">
        <f t="shared" si="473"/>
        <v>5.94</v>
      </c>
      <c r="AL564" s="47">
        <v>26600</v>
      </c>
      <c r="AM564" s="28">
        <f t="shared" si="473"/>
        <v>19.28</v>
      </c>
      <c r="AN564" s="47">
        <v>30950</v>
      </c>
      <c r="AO564" s="28">
        <f t="shared" si="454"/>
        <v>16.350000000000001</v>
      </c>
      <c r="AP564" s="47">
        <v>33050</v>
      </c>
      <c r="AQ564" s="28">
        <f t="shared" si="455"/>
        <v>6.79</v>
      </c>
      <c r="AR564" s="47">
        <v>37700</v>
      </c>
      <c r="AS564" s="28">
        <f t="shared" si="456"/>
        <v>14.069999999999999</v>
      </c>
      <c r="AT564" s="47">
        <v>41950</v>
      </c>
      <c r="AU564" s="28">
        <f t="shared" si="471"/>
        <v>11.27</v>
      </c>
      <c r="AV564" s="47">
        <v>49800</v>
      </c>
      <c r="AW564" s="28">
        <f t="shared" si="472"/>
        <v>18.709999999999997</v>
      </c>
      <c r="AX564" s="47">
        <v>56500</v>
      </c>
      <c r="AY564" s="28">
        <f t="shared" si="472"/>
        <v>13.450000000000001</v>
      </c>
      <c r="AZ564" s="47">
        <v>54300</v>
      </c>
      <c r="BA564" s="28">
        <f t="shared" si="458"/>
        <v>-3.8899999999999997</v>
      </c>
      <c r="BB564" s="47">
        <v>50550</v>
      </c>
      <c r="BC564" s="28">
        <f t="shared" si="463"/>
        <v>-6.9099999999999993</v>
      </c>
      <c r="BD564" s="47">
        <v>49700</v>
      </c>
      <c r="BE564" s="28">
        <f t="shared" si="466"/>
        <v>-1.68</v>
      </c>
      <c r="BF564" s="47">
        <v>48100</v>
      </c>
      <c r="BG564" s="28">
        <f t="shared" si="464"/>
        <v>-3.2199999999999998</v>
      </c>
      <c r="BH564" s="47">
        <v>48500</v>
      </c>
      <c r="BI564" s="28">
        <f t="shared" si="465"/>
        <v>0.83</v>
      </c>
      <c r="BJ564" s="89">
        <v>50350</v>
      </c>
      <c r="BK564" s="28">
        <f t="shared" si="462"/>
        <v>3.81</v>
      </c>
      <c r="BL564" s="47">
        <v>51000</v>
      </c>
      <c r="BM564" s="28">
        <f t="shared" si="462"/>
        <v>1.29</v>
      </c>
      <c r="BN564" s="39"/>
      <c r="BO564" s="39"/>
      <c r="BP564" s="89"/>
      <c r="BQ564" s="28"/>
      <c r="BR564" s="28"/>
      <c r="BS564" s="28"/>
      <c r="BT564" s="28"/>
      <c r="BU564" s="28"/>
      <c r="BV564" s="48"/>
      <c r="BW564" s="42"/>
      <c r="BX564" s="45"/>
      <c r="BY564" s="49"/>
      <c r="BZ564" s="42"/>
      <c r="CA564" s="49"/>
      <c r="CB564" s="49"/>
      <c r="CC564" s="50"/>
      <c r="CD564" s="51"/>
      <c r="CE564" s="50"/>
      <c r="CF564" s="42"/>
      <c r="CP564" s="32"/>
      <c r="CQ564" s="70">
        <v>41950000</v>
      </c>
      <c r="CR564" s="53">
        <v>49800000</v>
      </c>
      <c r="DB564" s="32"/>
      <c r="DC564" s="42"/>
    </row>
    <row r="565" spans="1:107">
      <c r="A565" s="11"/>
      <c r="B565" s="41" t="s">
        <v>458</v>
      </c>
      <c r="C565" s="39">
        <v>8400</v>
      </c>
      <c r="D565" s="39">
        <v>8950</v>
      </c>
      <c r="E565" s="28">
        <f t="shared" si="438"/>
        <v>6.5500000000000007</v>
      </c>
      <c r="F565" s="39">
        <v>9850</v>
      </c>
      <c r="G565" s="28">
        <f t="shared" si="439"/>
        <v>10.059999999999999</v>
      </c>
      <c r="H565" s="39">
        <v>11300</v>
      </c>
      <c r="I565" s="28">
        <f t="shared" si="440"/>
        <v>14.719999999999999</v>
      </c>
      <c r="J565" s="39">
        <v>14450</v>
      </c>
      <c r="K565" s="28">
        <f t="shared" si="441"/>
        <v>27.88</v>
      </c>
      <c r="L565" s="39">
        <v>14950</v>
      </c>
      <c r="M565" s="28">
        <f t="shared" si="442"/>
        <v>3.46</v>
      </c>
      <c r="N565" s="39">
        <v>19250</v>
      </c>
      <c r="O565" s="28">
        <f t="shared" si="443"/>
        <v>28.76</v>
      </c>
      <c r="P565" s="39">
        <v>18100</v>
      </c>
      <c r="Q565" s="28">
        <f t="shared" si="444"/>
        <v>-5.9700000000000006</v>
      </c>
      <c r="R565" s="39">
        <v>19200</v>
      </c>
      <c r="S565" s="28">
        <f t="shared" si="445"/>
        <v>6.08</v>
      </c>
      <c r="T565" s="39">
        <v>21150</v>
      </c>
      <c r="U565" s="28">
        <f t="shared" si="446"/>
        <v>10.16</v>
      </c>
      <c r="V565" s="39">
        <v>22950</v>
      </c>
      <c r="W565" s="28">
        <f t="shared" si="447"/>
        <v>8.51</v>
      </c>
      <c r="X565" s="46">
        <v>22250</v>
      </c>
      <c r="Y565" s="28">
        <f t="shared" si="448"/>
        <v>-3.05</v>
      </c>
      <c r="Z565" s="39">
        <v>22400</v>
      </c>
      <c r="AA565" s="28">
        <f t="shared" si="449"/>
        <v>0.67</v>
      </c>
      <c r="AB565" s="39">
        <v>24800</v>
      </c>
      <c r="AC565" s="28">
        <f t="shared" si="470"/>
        <v>10.71</v>
      </c>
      <c r="AD565" s="39">
        <v>24250</v>
      </c>
      <c r="AE565" s="28">
        <f t="shared" si="470"/>
        <v>-2.2200000000000002</v>
      </c>
      <c r="AF565" s="39">
        <v>23850</v>
      </c>
      <c r="AG565" s="28">
        <f t="shared" si="470"/>
        <v>-1.6500000000000001</v>
      </c>
      <c r="AH565" s="47">
        <v>27200</v>
      </c>
      <c r="AI565" s="28">
        <f t="shared" si="473"/>
        <v>14.05</v>
      </c>
      <c r="AJ565" s="47">
        <v>31150</v>
      </c>
      <c r="AK565" s="28">
        <f t="shared" si="473"/>
        <v>14.52</v>
      </c>
      <c r="AL565" s="47">
        <v>36200</v>
      </c>
      <c r="AM565" s="28">
        <f t="shared" si="473"/>
        <v>16.21</v>
      </c>
      <c r="AN565" s="47">
        <v>39050</v>
      </c>
      <c r="AO565" s="28">
        <f t="shared" si="454"/>
        <v>7.870000000000001</v>
      </c>
      <c r="AP565" s="47">
        <v>47650</v>
      </c>
      <c r="AQ565" s="28">
        <f t="shared" si="455"/>
        <v>22.02</v>
      </c>
      <c r="AR565" s="47">
        <v>53400</v>
      </c>
      <c r="AS565" s="28">
        <f t="shared" si="456"/>
        <v>12.07</v>
      </c>
      <c r="AT565" s="47">
        <v>71950</v>
      </c>
      <c r="AU565" s="28">
        <f t="shared" si="471"/>
        <v>34.74</v>
      </c>
      <c r="AV565" s="47">
        <v>80700</v>
      </c>
      <c r="AW565" s="28">
        <f t="shared" si="472"/>
        <v>12.16</v>
      </c>
      <c r="AX565" s="47">
        <v>77450</v>
      </c>
      <c r="AY565" s="28">
        <f t="shared" si="472"/>
        <v>-4.03</v>
      </c>
      <c r="AZ565" s="47">
        <v>78700</v>
      </c>
      <c r="BA565" s="28">
        <f t="shared" si="458"/>
        <v>1.6099999999999999</v>
      </c>
      <c r="BB565" s="47">
        <v>78900</v>
      </c>
      <c r="BC565" s="28">
        <f t="shared" si="463"/>
        <v>0.25</v>
      </c>
      <c r="BD565" s="47">
        <v>76150</v>
      </c>
      <c r="BE565" s="28">
        <f t="shared" si="466"/>
        <v>-3.49</v>
      </c>
      <c r="BF565" s="47">
        <v>77400</v>
      </c>
      <c r="BG565" s="28">
        <f t="shared" si="464"/>
        <v>1.6400000000000001</v>
      </c>
      <c r="BH565" s="47">
        <v>75450</v>
      </c>
      <c r="BI565" s="28">
        <f t="shared" si="465"/>
        <v>-2.52</v>
      </c>
      <c r="BJ565" s="89">
        <v>75050</v>
      </c>
      <c r="BK565" s="28">
        <f t="shared" si="462"/>
        <v>-0.53</v>
      </c>
      <c r="BL565" s="47">
        <v>77550</v>
      </c>
      <c r="BM565" s="28">
        <f t="shared" si="462"/>
        <v>3.3300000000000005</v>
      </c>
      <c r="BN565" s="39"/>
      <c r="BO565" s="39"/>
      <c r="BP565" s="89"/>
      <c r="BQ565" s="28"/>
      <c r="BR565" s="28"/>
      <c r="BS565" s="28"/>
      <c r="BT565" s="28"/>
      <c r="BU565" s="28"/>
      <c r="BV565" s="48"/>
      <c r="BW565" s="42"/>
      <c r="BX565" s="45"/>
      <c r="BY565" s="49"/>
      <c r="BZ565" s="42"/>
      <c r="CA565" s="49"/>
      <c r="CB565" s="49"/>
      <c r="CC565" s="50"/>
      <c r="CD565" s="51"/>
      <c r="CE565" s="50"/>
      <c r="CF565" s="42"/>
      <c r="CP565" s="32"/>
      <c r="CQ565" s="70">
        <v>71950000</v>
      </c>
      <c r="CR565" s="53">
        <v>80700000</v>
      </c>
      <c r="DB565" s="32"/>
      <c r="DC565" s="42"/>
    </row>
    <row r="566" spans="1:107">
      <c r="A566" s="11"/>
      <c r="B566" s="41" t="s">
        <v>459</v>
      </c>
      <c r="C566" s="39">
        <v>18000</v>
      </c>
      <c r="D566" s="39">
        <v>19250</v>
      </c>
      <c r="E566" s="28">
        <f t="shared" si="438"/>
        <v>6.94</v>
      </c>
      <c r="F566" s="39">
        <v>20850</v>
      </c>
      <c r="G566" s="28">
        <f t="shared" si="439"/>
        <v>8.3099999999999987</v>
      </c>
      <c r="H566" s="39">
        <v>26200</v>
      </c>
      <c r="I566" s="28">
        <f t="shared" si="440"/>
        <v>25.66</v>
      </c>
      <c r="J566" s="39">
        <v>34300</v>
      </c>
      <c r="K566" s="28">
        <f t="shared" si="441"/>
        <v>30.919999999999998</v>
      </c>
      <c r="L566" s="39">
        <v>40350</v>
      </c>
      <c r="M566" s="28">
        <f t="shared" si="442"/>
        <v>17.64</v>
      </c>
      <c r="N566" s="39">
        <v>51050</v>
      </c>
      <c r="O566" s="28">
        <f t="shared" si="443"/>
        <v>26.52</v>
      </c>
      <c r="P566" s="39">
        <v>46500</v>
      </c>
      <c r="Q566" s="28">
        <f t="shared" si="444"/>
        <v>-8.91</v>
      </c>
      <c r="R566" s="39">
        <v>49350</v>
      </c>
      <c r="S566" s="28">
        <f t="shared" si="445"/>
        <v>6.13</v>
      </c>
      <c r="T566" s="39">
        <v>46850</v>
      </c>
      <c r="U566" s="28">
        <f t="shared" si="446"/>
        <v>-5.07</v>
      </c>
      <c r="V566" s="39">
        <v>49200</v>
      </c>
      <c r="W566" s="28">
        <f t="shared" si="447"/>
        <v>5.0200000000000005</v>
      </c>
      <c r="X566" s="46">
        <v>53200</v>
      </c>
      <c r="Y566" s="28">
        <f t="shared" si="448"/>
        <v>8.129999999999999</v>
      </c>
      <c r="Z566" s="39">
        <v>57050</v>
      </c>
      <c r="AA566" s="28">
        <f t="shared" si="449"/>
        <v>7.24</v>
      </c>
      <c r="AB566" s="39">
        <v>62050</v>
      </c>
      <c r="AC566" s="28">
        <f t="shared" si="470"/>
        <v>8.76</v>
      </c>
      <c r="AD566" s="39">
        <v>59200</v>
      </c>
      <c r="AE566" s="28">
        <f t="shared" si="470"/>
        <v>-4.5900000000000007</v>
      </c>
      <c r="AF566" s="39">
        <v>59800</v>
      </c>
      <c r="AG566" s="28">
        <f t="shared" si="470"/>
        <v>1.01</v>
      </c>
      <c r="AH566" s="47">
        <v>62750</v>
      </c>
      <c r="AI566" s="28">
        <f t="shared" si="473"/>
        <v>4.93</v>
      </c>
      <c r="AJ566" s="47">
        <v>72200</v>
      </c>
      <c r="AK566" s="28">
        <f t="shared" si="473"/>
        <v>15.06</v>
      </c>
      <c r="AL566" s="47">
        <v>84900</v>
      </c>
      <c r="AM566" s="28">
        <f t="shared" si="473"/>
        <v>17.59</v>
      </c>
      <c r="AN566" s="47">
        <v>118050</v>
      </c>
      <c r="AO566" s="28">
        <f t="shared" si="454"/>
        <v>39.050000000000004</v>
      </c>
      <c r="AP566" s="47">
        <v>141100</v>
      </c>
      <c r="AQ566" s="28">
        <f t="shared" si="455"/>
        <v>19.53</v>
      </c>
      <c r="AR566" s="47">
        <v>147750</v>
      </c>
      <c r="AS566" s="28">
        <f t="shared" si="456"/>
        <v>4.71</v>
      </c>
      <c r="AT566" s="47">
        <v>181450</v>
      </c>
      <c r="AU566" s="28">
        <f t="shared" si="471"/>
        <v>22.81</v>
      </c>
      <c r="AV566" s="47">
        <v>200200</v>
      </c>
      <c r="AW566" s="28">
        <f t="shared" si="472"/>
        <v>10.33</v>
      </c>
      <c r="AX566" s="47">
        <v>198600</v>
      </c>
      <c r="AY566" s="28">
        <f t="shared" si="472"/>
        <v>-0.8</v>
      </c>
      <c r="AZ566" s="47">
        <v>201300</v>
      </c>
      <c r="BA566" s="28">
        <f t="shared" si="458"/>
        <v>1.3599999999999999</v>
      </c>
      <c r="BB566" s="47">
        <v>192650</v>
      </c>
      <c r="BC566" s="28">
        <f t="shared" si="463"/>
        <v>-4.3</v>
      </c>
      <c r="BD566" s="47">
        <v>188300</v>
      </c>
      <c r="BE566" s="28">
        <f t="shared" si="466"/>
        <v>-2.2599999999999998</v>
      </c>
      <c r="BF566" s="47">
        <v>180250</v>
      </c>
      <c r="BG566" s="28">
        <f t="shared" si="464"/>
        <v>-4.2799999999999994</v>
      </c>
      <c r="BH566" s="47">
        <v>177550</v>
      </c>
      <c r="BI566" s="28">
        <f t="shared" si="465"/>
        <v>-1.5</v>
      </c>
      <c r="BJ566" s="89">
        <v>166100</v>
      </c>
      <c r="BK566" s="28">
        <f t="shared" si="462"/>
        <v>-6.45</v>
      </c>
      <c r="BL566" s="47">
        <v>163000</v>
      </c>
      <c r="BM566" s="28">
        <f t="shared" si="462"/>
        <v>-1.87</v>
      </c>
      <c r="BN566" s="39"/>
      <c r="BO566" s="39"/>
      <c r="BP566" s="89"/>
      <c r="BQ566" s="28"/>
      <c r="BR566" s="28"/>
      <c r="BS566" s="28"/>
      <c r="BT566" s="28"/>
      <c r="BU566" s="28"/>
      <c r="BV566" s="48"/>
      <c r="BW566" s="42"/>
      <c r="BX566" s="45"/>
      <c r="BY566" s="49"/>
      <c r="BZ566" s="42"/>
      <c r="CA566" s="49"/>
      <c r="CB566" s="49"/>
      <c r="CC566" s="50"/>
      <c r="CD566" s="51"/>
      <c r="CE566" s="50"/>
      <c r="CF566" s="42"/>
      <c r="CP566" s="32"/>
      <c r="CQ566" s="70">
        <v>181450000</v>
      </c>
      <c r="CR566" s="53">
        <v>200200000</v>
      </c>
      <c r="DB566" s="32"/>
      <c r="DC566" s="42"/>
    </row>
    <row r="567" spans="1:107">
      <c r="A567" s="11"/>
      <c r="B567" s="41" t="s">
        <v>460</v>
      </c>
      <c r="C567" s="39">
        <v>2100</v>
      </c>
      <c r="D567" s="39">
        <v>2000</v>
      </c>
      <c r="E567" s="28">
        <f t="shared" si="438"/>
        <v>-4.7600000000000007</v>
      </c>
      <c r="F567" s="39">
        <v>2200</v>
      </c>
      <c r="G567" s="28">
        <f t="shared" si="439"/>
        <v>10</v>
      </c>
      <c r="H567" s="39">
        <v>2100</v>
      </c>
      <c r="I567" s="28">
        <f t="shared" si="440"/>
        <v>-4.55</v>
      </c>
      <c r="J567" s="39">
        <v>2150</v>
      </c>
      <c r="K567" s="28">
        <f t="shared" si="441"/>
        <v>2.3800000000000003</v>
      </c>
      <c r="L567" s="39">
        <v>2400</v>
      </c>
      <c r="M567" s="28">
        <f t="shared" si="442"/>
        <v>11.63</v>
      </c>
      <c r="N567" s="39">
        <v>2600</v>
      </c>
      <c r="O567" s="28">
        <f t="shared" si="443"/>
        <v>8.33</v>
      </c>
      <c r="P567" s="39">
        <v>2850</v>
      </c>
      <c r="Q567" s="28">
        <f t="shared" si="444"/>
        <v>9.6199999999999992</v>
      </c>
      <c r="R567" s="39">
        <v>2950</v>
      </c>
      <c r="S567" s="28">
        <f t="shared" si="445"/>
        <v>3.51</v>
      </c>
      <c r="T567" s="39">
        <v>3050</v>
      </c>
      <c r="U567" s="28">
        <f t="shared" si="446"/>
        <v>3.39</v>
      </c>
      <c r="V567" s="39">
        <v>2900</v>
      </c>
      <c r="W567" s="28">
        <f t="shared" si="447"/>
        <v>-4.92</v>
      </c>
      <c r="X567" s="46">
        <v>3100</v>
      </c>
      <c r="Y567" s="28">
        <f t="shared" si="448"/>
        <v>6.9</v>
      </c>
      <c r="Z567" s="39">
        <v>3300</v>
      </c>
      <c r="AA567" s="28">
        <f t="shared" si="449"/>
        <v>6.45</v>
      </c>
      <c r="AB567" s="39">
        <v>3350</v>
      </c>
      <c r="AC567" s="28">
        <f t="shared" si="470"/>
        <v>1.52</v>
      </c>
      <c r="AD567" s="39">
        <v>3600</v>
      </c>
      <c r="AE567" s="28">
        <f t="shared" si="470"/>
        <v>7.46</v>
      </c>
      <c r="AF567" s="39">
        <v>3800</v>
      </c>
      <c r="AG567" s="28">
        <f t="shared" si="470"/>
        <v>5.56</v>
      </c>
      <c r="AH567" s="47">
        <v>4050</v>
      </c>
      <c r="AI567" s="28">
        <f t="shared" si="473"/>
        <v>6.58</v>
      </c>
      <c r="AJ567" s="47">
        <v>3700</v>
      </c>
      <c r="AK567" s="28">
        <f t="shared" si="473"/>
        <v>-8.64</v>
      </c>
      <c r="AL567" s="47">
        <v>3850</v>
      </c>
      <c r="AM567" s="28">
        <f t="shared" si="473"/>
        <v>4.05</v>
      </c>
      <c r="AN567" s="47">
        <v>4250</v>
      </c>
      <c r="AO567" s="28">
        <f t="shared" si="454"/>
        <v>10.39</v>
      </c>
      <c r="AP567" s="47">
        <v>4800</v>
      </c>
      <c r="AQ567" s="28">
        <f t="shared" si="455"/>
        <v>12.94</v>
      </c>
      <c r="AR567" s="47">
        <v>4850</v>
      </c>
      <c r="AS567" s="28">
        <f t="shared" si="456"/>
        <v>1.04</v>
      </c>
      <c r="AT567" s="47">
        <v>4650</v>
      </c>
      <c r="AU567" s="28">
        <f t="shared" si="471"/>
        <v>-4.12</v>
      </c>
      <c r="AV567" s="47">
        <v>5250</v>
      </c>
      <c r="AW567" s="28">
        <f t="shared" si="472"/>
        <v>12.9</v>
      </c>
      <c r="AX567" s="47">
        <v>5550</v>
      </c>
      <c r="AY567" s="28">
        <f t="shared" si="472"/>
        <v>5.71</v>
      </c>
      <c r="AZ567" s="47">
        <v>5900</v>
      </c>
      <c r="BA567" s="28">
        <f t="shared" si="458"/>
        <v>6.3100000000000005</v>
      </c>
      <c r="BB567" s="47">
        <v>6300</v>
      </c>
      <c r="BC567" s="28">
        <f t="shared" si="463"/>
        <v>6.78</v>
      </c>
      <c r="BD567" s="47">
        <v>6550</v>
      </c>
      <c r="BE567" s="28">
        <f t="shared" si="466"/>
        <v>3.9699999999999998</v>
      </c>
      <c r="BF567" s="47">
        <v>6800</v>
      </c>
      <c r="BG567" s="28">
        <f t="shared" si="464"/>
        <v>3.82</v>
      </c>
      <c r="BH567" s="47">
        <v>6750</v>
      </c>
      <c r="BI567" s="28">
        <f t="shared" si="465"/>
        <v>-0.74</v>
      </c>
      <c r="BJ567" s="89">
        <v>6800</v>
      </c>
      <c r="BK567" s="28">
        <f t="shared" si="462"/>
        <v>0.74</v>
      </c>
      <c r="BL567" s="47">
        <v>6750</v>
      </c>
      <c r="BM567" s="28">
        <f t="shared" si="462"/>
        <v>-0.74</v>
      </c>
      <c r="BN567" s="39"/>
      <c r="BO567" s="39"/>
      <c r="BP567" s="89"/>
      <c r="BQ567" s="28"/>
      <c r="BR567" s="28"/>
      <c r="BS567" s="28"/>
      <c r="BT567" s="28"/>
      <c r="BU567" s="28"/>
      <c r="BV567" s="48"/>
      <c r="BW567" s="42"/>
      <c r="BX567" s="45"/>
      <c r="BY567" s="49"/>
      <c r="BZ567" s="42"/>
      <c r="CA567" s="49"/>
      <c r="CB567" s="49"/>
      <c r="CC567" s="50"/>
      <c r="CD567" s="51"/>
      <c r="CE567" s="50"/>
      <c r="CF567" s="42"/>
      <c r="CP567" s="32"/>
      <c r="CQ567" s="70">
        <v>4650000</v>
      </c>
      <c r="CR567" s="53">
        <v>5250000</v>
      </c>
      <c r="DB567" s="32"/>
      <c r="DC567" s="42"/>
    </row>
    <row r="568" spans="1:107">
      <c r="A568" s="11"/>
      <c r="B568" s="41" t="s">
        <v>461</v>
      </c>
      <c r="C568" s="39">
        <v>4500</v>
      </c>
      <c r="D568" s="39">
        <v>4550</v>
      </c>
      <c r="E568" s="28">
        <f t="shared" si="438"/>
        <v>1.1100000000000001</v>
      </c>
      <c r="F568" s="39">
        <v>4900</v>
      </c>
      <c r="G568" s="28">
        <f t="shared" si="439"/>
        <v>7.6899999999999995</v>
      </c>
      <c r="H568" s="39">
        <v>5500</v>
      </c>
      <c r="I568" s="28">
        <f t="shared" si="440"/>
        <v>12.24</v>
      </c>
      <c r="J568" s="39">
        <v>5950</v>
      </c>
      <c r="K568" s="28">
        <f t="shared" si="441"/>
        <v>8.18</v>
      </c>
      <c r="L568" s="39">
        <v>6150</v>
      </c>
      <c r="M568" s="28">
        <f t="shared" si="442"/>
        <v>3.36</v>
      </c>
      <c r="N568" s="39">
        <v>6950</v>
      </c>
      <c r="O568" s="28">
        <f t="shared" si="443"/>
        <v>13.01</v>
      </c>
      <c r="P568" s="39">
        <v>7350</v>
      </c>
      <c r="Q568" s="28">
        <f t="shared" si="444"/>
        <v>5.76</v>
      </c>
      <c r="R568" s="39">
        <v>8100</v>
      </c>
      <c r="S568" s="28">
        <f t="shared" si="445"/>
        <v>10.199999999999999</v>
      </c>
      <c r="T568" s="39">
        <v>8650</v>
      </c>
      <c r="U568" s="28">
        <f t="shared" si="446"/>
        <v>6.79</v>
      </c>
      <c r="V568" s="39">
        <v>8650</v>
      </c>
      <c r="W568" s="28">
        <f t="shared" si="447"/>
        <v>0</v>
      </c>
      <c r="X568" s="46">
        <v>9200</v>
      </c>
      <c r="Y568" s="28">
        <f t="shared" si="448"/>
        <v>6.36</v>
      </c>
      <c r="Z568" s="39">
        <v>9500</v>
      </c>
      <c r="AA568" s="28">
        <f t="shared" si="449"/>
        <v>3.26</v>
      </c>
      <c r="AB568" s="39">
        <v>10650</v>
      </c>
      <c r="AC568" s="28">
        <f t="shared" si="470"/>
        <v>12.11</v>
      </c>
      <c r="AD568" s="39">
        <v>10900</v>
      </c>
      <c r="AE568" s="28">
        <f t="shared" si="470"/>
        <v>2.35</v>
      </c>
      <c r="AF568" s="39">
        <v>10650</v>
      </c>
      <c r="AG568" s="28">
        <f t="shared" si="470"/>
        <v>-2.29</v>
      </c>
      <c r="AH568" s="47">
        <v>10700</v>
      </c>
      <c r="AI568" s="28">
        <f t="shared" si="473"/>
        <v>0.47000000000000003</v>
      </c>
      <c r="AJ568" s="47">
        <v>10500</v>
      </c>
      <c r="AK568" s="28">
        <f t="shared" si="473"/>
        <v>-1.87</v>
      </c>
      <c r="AL568" s="47">
        <v>12300</v>
      </c>
      <c r="AM568" s="28">
        <f t="shared" si="473"/>
        <v>17.14</v>
      </c>
      <c r="AN568" s="47">
        <v>12400</v>
      </c>
      <c r="AO568" s="28">
        <f t="shared" si="454"/>
        <v>0.80999999999999994</v>
      </c>
      <c r="AP568" s="47">
        <v>13600</v>
      </c>
      <c r="AQ568" s="28">
        <f t="shared" si="455"/>
        <v>9.68</v>
      </c>
      <c r="AR568" s="47">
        <v>14650</v>
      </c>
      <c r="AS568" s="28">
        <f t="shared" si="456"/>
        <v>7.7200000000000006</v>
      </c>
      <c r="AT568" s="47">
        <v>14650</v>
      </c>
      <c r="AU568" s="28">
        <f t="shared" si="471"/>
        <v>0</v>
      </c>
      <c r="AV568" s="47">
        <v>15450</v>
      </c>
      <c r="AW568" s="28">
        <f t="shared" si="472"/>
        <v>5.46</v>
      </c>
      <c r="AX568" s="47">
        <v>15250</v>
      </c>
      <c r="AY568" s="28">
        <f t="shared" si="472"/>
        <v>-1.29</v>
      </c>
      <c r="AZ568" s="47">
        <v>17300</v>
      </c>
      <c r="BA568" s="28">
        <f t="shared" si="458"/>
        <v>13.44</v>
      </c>
      <c r="BB568" s="47">
        <v>18000</v>
      </c>
      <c r="BC568" s="28">
        <f t="shared" si="463"/>
        <v>4.05</v>
      </c>
      <c r="BD568" s="47">
        <v>18500</v>
      </c>
      <c r="BE568" s="28">
        <f t="shared" si="466"/>
        <v>2.78</v>
      </c>
      <c r="BF568" s="47">
        <v>18750</v>
      </c>
      <c r="BG568" s="28">
        <f t="shared" si="464"/>
        <v>1.35</v>
      </c>
      <c r="BH568" s="47">
        <v>18950</v>
      </c>
      <c r="BI568" s="28">
        <f t="shared" si="465"/>
        <v>1.0699999999999998</v>
      </c>
      <c r="BJ568" s="89">
        <v>18900</v>
      </c>
      <c r="BK568" s="28">
        <f t="shared" si="462"/>
        <v>-0.26</v>
      </c>
      <c r="BL568" s="47">
        <v>18700</v>
      </c>
      <c r="BM568" s="28">
        <f t="shared" si="462"/>
        <v>-1.06</v>
      </c>
      <c r="BN568" s="39"/>
      <c r="BO568" s="39"/>
      <c r="BP568" s="89"/>
      <c r="BQ568" s="28"/>
      <c r="BR568" s="28"/>
      <c r="BS568" s="28"/>
      <c r="BT568" s="28"/>
      <c r="BU568" s="28"/>
      <c r="BV568" s="48"/>
      <c r="BW568" s="42"/>
      <c r="BX568" s="45"/>
      <c r="BY568" s="49"/>
      <c r="BZ568" s="42"/>
      <c r="CA568" s="49"/>
      <c r="CB568" s="49"/>
      <c r="CC568" s="50"/>
      <c r="CD568" s="51"/>
      <c r="CE568" s="50"/>
      <c r="CF568" s="42"/>
      <c r="CP568" s="32"/>
      <c r="CQ568" s="70">
        <v>14650000</v>
      </c>
      <c r="CR568" s="53">
        <v>15450000</v>
      </c>
      <c r="DB568" s="32"/>
      <c r="DC568" s="42"/>
    </row>
    <row r="569" spans="1:107">
      <c r="A569" s="11"/>
      <c r="B569" s="41" t="s">
        <v>462</v>
      </c>
      <c r="C569" s="39">
        <v>4200</v>
      </c>
      <c r="D569" s="39">
        <v>4250</v>
      </c>
      <c r="E569" s="28">
        <f t="shared" si="438"/>
        <v>1.1900000000000002</v>
      </c>
      <c r="F569" s="39">
        <v>4450</v>
      </c>
      <c r="G569" s="28">
        <f t="shared" si="439"/>
        <v>4.71</v>
      </c>
      <c r="H569" s="39">
        <v>4100</v>
      </c>
      <c r="I569" s="28">
        <f t="shared" si="440"/>
        <v>-7.870000000000001</v>
      </c>
      <c r="J569" s="39">
        <v>4400</v>
      </c>
      <c r="K569" s="28">
        <f t="shared" si="441"/>
        <v>7.32</v>
      </c>
      <c r="L569" s="39">
        <v>4200</v>
      </c>
      <c r="M569" s="28">
        <f t="shared" si="442"/>
        <v>-4.55</v>
      </c>
      <c r="N569" s="39">
        <v>5050</v>
      </c>
      <c r="O569" s="28">
        <f t="shared" si="443"/>
        <v>20.239999999999998</v>
      </c>
      <c r="P569" s="39">
        <v>5200</v>
      </c>
      <c r="Q569" s="28">
        <f t="shared" si="444"/>
        <v>2.97</v>
      </c>
      <c r="R569" s="39">
        <v>5250</v>
      </c>
      <c r="S569" s="28">
        <f t="shared" si="445"/>
        <v>0.96</v>
      </c>
      <c r="T569" s="39">
        <v>5900</v>
      </c>
      <c r="U569" s="28">
        <f t="shared" si="446"/>
        <v>12.379999999999999</v>
      </c>
      <c r="V569" s="39">
        <v>5650</v>
      </c>
      <c r="W569" s="28">
        <f t="shared" si="447"/>
        <v>-4.24</v>
      </c>
      <c r="X569" s="46">
        <v>6050</v>
      </c>
      <c r="Y569" s="28">
        <f t="shared" si="448"/>
        <v>7.08</v>
      </c>
      <c r="Z569" s="39">
        <v>6450</v>
      </c>
      <c r="AA569" s="28">
        <f t="shared" si="449"/>
        <v>6.61</v>
      </c>
      <c r="AB569" s="39">
        <v>6300</v>
      </c>
      <c r="AC569" s="28">
        <f t="shared" si="470"/>
        <v>-2.33</v>
      </c>
      <c r="AD569" s="39">
        <v>6850</v>
      </c>
      <c r="AE569" s="28">
        <f t="shared" si="470"/>
        <v>8.73</v>
      </c>
      <c r="AF569" s="39">
        <v>6750</v>
      </c>
      <c r="AG569" s="28">
        <f t="shared" si="470"/>
        <v>-1.46</v>
      </c>
      <c r="AH569" s="47">
        <v>6350</v>
      </c>
      <c r="AI569" s="28">
        <f t="shared" si="473"/>
        <v>-5.93</v>
      </c>
      <c r="AJ569" s="47">
        <v>7000</v>
      </c>
      <c r="AK569" s="28">
        <f t="shared" si="473"/>
        <v>10.24</v>
      </c>
      <c r="AL569" s="47">
        <v>7600</v>
      </c>
      <c r="AM569" s="28">
        <f t="shared" si="473"/>
        <v>8.57</v>
      </c>
      <c r="AN569" s="47">
        <v>7450</v>
      </c>
      <c r="AO569" s="28">
        <f t="shared" si="454"/>
        <v>-1.97</v>
      </c>
      <c r="AP569" s="47">
        <v>8350</v>
      </c>
      <c r="AQ569" s="28">
        <f t="shared" si="455"/>
        <v>12.08</v>
      </c>
      <c r="AR569" s="47">
        <v>8350</v>
      </c>
      <c r="AS569" s="28">
        <f t="shared" si="456"/>
        <v>0</v>
      </c>
      <c r="AT569" s="47">
        <v>8700</v>
      </c>
      <c r="AU569" s="28">
        <f t="shared" si="471"/>
        <v>4.1900000000000004</v>
      </c>
      <c r="AV569" s="47">
        <v>9150</v>
      </c>
      <c r="AW569" s="28">
        <f t="shared" si="472"/>
        <v>5.17</v>
      </c>
      <c r="AX569" s="47">
        <v>9400</v>
      </c>
      <c r="AY569" s="28">
        <f t="shared" si="472"/>
        <v>2.73</v>
      </c>
      <c r="AZ569" s="47">
        <v>9500</v>
      </c>
      <c r="BA569" s="28">
        <f t="shared" si="458"/>
        <v>1.06</v>
      </c>
      <c r="BB569" s="47">
        <v>9650</v>
      </c>
      <c r="BC569" s="28">
        <f t="shared" si="463"/>
        <v>1.58</v>
      </c>
      <c r="BD569" s="47">
        <v>9800</v>
      </c>
      <c r="BE569" s="28">
        <f t="shared" si="466"/>
        <v>1.55</v>
      </c>
      <c r="BF569" s="47">
        <v>9700</v>
      </c>
      <c r="BG569" s="28">
        <f t="shared" si="464"/>
        <v>-1.02</v>
      </c>
      <c r="BH569" s="47">
        <v>9450</v>
      </c>
      <c r="BI569" s="28">
        <f t="shared" si="465"/>
        <v>-2.58</v>
      </c>
      <c r="BJ569" s="89">
        <v>9550</v>
      </c>
      <c r="BK569" s="28">
        <f t="shared" si="462"/>
        <v>1.06</v>
      </c>
      <c r="BL569" s="47">
        <v>9700</v>
      </c>
      <c r="BM569" s="28">
        <f t="shared" si="462"/>
        <v>1.5699999999999998</v>
      </c>
      <c r="BN569" s="39"/>
      <c r="BO569" s="39"/>
      <c r="BP569" s="89"/>
      <c r="BQ569" s="28"/>
      <c r="BR569" s="28"/>
      <c r="BS569" s="28"/>
      <c r="BT569" s="28"/>
      <c r="BU569" s="28"/>
      <c r="BV569" s="48"/>
      <c r="BW569" s="42"/>
      <c r="BX569" s="45"/>
      <c r="BY569" s="49"/>
      <c r="BZ569" s="42"/>
      <c r="CA569" s="49"/>
      <c r="CB569" s="49"/>
      <c r="CC569" s="50"/>
      <c r="CD569" s="51"/>
      <c r="CE569" s="50"/>
      <c r="CF569" s="42"/>
      <c r="CP569" s="32"/>
      <c r="CQ569" s="70">
        <v>8700000</v>
      </c>
      <c r="CR569" s="53">
        <v>9150000</v>
      </c>
      <c r="DB569" s="32"/>
      <c r="DC569" s="42"/>
    </row>
    <row r="570" spans="1:107">
      <c r="A570" s="11"/>
      <c r="B570" s="41" t="s">
        <v>463</v>
      </c>
      <c r="C570" s="39">
        <v>3150</v>
      </c>
      <c r="D570" s="39">
        <v>3450</v>
      </c>
      <c r="E570" s="28">
        <f t="shared" si="438"/>
        <v>9.5200000000000014</v>
      </c>
      <c r="F570" s="39">
        <v>3700</v>
      </c>
      <c r="G570" s="28">
        <f t="shared" si="439"/>
        <v>7.2499999999999991</v>
      </c>
      <c r="H570" s="39">
        <v>3450</v>
      </c>
      <c r="I570" s="28">
        <f t="shared" si="440"/>
        <v>-6.76</v>
      </c>
      <c r="J570" s="39">
        <v>3750</v>
      </c>
      <c r="K570" s="28">
        <f t="shared" si="441"/>
        <v>8.6999999999999993</v>
      </c>
      <c r="L570" s="39">
        <v>3950</v>
      </c>
      <c r="M570" s="28">
        <f t="shared" si="442"/>
        <v>5.33</v>
      </c>
      <c r="N570" s="39">
        <v>4850</v>
      </c>
      <c r="O570" s="28">
        <f t="shared" si="443"/>
        <v>22.78</v>
      </c>
      <c r="P570" s="39">
        <v>5050</v>
      </c>
      <c r="Q570" s="28">
        <f t="shared" si="444"/>
        <v>4.12</v>
      </c>
      <c r="R570" s="39">
        <v>5350</v>
      </c>
      <c r="S570" s="28">
        <f t="shared" si="445"/>
        <v>5.94</v>
      </c>
      <c r="T570" s="39">
        <v>5250</v>
      </c>
      <c r="U570" s="28">
        <f t="shared" si="446"/>
        <v>-1.87</v>
      </c>
      <c r="V570" s="39">
        <v>5550</v>
      </c>
      <c r="W570" s="28">
        <f t="shared" si="447"/>
        <v>5.71</v>
      </c>
      <c r="X570" s="46">
        <v>5400</v>
      </c>
      <c r="Y570" s="28">
        <f t="shared" si="448"/>
        <v>-2.7</v>
      </c>
      <c r="Z570" s="39">
        <v>5650</v>
      </c>
      <c r="AA570" s="28">
        <f t="shared" si="449"/>
        <v>4.63</v>
      </c>
      <c r="AB570" s="39">
        <v>6000</v>
      </c>
      <c r="AC570" s="28">
        <f t="shared" si="470"/>
        <v>6.1899999999999995</v>
      </c>
      <c r="AD570" s="39">
        <v>6300</v>
      </c>
      <c r="AE570" s="28">
        <f t="shared" si="470"/>
        <v>5</v>
      </c>
      <c r="AF570" s="39">
        <v>6250</v>
      </c>
      <c r="AG570" s="28">
        <f t="shared" si="470"/>
        <v>-0.79</v>
      </c>
      <c r="AH570" s="47">
        <v>6750</v>
      </c>
      <c r="AI570" s="28">
        <f t="shared" si="473"/>
        <v>8</v>
      </c>
      <c r="AJ570" s="47">
        <v>6000</v>
      </c>
      <c r="AK570" s="28">
        <f t="shared" si="473"/>
        <v>-11.110000000000001</v>
      </c>
      <c r="AL570" s="47">
        <v>6100</v>
      </c>
      <c r="AM570" s="28">
        <f t="shared" si="473"/>
        <v>1.67</v>
      </c>
      <c r="AN570" s="47">
        <v>6700</v>
      </c>
      <c r="AO570" s="28">
        <f t="shared" si="454"/>
        <v>9.84</v>
      </c>
      <c r="AP570" s="47">
        <v>7400</v>
      </c>
      <c r="AQ570" s="28">
        <f t="shared" si="455"/>
        <v>10.45</v>
      </c>
      <c r="AR570" s="47">
        <v>7700</v>
      </c>
      <c r="AS570" s="28">
        <f t="shared" si="456"/>
        <v>4.05</v>
      </c>
      <c r="AT570" s="47">
        <v>9050</v>
      </c>
      <c r="AU570" s="28">
        <f t="shared" si="471"/>
        <v>17.53</v>
      </c>
      <c r="AV570" s="47">
        <v>9500</v>
      </c>
      <c r="AW570" s="28">
        <f t="shared" si="472"/>
        <v>4.97</v>
      </c>
      <c r="AX570" s="47">
        <v>9400</v>
      </c>
      <c r="AY570" s="28">
        <f t="shared" si="472"/>
        <v>-1.05</v>
      </c>
      <c r="AZ570" s="47">
        <v>10000</v>
      </c>
      <c r="BA570" s="28">
        <f t="shared" si="458"/>
        <v>6.38</v>
      </c>
      <c r="BB570" s="47">
        <v>10450</v>
      </c>
      <c r="BC570" s="28">
        <f t="shared" si="463"/>
        <v>4.5</v>
      </c>
      <c r="BD570" s="47">
        <v>10300</v>
      </c>
      <c r="BE570" s="28">
        <f t="shared" si="466"/>
        <v>-1.44</v>
      </c>
      <c r="BF570" s="47">
        <v>10550</v>
      </c>
      <c r="BG570" s="28">
        <f t="shared" si="464"/>
        <v>2.4299999999999997</v>
      </c>
      <c r="BH570" s="47">
        <v>10300</v>
      </c>
      <c r="BI570" s="28">
        <f t="shared" si="465"/>
        <v>-2.37</v>
      </c>
      <c r="BJ570" s="89">
        <v>10150</v>
      </c>
      <c r="BK570" s="28">
        <f t="shared" si="462"/>
        <v>-1.46</v>
      </c>
      <c r="BL570" s="47">
        <v>9300</v>
      </c>
      <c r="BM570" s="28">
        <f t="shared" si="462"/>
        <v>-8.3699999999999992</v>
      </c>
      <c r="BN570" s="39"/>
      <c r="BO570" s="39"/>
      <c r="BP570" s="89"/>
      <c r="BQ570" s="28"/>
      <c r="BR570" s="28"/>
      <c r="BS570" s="28"/>
      <c r="BT570" s="28"/>
      <c r="BU570" s="28"/>
      <c r="BV570" s="48"/>
      <c r="BW570" s="42"/>
      <c r="BX570" s="45"/>
      <c r="BY570" s="49"/>
      <c r="BZ570" s="42"/>
      <c r="CA570" s="49"/>
      <c r="CB570" s="49"/>
      <c r="CC570" s="50"/>
      <c r="CD570" s="51"/>
      <c r="CE570" s="50"/>
      <c r="CF570" s="42"/>
      <c r="CP570" s="32"/>
      <c r="CQ570" s="70">
        <v>9050000</v>
      </c>
      <c r="CR570" s="53">
        <v>9500000</v>
      </c>
      <c r="DB570" s="32"/>
      <c r="DC570" s="42"/>
    </row>
    <row r="571" spans="1:107">
      <c r="A571" s="11"/>
      <c r="B571" s="41" t="s">
        <v>464</v>
      </c>
      <c r="C571" s="39">
        <v>4300</v>
      </c>
      <c r="D571" s="39">
        <v>4950</v>
      </c>
      <c r="E571" s="28">
        <f t="shared" si="438"/>
        <v>15.120000000000001</v>
      </c>
      <c r="F571" s="39">
        <v>5650</v>
      </c>
      <c r="G571" s="28">
        <f t="shared" si="439"/>
        <v>14.14</v>
      </c>
      <c r="H571" s="39">
        <v>6450</v>
      </c>
      <c r="I571" s="28">
        <f t="shared" si="440"/>
        <v>14.16</v>
      </c>
      <c r="J571" s="39">
        <v>7800</v>
      </c>
      <c r="K571" s="28">
        <f t="shared" si="441"/>
        <v>20.93</v>
      </c>
      <c r="L571" s="39">
        <v>7900</v>
      </c>
      <c r="M571" s="28">
        <f t="shared" si="442"/>
        <v>1.28</v>
      </c>
      <c r="N571" s="39">
        <v>8350</v>
      </c>
      <c r="O571" s="28">
        <f t="shared" si="443"/>
        <v>5.7</v>
      </c>
      <c r="P571" s="39">
        <v>8700</v>
      </c>
      <c r="Q571" s="28">
        <f t="shared" si="444"/>
        <v>4.1900000000000004</v>
      </c>
      <c r="R571" s="39">
        <v>9100</v>
      </c>
      <c r="S571" s="28">
        <f t="shared" si="445"/>
        <v>4.5999999999999996</v>
      </c>
      <c r="T571" s="39">
        <v>9300</v>
      </c>
      <c r="U571" s="28">
        <f t="shared" si="446"/>
        <v>2.1999999999999997</v>
      </c>
      <c r="V571" s="39">
        <v>9600</v>
      </c>
      <c r="W571" s="28">
        <f t="shared" si="447"/>
        <v>3.2300000000000004</v>
      </c>
      <c r="X571" s="46">
        <v>10700</v>
      </c>
      <c r="Y571" s="28">
        <f t="shared" si="448"/>
        <v>11.459999999999999</v>
      </c>
      <c r="Z571" s="39">
        <v>11250</v>
      </c>
      <c r="AA571" s="28">
        <f t="shared" si="449"/>
        <v>5.1400000000000006</v>
      </c>
      <c r="AB571" s="39">
        <v>11500</v>
      </c>
      <c r="AC571" s="28">
        <f t="shared" si="470"/>
        <v>2.2200000000000002</v>
      </c>
      <c r="AD571" s="39">
        <v>11450</v>
      </c>
      <c r="AE571" s="28">
        <f t="shared" si="470"/>
        <v>-0.43</v>
      </c>
      <c r="AF571" s="39">
        <v>11800</v>
      </c>
      <c r="AG571" s="28">
        <f t="shared" si="470"/>
        <v>3.06</v>
      </c>
      <c r="AH571" s="47">
        <v>11800</v>
      </c>
      <c r="AI571" s="28">
        <f t="shared" si="473"/>
        <v>0</v>
      </c>
      <c r="AJ571" s="47">
        <v>12250</v>
      </c>
      <c r="AK571" s="28">
        <f t="shared" si="473"/>
        <v>3.81</v>
      </c>
      <c r="AL571" s="47">
        <v>12850</v>
      </c>
      <c r="AM571" s="28">
        <f t="shared" si="473"/>
        <v>4.9000000000000004</v>
      </c>
      <c r="AN571" s="47">
        <v>13900</v>
      </c>
      <c r="AO571" s="28">
        <f t="shared" si="454"/>
        <v>8.17</v>
      </c>
      <c r="AP571" s="47">
        <v>15300</v>
      </c>
      <c r="AQ571" s="28">
        <f t="shared" si="455"/>
        <v>10.07</v>
      </c>
      <c r="AR571" s="47">
        <v>16400</v>
      </c>
      <c r="AS571" s="28">
        <f t="shared" si="456"/>
        <v>7.19</v>
      </c>
      <c r="AT571" s="47">
        <v>17100</v>
      </c>
      <c r="AU571" s="28">
        <f t="shared" si="471"/>
        <v>4.2700000000000005</v>
      </c>
      <c r="AV571" s="47">
        <v>18300</v>
      </c>
      <c r="AW571" s="28">
        <f t="shared" si="472"/>
        <v>7.02</v>
      </c>
      <c r="AX571" s="47">
        <v>18700</v>
      </c>
      <c r="AY571" s="28">
        <f t="shared" si="472"/>
        <v>2.19</v>
      </c>
      <c r="AZ571" s="47">
        <v>19050</v>
      </c>
      <c r="BA571" s="28">
        <f t="shared" si="458"/>
        <v>1.87</v>
      </c>
      <c r="BB571" s="47">
        <v>19700</v>
      </c>
      <c r="BC571" s="28">
        <f t="shared" si="463"/>
        <v>3.4099999999999997</v>
      </c>
      <c r="BD571" s="47">
        <v>19550</v>
      </c>
      <c r="BE571" s="28">
        <f t="shared" si="466"/>
        <v>-0.76</v>
      </c>
      <c r="BF571" s="47">
        <v>19950</v>
      </c>
      <c r="BG571" s="28">
        <f t="shared" si="464"/>
        <v>2.0500000000000003</v>
      </c>
      <c r="BH571" s="47">
        <v>20050</v>
      </c>
      <c r="BI571" s="28">
        <f t="shared" si="465"/>
        <v>0.5</v>
      </c>
      <c r="BJ571" s="89">
        <v>19950</v>
      </c>
      <c r="BK571" s="28">
        <f t="shared" si="462"/>
        <v>-0.5</v>
      </c>
      <c r="BL571" s="47">
        <v>20450</v>
      </c>
      <c r="BM571" s="28">
        <f t="shared" si="462"/>
        <v>2.5100000000000002</v>
      </c>
      <c r="BN571" s="39"/>
      <c r="BO571" s="39"/>
      <c r="BP571" s="89"/>
      <c r="BQ571" s="28"/>
      <c r="BR571" s="28"/>
      <c r="BS571" s="28"/>
      <c r="BT571" s="28"/>
      <c r="BU571" s="28"/>
      <c r="BV571" s="48"/>
      <c r="BW571" s="42"/>
      <c r="BX571" s="45"/>
      <c r="BY571" s="49"/>
      <c r="BZ571" s="42"/>
      <c r="CA571" s="49"/>
      <c r="CB571" s="49"/>
      <c r="CC571" s="50"/>
      <c r="CD571" s="51"/>
      <c r="CE571" s="50"/>
      <c r="CF571" s="42"/>
      <c r="CP571" s="32"/>
      <c r="CQ571" s="70">
        <v>17100000</v>
      </c>
      <c r="CR571" s="53">
        <v>18300000</v>
      </c>
      <c r="DB571" s="32"/>
      <c r="DC571" s="42"/>
    </row>
    <row r="572" spans="1:107">
      <c r="A572" s="11"/>
      <c r="B572" s="41" t="s">
        <v>465</v>
      </c>
      <c r="C572" s="39">
        <v>8400</v>
      </c>
      <c r="D572" s="39">
        <v>9200</v>
      </c>
      <c r="E572" s="28">
        <f t="shared" si="438"/>
        <v>9.5200000000000014</v>
      </c>
      <c r="F572" s="39">
        <v>10150</v>
      </c>
      <c r="G572" s="28">
        <f t="shared" si="439"/>
        <v>10.33</v>
      </c>
      <c r="H572" s="39">
        <v>10600</v>
      </c>
      <c r="I572" s="28">
        <f t="shared" si="440"/>
        <v>4.43</v>
      </c>
      <c r="J572" s="39">
        <v>12400</v>
      </c>
      <c r="K572" s="28">
        <f t="shared" si="441"/>
        <v>16.98</v>
      </c>
      <c r="L572" s="39">
        <v>14200</v>
      </c>
      <c r="M572" s="28">
        <f t="shared" si="442"/>
        <v>14.52</v>
      </c>
      <c r="N572" s="39">
        <v>16550</v>
      </c>
      <c r="O572" s="28">
        <f t="shared" si="443"/>
        <v>16.55</v>
      </c>
      <c r="P572" s="39">
        <v>17900</v>
      </c>
      <c r="Q572" s="28">
        <f t="shared" si="444"/>
        <v>8.16</v>
      </c>
      <c r="R572" s="39">
        <v>17750</v>
      </c>
      <c r="S572" s="28">
        <f t="shared" si="445"/>
        <v>-0.84</v>
      </c>
      <c r="T572" s="39">
        <v>19450</v>
      </c>
      <c r="U572" s="28">
        <f t="shared" si="446"/>
        <v>9.58</v>
      </c>
      <c r="V572" s="39">
        <v>16700</v>
      </c>
      <c r="W572" s="28">
        <f t="shared" si="447"/>
        <v>-14.14</v>
      </c>
      <c r="X572" s="46">
        <v>21200</v>
      </c>
      <c r="Y572" s="28">
        <f t="shared" si="448"/>
        <v>26.950000000000003</v>
      </c>
      <c r="Z572" s="39">
        <v>23550</v>
      </c>
      <c r="AA572" s="28">
        <f t="shared" si="449"/>
        <v>11.08</v>
      </c>
      <c r="AB572" s="39">
        <v>22800</v>
      </c>
      <c r="AC572" s="28">
        <f t="shared" si="470"/>
        <v>-3.18</v>
      </c>
      <c r="AD572" s="39">
        <v>23700</v>
      </c>
      <c r="AE572" s="28">
        <f t="shared" si="470"/>
        <v>3.95</v>
      </c>
      <c r="AF572" s="39">
        <v>23650</v>
      </c>
      <c r="AG572" s="28">
        <f t="shared" si="470"/>
        <v>-0.21</v>
      </c>
      <c r="AH572" s="47">
        <v>22900</v>
      </c>
      <c r="AI572" s="28">
        <f t="shared" si="473"/>
        <v>-3.17</v>
      </c>
      <c r="AJ572" s="47">
        <v>24800</v>
      </c>
      <c r="AK572" s="28">
        <f t="shared" si="473"/>
        <v>8.3000000000000007</v>
      </c>
      <c r="AL572" s="47">
        <v>29950</v>
      </c>
      <c r="AM572" s="28">
        <f t="shared" si="473"/>
        <v>20.77</v>
      </c>
      <c r="AN572" s="47">
        <v>40450</v>
      </c>
      <c r="AO572" s="28">
        <f t="shared" si="454"/>
        <v>35.06</v>
      </c>
      <c r="AP572" s="47">
        <v>47400</v>
      </c>
      <c r="AQ572" s="28">
        <f t="shared" si="455"/>
        <v>17.18</v>
      </c>
      <c r="AR572" s="47">
        <v>53150</v>
      </c>
      <c r="AS572" s="28">
        <f t="shared" si="456"/>
        <v>12.13</v>
      </c>
      <c r="AT572" s="47">
        <v>60350</v>
      </c>
      <c r="AU572" s="28">
        <f t="shared" si="471"/>
        <v>13.55</v>
      </c>
      <c r="AV572" s="47">
        <v>64350</v>
      </c>
      <c r="AW572" s="28">
        <f t="shared" si="472"/>
        <v>6.63</v>
      </c>
      <c r="AX572" s="47">
        <v>66800</v>
      </c>
      <c r="AY572" s="28">
        <f t="shared" si="472"/>
        <v>3.81</v>
      </c>
      <c r="AZ572" s="47">
        <v>73400</v>
      </c>
      <c r="BA572" s="28">
        <f t="shared" si="458"/>
        <v>9.879999999999999</v>
      </c>
      <c r="BB572" s="47">
        <v>71700</v>
      </c>
      <c r="BC572" s="28">
        <f t="shared" si="463"/>
        <v>-2.3199999999999998</v>
      </c>
      <c r="BD572" s="47">
        <v>69250</v>
      </c>
      <c r="BE572" s="28">
        <f t="shared" si="466"/>
        <v>-3.42</v>
      </c>
      <c r="BF572" s="47">
        <v>70950</v>
      </c>
      <c r="BG572" s="28">
        <f t="shared" si="464"/>
        <v>2.4500000000000002</v>
      </c>
      <c r="BH572" s="47">
        <v>68050</v>
      </c>
      <c r="BI572" s="28">
        <f t="shared" si="465"/>
        <v>-4.09</v>
      </c>
      <c r="BJ572" s="89">
        <v>69100</v>
      </c>
      <c r="BK572" s="28">
        <f t="shared" si="462"/>
        <v>1.54</v>
      </c>
      <c r="BL572" s="47">
        <v>68100</v>
      </c>
      <c r="BM572" s="28">
        <f t="shared" si="462"/>
        <v>-1.4500000000000002</v>
      </c>
      <c r="BN572" s="39"/>
      <c r="BO572" s="39"/>
      <c r="BP572" s="89"/>
      <c r="BQ572" s="28"/>
      <c r="BR572" s="28"/>
      <c r="BS572" s="28"/>
      <c r="BT572" s="28"/>
      <c r="BU572" s="28"/>
      <c r="BV572" s="48"/>
      <c r="BW572" s="42"/>
      <c r="BX572" s="45"/>
      <c r="BY572" s="49"/>
      <c r="BZ572" s="42"/>
      <c r="CA572" s="49"/>
      <c r="CB572" s="49"/>
      <c r="CC572" s="50"/>
      <c r="CD572" s="51"/>
      <c r="CE572" s="50"/>
      <c r="CF572" s="42"/>
      <c r="CP572" s="32"/>
      <c r="CQ572" s="70">
        <v>60350000</v>
      </c>
      <c r="CR572" s="53">
        <v>64350000</v>
      </c>
      <c r="DB572" s="32"/>
      <c r="DC572" s="42"/>
    </row>
    <row r="573" spans="1:107">
      <c r="A573" s="11"/>
      <c r="B573" s="41" t="s">
        <v>466</v>
      </c>
      <c r="C573" s="39">
        <v>3600</v>
      </c>
      <c r="D573" s="39">
        <v>4000</v>
      </c>
      <c r="E573" s="28">
        <f t="shared" si="438"/>
        <v>11.110000000000001</v>
      </c>
      <c r="F573" s="39">
        <v>4450</v>
      </c>
      <c r="G573" s="28">
        <f t="shared" si="439"/>
        <v>11.25</v>
      </c>
      <c r="H573" s="39">
        <v>4650</v>
      </c>
      <c r="I573" s="28">
        <f t="shared" si="440"/>
        <v>4.49</v>
      </c>
      <c r="J573" s="39">
        <v>4950</v>
      </c>
      <c r="K573" s="28">
        <f t="shared" si="441"/>
        <v>6.45</v>
      </c>
      <c r="L573" s="39">
        <v>5100</v>
      </c>
      <c r="M573" s="28">
        <f t="shared" si="442"/>
        <v>3.0300000000000002</v>
      </c>
      <c r="N573" s="39">
        <v>5850</v>
      </c>
      <c r="O573" s="28">
        <f t="shared" si="443"/>
        <v>14.71</v>
      </c>
      <c r="P573" s="39">
        <v>5500</v>
      </c>
      <c r="Q573" s="28">
        <f t="shared" si="444"/>
        <v>-5.9799999999999995</v>
      </c>
      <c r="R573" s="39">
        <v>5750</v>
      </c>
      <c r="S573" s="28">
        <f t="shared" si="445"/>
        <v>4.55</v>
      </c>
      <c r="T573" s="39">
        <v>6100</v>
      </c>
      <c r="U573" s="28">
        <f t="shared" si="446"/>
        <v>6.09</v>
      </c>
      <c r="V573" s="39">
        <v>6200</v>
      </c>
      <c r="W573" s="28">
        <f t="shared" si="447"/>
        <v>1.6400000000000001</v>
      </c>
      <c r="X573" s="46">
        <v>6450</v>
      </c>
      <c r="Y573" s="28">
        <f t="shared" si="448"/>
        <v>4.03</v>
      </c>
      <c r="Z573" s="39">
        <v>6750</v>
      </c>
      <c r="AA573" s="28">
        <f t="shared" si="449"/>
        <v>4.6500000000000004</v>
      </c>
      <c r="AB573" s="39">
        <v>6650</v>
      </c>
      <c r="AC573" s="28">
        <f t="shared" si="470"/>
        <v>-1.48</v>
      </c>
      <c r="AD573" s="39">
        <v>6750</v>
      </c>
      <c r="AE573" s="28">
        <f t="shared" si="470"/>
        <v>1.5</v>
      </c>
      <c r="AF573" s="39">
        <v>6700</v>
      </c>
      <c r="AG573" s="28">
        <f t="shared" si="470"/>
        <v>-0.74</v>
      </c>
      <c r="AH573" s="47">
        <v>7200</v>
      </c>
      <c r="AI573" s="28">
        <f t="shared" si="473"/>
        <v>7.46</v>
      </c>
      <c r="AJ573" s="47">
        <v>7350</v>
      </c>
      <c r="AK573" s="28">
        <f t="shared" si="473"/>
        <v>2.08</v>
      </c>
      <c r="AL573" s="47">
        <v>7800</v>
      </c>
      <c r="AM573" s="28">
        <f t="shared" si="473"/>
        <v>6.12</v>
      </c>
      <c r="AN573" s="47">
        <v>7400</v>
      </c>
      <c r="AO573" s="28">
        <f t="shared" si="454"/>
        <v>-5.13</v>
      </c>
      <c r="AP573" s="47">
        <v>9500</v>
      </c>
      <c r="AQ573" s="28">
        <f t="shared" si="455"/>
        <v>28.38</v>
      </c>
      <c r="AR573" s="47">
        <v>10500</v>
      </c>
      <c r="AS573" s="28">
        <f t="shared" si="456"/>
        <v>10.530000000000001</v>
      </c>
      <c r="AT573" s="47">
        <v>10950</v>
      </c>
      <c r="AU573" s="28">
        <f t="shared" si="471"/>
        <v>4.29</v>
      </c>
      <c r="AV573" s="47">
        <v>11700</v>
      </c>
      <c r="AW573" s="28">
        <f t="shared" si="472"/>
        <v>6.8500000000000005</v>
      </c>
      <c r="AX573" s="47">
        <v>11850</v>
      </c>
      <c r="AY573" s="28">
        <f t="shared" si="472"/>
        <v>1.28</v>
      </c>
      <c r="AZ573" s="47">
        <v>11650</v>
      </c>
      <c r="BA573" s="28">
        <f t="shared" si="458"/>
        <v>-1.69</v>
      </c>
      <c r="BB573" s="47">
        <v>12600</v>
      </c>
      <c r="BC573" s="28">
        <f t="shared" si="463"/>
        <v>8.15</v>
      </c>
      <c r="BD573" s="47">
        <v>13500</v>
      </c>
      <c r="BE573" s="28">
        <f t="shared" si="466"/>
        <v>7.1400000000000006</v>
      </c>
      <c r="BF573" s="47">
        <v>13100</v>
      </c>
      <c r="BG573" s="28">
        <f t="shared" si="464"/>
        <v>-2.96</v>
      </c>
      <c r="BH573" s="47">
        <v>13150</v>
      </c>
      <c r="BI573" s="28">
        <f t="shared" si="465"/>
        <v>0.38</v>
      </c>
      <c r="BJ573" s="89">
        <v>14100</v>
      </c>
      <c r="BK573" s="28">
        <f t="shared" si="462"/>
        <v>7.22</v>
      </c>
      <c r="BL573" s="47">
        <v>14150</v>
      </c>
      <c r="BM573" s="28">
        <f t="shared" si="462"/>
        <v>0.35000000000000003</v>
      </c>
      <c r="BN573" s="39"/>
      <c r="BO573" s="39"/>
      <c r="BP573" s="89"/>
      <c r="BQ573" s="28"/>
      <c r="BR573" s="28"/>
      <c r="BS573" s="28"/>
      <c r="BT573" s="28"/>
      <c r="BU573" s="28"/>
      <c r="BV573" s="48"/>
      <c r="BW573" s="42"/>
      <c r="BX573" s="45"/>
      <c r="BY573" s="49"/>
      <c r="BZ573" s="42"/>
      <c r="CA573" s="49"/>
      <c r="CB573" s="49"/>
      <c r="CC573" s="50"/>
      <c r="CD573" s="51"/>
      <c r="CE573" s="50"/>
      <c r="CF573" s="42"/>
      <c r="CP573" s="32"/>
      <c r="CQ573" s="70">
        <v>10950000</v>
      </c>
      <c r="CR573" s="53">
        <v>11700000</v>
      </c>
      <c r="DB573" s="32"/>
      <c r="DC573" s="42"/>
    </row>
    <row r="574" spans="1:107">
      <c r="A574" s="11"/>
      <c r="B574" s="41" t="s">
        <v>467</v>
      </c>
      <c r="C574" s="39"/>
      <c r="D574" s="39"/>
      <c r="E574" s="28"/>
      <c r="F574" s="39"/>
      <c r="G574" s="28"/>
      <c r="H574" s="39"/>
      <c r="I574" s="28"/>
      <c r="J574" s="39"/>
      <c r="K574" s="28"/>
      <c r="L574" s="39">
        <v>2100</v>
      </c>
      <c r="M574" s="28"/>
      <c r="N574" s="39">
        <v>2300</v>
      </c>
      <c r="O574" s="28">
        <f t="shared" si="443"/>
        <v>9.5200000000000014</v>
      </c>
      <c r="P574" s="39">
        <v>2350</v>
      </c>
      <c r="Q574" s="28">
        <f t="shared" si="444"/>
        <v>2.17</v>
      </c>
      <c r="R574" s="39">
        <v>2350</v>
      </c>
      <c r="S574" s="28">
        <f t="shared" si="445"/>
        <v>0</v>
      </c>
      <c r="T574" s="39">
        <v>2400</v>
      </c>
      <c r="U574" s="28">
        <f t="shared" si="446"/>
        <v>2.13</v>
      </c>
      <c r="V574" s="39">
        <v>2700</v>
      </c>
      <c r="W574" s="28">
        <f t="shared" si="447"/>
        <v>12.5</v>
      </c>
      <c r="X574" s="46">
        <v>2750</v>
      </c>
      <c r="Y574" s="28">
        <f t="shared" si="448"/>
        <v>1.8499999999999999</v>
      </c>
      <c r="Z574" s="39">
        <v>1850</v>
      </c>
      <c r="AA574" s="28">
        <f t="shared" si="449"/>
        <v>-32.729999999999997</v>
      </c>
      <c r="AB574" s="39">
        <v>1850</v>
      </c>
      <c r="AC574" s="28">
        <f t="shared" si="470"/>
        <v>0</v>
      </c>
      <c r="AD574" s="39">
        <v>2000</v>
      </c>
      <c r="AE574" s="28">
        <f t="shared" si="470"/>
        <v>8.1100000000000012</v>
      </c>
      <c r="AF574" s="39">
        <v>0</v>
      </c>
      <c r="AG574" s="28">
        <f t="shared" si="470"/>
        <v>-100</v>
      </c>
      <c r="AH574" s="47">
        <v>0</v>
      </c>
      <c r="AI574" s="28" t="e">
        <f t="shared" si="473"/>
        <v>#DIV/0!</v>
      </c>
      <c r="AJ574" s="47">
        <v>2400</v>
      </c>
      <c r="AK574" s="28" t="e">
        <f t="shared" si="473"/>
        <v>#DIV/0!</v>
      </c>
      <c r="AL574" s="47">
        <v>2550</v>
      </c>
      <c r="AM574" s="28">
        <f t="shared" si="473"/>
        <v>6.25</v>
      </c>
      <c r="AN574" s="47">
        <v>3000</v>
      </c>
      <c r="AO574" s="28">
        <f t="shared" si="454"/>
        <v>17.649999999999999</v>
      </c>
      <c r="AP574" s="47">
        <v>3400</v>
      </c>
      <c r="AQ574" s="28">
        <f t="shared" si="455"/>
        <v>13.33</v>
      </c>
      <c r="AR574" s="47">
        <v>3750</v>
      </c>
      <c r="AS574" s="28">
        <f t="shared" si="456"/>
        <v>10.290000000000001</v>
      </c>
      <c r="AT574" s="47">
        <v>4150</v>
      </c>
      <c r="AU574" s="28">
        <f t="shared" si="471"/>
        <v>10.67</v>
      </c>
      <c r="AV574" s="47">
        <v>4450</v>
      </c>
      <c r="AW574" s="28">
        <f t="shared" si="472"/>
        <v>7.23</v>
      </c>
      <c r="AX574" s="47">
        <v>4700</v>
      </c>
      <c r="AY574" s="28">
        <f t="shared" si="472"/>
        <v>5.62</v>
      </c>
      <c r="AZ574" s="47">
        <v>4700</v>
      </c>
      <c r="BA574" s="28">
        <f t="shared" si="458"/>
        <v>0</v>
      </c>
      <c r="BB574" s="47">
        <v>4700</v>
      </c>
      <c r="BC574" s="28">
        <f t="shared" si="463"/>
        <v>0</v>
      </c>
      <c r="BD574" s="47">
        <v>4700</v>
      </c>
      <c r="BE574" s="28">
        <f t="shared" si="466"/>
        <v>0</v>
      </c>
      <c r="BF574" s="47">
        <v>4700</v>
      </c>
      <c r="BG574" s="28">
        <f t="shared" si="464"/>
        <v>0</v>
      </c>
      <c r="BH574" s="47">
        <v>4750</v>
      </c>
      <c r="BI574" s="28">
        <f t="shared" si="465"/>
        <v>1.06</v>
      </c>
      <c r="BJ574" s="89">
        <v>4750</v>
      </c>
      <c r="BK574" s="28">
        <f t="shared" si="462"/>
        <v>0</v>
      </c>
      <c r="BL574" s="47">
        <v>4750</v>
      </c>
      <c r="BM574" s="28">
        <f t="shared" si="462"/>
        <v>0</v>
      </c>
      <c r="BN574" s="39"/>
      <c r="BO574" s="39"/>
      <c r="BP574" s="89"/>
      <c r="BQ574" s="28"/>
      <c r="BR574" s="28"/>
      <c r="BS574" s="28"/>
      <c r="BT574" s="28"/>
      <c r="BU574" s="28"/>
      <c r="BV574" s="48"/>
      <c r="BW574" s="42"/>
      <c r="BX574" s="45"/>
      <c r="BY574" s="49"/>
      <c r="BZ574" s="42"/>
      <c r="CA574" s="49"/>
      <c r="CB574" s="49"/>
      <c r="CC574" s="50"/>
      <c r="CD574" s="51"/>
      <c r="CE574" s="50"/>
      <c r="CF574" s="42"/>
      <c r="CP574" s="32"/>
      <c r="CQ574" s="70"/>
      <c r="CR574" s="53"/>
      <c r="DB574" s="32"/>
      <c r="DC574" s="42"/>
    </row>
    <row r="575" spans="1:107">
      <c r="A575" s="11"/>
      <c r="B575" s="41"/>
      <c r="C575" s="39"/>
      <c r="D575" s="39"/>
      <c r="E575" s="28"/>
      <c r="F575" s="39"/>
      <c r="G575" s="28"/>
      <c r="H575" s="39"/>
      <c r="I575" s="28"/>
      <c r="J575" s="39"/>
      <c r="K575" s="28"/>
      <c r="L575" s="39"/>
      <c r="M575" s="28"/>
      <c r="N575" s="39"/>
      <c r="O575" s="28"/>
      <c r="P575" s="39"/>
      <c r="Q575" s="28"/>
      <c r="R575" s="39"/>
      <c r="S575" s="28"/>
      <c r="T575" s="39"/>
      <c r="U575" s="28"/>
      <c r="V575" s="39"/>
      <c r="W575" s="28"/>
      <c r="X575" s="46"/>
      <c r="Z575" s="39"/>
      <c r="AB575" s="39"/>
      <c r="AD575" s="39"/>
      <c r="AF575" s="39"/>
      <c r="AH575" s="47"/>
      <c r="AJ575" s="47"/>
      <c r="AL575" s="47"/>
      <c r="AN575" s="47"/>
      <c r="AP575" s="47"/>
      <c r="AR575" s="47"/>
      <c r="AT575" s="47"/>
      <c r="AV575" s="47"/>
      <c r="AX575" s="47"/>
      <c r="AZ575" s="47"/>
      <c r="BB575" s="47"/>
      <c r="BD575" s="47"/>
      <c r="BF575" s="47"/>
      <c r="BH575" s="47"/>
      <c r="BJ575" s="89">
        <f t="shared" ref="BJ575" si="474">+BP575/1000</f>
        <v>0</v>
      </c>
      <c r="BL575" s="47"/>
      <c r="BN575" s="39"/>
      <c r="BO575" s="39"/>
      <c r="BP575" s="89"/>
      <c r="BQ575" s="28"/>
      <c r="BR575" s="28"/>
      <c r="BS575" s="28"/>
      <c r="BT575" s="28"/>
      <c r="BU575" s="28"/>
      <c r="BV575" s="48"/>
      <c r="BW575" s="42"/>
      <c r="BX575" s="45"/>
      <c r="BY575" s="49"/>
      <c r="BZ575" s="42"/>
      <c r="CA575" s="49"/>
      <c r="CB575" s="49"/>
      <c r="CC575" s="50"/>
      <c r="CD575" s="51"/>
      <c r="CE575" s="50"/>
      <c r="CF575" s="42"/>
      <c r="CP575" s="32"/>
      <c r="CQ575" s="52">
        <f>SUM(CQ529:CQ573)</f>
        <v>2989750000</v>
      </c>
      <c r="CR575" s="53">
        <f>SUM(CR529:CR573)</f>
        <v>3210700000</v>
      </c>
      <c r="DB575" s="32"/>
      <c r="DC575" s="42"/>
    </row>
    <row r="576" spans="1:107">
      <c r="A576" s="11"/>
      <c r="B576" s="41" t="s">
        <v>423</v>
      </c>
      <c r="C576" s="39">
        <f>SUM(C529:C574)</f>
        <v>636700</v>
      </c>
      <c r="D576" s="39">
        <f>SUM(D529:D574)</f>
        <v>663350</v>
      </c>
      <c r="E576" s="28">
        <f>ROUND((D576-C576)/C576,4)*100</f>
        <v>4.1900000000000004</v>
      </c>
      <c r="F576" s="39">
        <f>SUM(F529:F574)</f>
        <v>711350</v>
      </c>
      <c r="G576" s="28">
        <f>ROUND((F576-D576)/D576,4)*100</f>
        <v>7.24</v>
      </c>
      <c r="H576" s="39">
        <f>SUM(H529:H574)</f>
        <v>857100</v>
      </c>
      <c r="I576" s="28">
        <f>ROUND((H576-F576)/F576,4)*100</f>
        <v>20.49</v>
      </c>
      <c r="J576" s="39">
        <f>SUM(J529:J574)</f>
        <v>1037350</v>
      </c>
      <c r="K576" s="28">
        <f>ROUND((J576-H576)/H576,4)*100</f>
        <v>21.029999999999998</v>
      </c>
      <c r="L576" s="39">
        <f>SUM(L529:L574)</f>
        <v>1236900</v>
      </c>
      <c r="M576" s="28">
        <f>ROUND((L576-J576)/J576,4)*100</f>
        <v>19.239999999999998</v>
      </c>
      <c r="N576" s="39">
        <f>SUM(N529:N574)</f>
        <v>1376000</v>
      </c>
      <c r="O576" s="28">
        <f>ROUND((N576-L576)/L576,4)*100</f>
        <v>11.25</v>
      </c>
      <c r="P576" s="39">
        <f>SUM(P529:P574)</f>
        <v>1476900</v>
      </c>
      <c r="Q576" s="28">
        <f>ROUND((P576-N576)/N576,4)*100</f>
        <v>7.33</v>
      </c>
      <c r="R576" s="39">
        <f>SUM(R529:R574)</f>
        <v>1479500</v>
      </c>
      <c r="S576" s="28">
        <f>ROUND((R576-P576)/P576,4)*100</f>
        <v>0.18</v>
      </c>
      <c r="T576" s="39">
        <f>SUM(T529:T574)</f>
        <v>1491650</v>
      </c>
      <c r="U576" s="28">
        <f>ROUND((T576-R576)/R576,4)*100</f>
        <v>0.82000000000000006</v>
      </c>
      <c r="V576" s="39">
        <f>SUM(V529:V574)</f>
        <v>1517050</v>
      </c>
      <c r="W576" s="28">
        <f>ROUND((V576-T576)/T576,4)*100</f>
        <v>1.7000000000000002</v>
      </c>
      <c r="X576" s="39">
        <f>SUM(X529:X574)</f>
        <v>1579500</v>
      </c>
      <c r="Y576" s="28">
        <f>ROUND((X576-V576)/V576,4)*100</f>
        <v>4.12</v>
      </c>
      <c r="Z576" s="39">
        <f>SUM(Z529:Z574)</f>
        <v>1565950</v>
      </c>
      <c r="AA576" s="28">
        <f>ROUND((Z576-X576)/X576,4)*100</f>
        <v>-0.86</v>
      </c>
      <c r="AB576" s="39">
        <f>SUM(AB529:AB574)</f>
        <v>1605800</v>
      </c>
      <c r="AC576" s="28">
        <f>ROUND((AB576-Z576)/Z576,4)*100</f>
        <v>2.54</v>
      </c>
      <c r="AD576" s="39">
        <f>SUM(AD529:AD574)</f>
        <v>1634700</v>
      </c>
      <c r="AE576" s="28">
        <f>ROUND((AD576-AB576)/AB576,4)*100</f>
        <v>1.7999999999999998</v>
      </c>
      <c r="AF576" s="39">
        <f>SUM(AF529:AF574)</f>
        <v>1670150</v>
      </c>
      <c r="AG576" s="28">
        <f>ROUND((AF576-AD576)/AD576,4)*100</f>
        <v>2.17</v>
      </c>
      <c r="AH576" s="39">
        <f>SUM(AH529:AH574)</f>
        <v>1749550</v>
      </c>
      <c r="AI576" s="28">
        <f t="shared" si="473"/>
        <v>4.75</v>
      </c>
      <c r="AJ576" s="39">
        <v>1842700</v>
      </c>
      <c r="AK576" s="28">
        <f t="shared" si="473"/>
        <v>5.3199999999999994</v>
      </c>
      <c r="AL576" s="39">
        <v>1989400</v>
      </c>
      <c r="AM576" s="28">
        <f>ROUND((AL576-AJ576)/AJ576,4)*100</f>
        <v>7.9600000000000009</v>
      </c>
      <c r="AN576" s="47">
        <v>2183020</v>
      </c>
      <c r="AO576" s="28">
        <f>ROUND((AN576-AL576)/AL576,4)*100</f>
        <v>9.73</v>
      </c>
      <c r="AP576" s="47">
        <v>2425000</v>
      </c>
      <c r="AQ576" s="28">
        <f>ROUND((AP576-AN576)/AN576,4)*100</f>
        <v>11.08</v>
      </c>
      <c r="AR576" s="47">
        <v>2697600</v>
      </c>
      <c r="AS576" s="28">
        <f>ROUND((AR576-AP576)/AP576,4)*100</f>
        <v>11.24</v>
      </c>
      <c r="AT576" s="47">
        <v>2989750</v>
      </c>
      <c r="AU576" s="28">
        <f>ROUND((AT576-AR576)/AR576,4)*100</f>
        <v>10.83</v>
      </c>
      <c r="AV576" s="47">
        <v>3215150</v>
      </c>
      <c r="AW576" s="28">
        <f>ROUND((AV576-AT576)/AT576,4)*100</f>
        <v>7.5399999999999991</v>
      </c>
      <c r="AX576" s="47">
        <f>SUM(AX529:AX574)</f>
        <v>3217500</v>
      </c>
      <c r="AY576" s="28">
        <f>ROUND((AX576-AV576)/AV576,4)*100</f>
        <v>6.9999999999999993E-2</v>
      </c>
      <c r="AZ576" s="47">
        <f>SUM(AZ529:AZ574)</f>
        <v>3193150</v>
      </c>
      <c r="BA576" s="28">
        <f>ROUND((AZ576-AX576)/AX576,4)*100</f>
        <v>-0.76</v>
      </c>
      <c r="BB576" s="47">
        <f>SUM(BB529:BB574)</f>
        <v>3143100</v>
      </c>
      <c r="BC576" s="28">
        <f>ROUND((BB576-AZ576)/AZ576,4)*100</f>
        <v>-1.5699999999999998</v>
      </c>
      <c r="BD576" s="47">
        <f>SUM(BD529:BD574)</f>
        <v>3092500</v>
      </c>
      <c r="BE576" s="28">
        <f t="shared" si="466"/>
        <v>-1.6099999999999999</v>
      </c>
      <c r="BF576" s="47">
        <f>SUM(BF529:BF574)</f>
        <v>3074750</v>
      </c>
      <c r="BG576" s="28">
        <f>ROUND((BF576-BD576)/BD576,4)*100</f>
        <v>-0.57000000000000006</v>
      </c>
      <c r="BH576" s="47">
        <f>SUM(BH529:BH574)</f>
        <v>3106200</v>
      </c>
      <c r="BI576" s="28">
        <f>ROUND((BH576-BF576)/BF576,4)*100</f>
        <v>1.02</v>
      </c>
      <c r="BJ576" s="47">
        <f>SUM(BJ529:BJ574)</f>
        <v>3120300</v>
      </c>
      <c r="BK576" s="28">
        <f t="shared" si="462"/>
        <v>0.44999999999999996</v>
      </c>
      <c r="BL576" s="47">
        <f>SUM(BL529:BL574)</f>
        <v>3115950</v>
      </c>
      <c r="BM576" s="28">
        <f t="shared" si="462"/>
        <v>-0.13999999999999999</v>
      </c>
      <c r="BN576" s="39"/>
      <c r="BO576" s="39"/>
      <c r="BP576" s="89"/>
      <c r="BQ576" s="28"/>
      <c r="BR576" s="28"/>
      <c r="BS576" s="28"/>
      <c r="BT576" s="28"/>
      <c r="BU576" s="28"/>
      <c r="BV576" s="48"/>
      <c r="BW576" s="42"/>
      <c r="BX576" s="45"/>
      <c r="BY576" s="49"/>
      <c r="BZ576" s="42"/>
      <c r="CA576" s="49"/>
      <c r="CB576" s="49"/>
      <c r="CC576" s="42"/>
      <c r="CD576" s="42"/>
      <c r="CE576" s="42"/>
      <c r="CF576" s="42"/>
      <c r="CP576" s="32"/>
      <c r="CQ576" s="31"/>
      <c r="CR576" s="53"/>
      <c r="DB576" s="32"/>
      <c r="DC576" s="42"/>
    </row>
    <row r="577" spans="1:107">
      <c r="A577" s="11"/>
      <c r="B577" s="33"/>
      <c r="C577" s="29"/>
      <c r="D577" s="29"/>
      <c r="E577" s="28"/>
      <c r="F577" s="29"/>
      <c r="G577" s="28"/>
      <c r="H577" s="29"/>
      <c r="I577" s="28"/>
      <c r="J577" s="29"/>
      <c r="K577" s="28"/>
      <c r="L577" s="29"/>
      <c r="M577" s="28"/>
      <c r="N577" s="29"/>
      <c r="O577" s="28"/>
      <c r="P577" s="29"/>
      <c r="Q577" s="29"/>
      <c r="R577" s="39"/>
      <c r="S577" s="29"/>
      <c r="T577" s="39"/>
      <c r="U577" s="29"/>
      <c r="V577" s="39"/>
      <c r="W577" s="29"/>
      <c r="X577" s="39"/>
      <c r="Z577" s="39"/>
      <c r="AB577" s="39"/>
      <c r="AD577" s="39"/>
      <c r="AF577" s="39"/>
      <c r="AH577" s="47"/>
      <c r="AJ577" s="47"/>
      <c r="AL577" s="47"/>
      <c r="AN577" s="47"/>
      <c r="AP577" s="47"/>
      <c r="AR577" s="47"/>
      <c r="AT577" s="47"/>
      <c r="AV577" s="47"/>
      <c r="AX577" s="47"/>
      <c r="AZ577" s="47"/>
      <c r="BB577" s="47"/>
      <c r="BD577" s="47"/>
      <c r="BF577" s="47"/>
      <c r="BH577" s="47"/>
      <c r="BJ577" s="89"/>
      <c r="BL577" s="47"/>
      <c r="BN577" s="39"/>
      <c r="BO577" s="39"/>
      <c r="BP577" s="89"/>
      <c r="BQ577" s="28"/>
      <c r="BR577" s="28"/>
      <c r="BS577" s="28"/>
      <c r="BT577" s="28"/>
      <c r="BU577" s="28"/>
      <c r="BV577" s="48"/>
      <c r="BW577" s="39"/>
      <c r="BX577" s="45"/>
      <c r="BY577" s="49"/>
      <c r="BZ577" s="42"/>
      <c r="CA577" s="49"/>
      <c r="CB577" s="49"/>
      <c r="CC577" s="42"/>
      <c r="CD577" s="42"/>
      <c r="CE577" s="42"/>
      <c r="CF577" s="42"/>
      <c r="CP577" s="32"/>
      <c r="CQ577" s="31"/>
      <c r="CR577" s="77">
        <f>COUNTA(CR529:CR573)</f>
        <v>44</v>
      </c>
      <c r="DB577" s="32"/>
      <c r="DC577" s="42"/>
    </row>
    <row r="578" spans="1:107">
      <c r="A578" s="11"/>
      <c r="B578" s="41" t="s">
        <v>468</v>
      </c>
      <c r="C578" s="39"/>
      <c r="D578" s="39"/>
      <c r="E578" s="28"/>
      <c r="F578" s="29"/>
      <c r="G578" s="28"/>
      <c r="H578" s="29"/>
      <c r="I578" s="28"/>
      <c r="J578" s="29"/>
      <c r="K578" s="28"/>
      <c r="L578" s="29"/>
      <c r="M578" s="28"/>
      <c r="N578" s="29"/>
      <c r="O578" s="28"/>
      <c r="P578" s="29"/>
      <c r="Q578" s="29"/>
      <c r="R578" s="39"/>
      <c r="S578" s="29"/>
      <c r="T578" s="39"/>
      <c r="U578" s="29"/>
      <c r="V578" s="39"/>
      <c r="W578" s="29"/>
      <c r="X578" s="39"/>
      <c r="Z578" s="39"/>
      <c r="AB578" s="39"/>
      <c r="AD578" s="39"/>
      <c r="AF578" s="39"/>
      <c r="AH578" s="47"/>
      <c r="AJ578" s="47"/>
      <c r="AL578" s="47"/>
      <c r="AN578" s="47"/>
      <c r="AP578" s="47"/>
      <c r="AR578" s="47"/>
      <c r="AT578" s="47"/>
      <c r="AV578" s="47"/>
      <c r="AX578" s="47"/>
      <c r="AZ578" s="47"/>
      <c r="BB578" s="47"/>
      <c r="BD578" s="47"/>
      <c r="BF578" s="47"/>
      <c r="BH578" s="47"/>
      <c r="BJ578" s="89"/>
      <c r="BL578" s="47"/>
      <c r="BN578" s="39"/>
      <c r="BO578" s="39"/>
      <c r="BP578" s="96"/>
      <c r="BQ578" s="28"/>
      <c r="BR578" s="28"/>
      <c r="BS578" s="28"/>
      <c r="BT578" s="28"/>
      <c r="BU578" s="28"/>
      <c r="BV578" s="48"/>
      <c r="BW578" s="42"/>
      <c r="BX578" s="45"/>
      <c r="BY578" s="1"/>
      <c r="BZ578" s="1"/>
      <c r="CA578" s="67"/>
      <c r="CB578" s="1"/>
      <c r="CC578" s="1"/>
      <c r="CD578" s="1"/>
      <c r="CE578" s="1"/>
      <c r="CF578" s="1"/>
      <c r="CP578" s="32"/>
      <c r="CQ578" s="31"/>
      <c r="CR578" s="53"/>
      <c r="DB578" s="32"/>
      <c r="DC578" s="42"/>
    </row>
    <row r="579" spans="1:107">
      <c r="A579" s="11"/>
      <c r="B579" s="33"/>
      <c r="C579" s="39"/>
      <c r="D579" s="39"/>
      <c r="E579" s="28"/>
      <c r="F579" s="39"/>
      <c r="G579" s="28"/>
      <c r="H579" s="39"/>
      <c r="I579" s="28"/>
      <c r="J579" s="39"/>
      <c r="K579" s="28"/>
      <c r="L579" s="39"/>
      <c r="M579" s="28"/>
      <c r="N579" s="29"/>
      <c r="O579" s="28"/>
      <c r="P579" s="29"/>
      <c r="Q579" s="29"/>
      <c r="R579" s="39"/>
      <c r="S579" s="29"/>
      <c r="T579" s="39"/>
      <c r="U579" s="29"/>
      <c r="V579" s="39"/>
      <c r="W579" s="29"/>
      <c r="X579" s="39"/>
      <c r="Z579" s="39"/>
      <c r="AB579" s="39"/>
      <c r="AD579" s="39"/>
      <c r="AF579" s="39"/>
      <c r="AH579" s="47"/>
      <c r="AJ579" s="47"/>
      <c r="AL579" s="47"/>
      <c r="AN579" s="47"/>
      <c r="AP579" s="47"/>
      <c r="AR579" s="47"/>
      <c r="AT579" s="47"/>
      <c r="AV579" s="47"/>
      <c r="AX579" s="47"/>
      <c r="AZ579" s="47"/>
      <c r="BB579" s="47"/>
      <c r="BD579" s="47"/>
      <c r="BF579" s="47"/>
      <c r="BH579" s="47"/>
      <c r="BJ579" s="89"/>
      <c r="BL579" s="47"/>
      <c r="BN579" s="39"/>
      <c r="BO579" s="39"/>
      <c r="BP579" s="89"/>
      <c r="BQ579" s="28"/>
      <c r="BR579" s="28"/>
      <c r="BS579" s="28"/>
      <c r="BT579" s="28"/>
      <c r="BU579" s="28"/>
      <c r="BV579" s="48"/>
      <c r="BW579" s="42"/>
      <c r="BX579" s="45"/>
      <c r="BY579" s="49"/>
      <c r="BZ579" s="42"/>
      <c r="CA579" s="49"/>
      <c r="CB579" s="49"/>
      <c r="CC579" s="55"/>
      <c r="CD579" s="42"/>
      <c r="CE579" s="56"/>
      <c r="CF579" s="42"/>
      <c r="CP579" s="32"/>
      <c r="CQ579" s="31"/>
      <c r="CR579" s="53"/>
      <c r="DB579" s="32"/>
      <c r="DC579" s="42"/>
    </row>
    <row r="580" spans="1:107">
      <c r="A580" s="11"/>
      <c r="B580" s="33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39"/>
      <c r="S580" s="29"/>
      <c r="T580" s="39"/>
      <c r="U580" s="29"/>
      <c r="V580" s="39"/>
      <c r="W580" s="29"/>
      <c r="X580" s="39"/>
      <c r="Z580" s="39"/>
      <c r="AB580" s="39"/>
      <c r="AD580" s="39"/>
      <c r="AF580" s="39"/>
      <c r="AH580" s="47"/>
      <c r="AJ580" s="47"/>
      <c r="AL580" s="47"/>
      <c r="AN580" s="47"/>
      <c r="AP580" s="47"/>
      <c r="AR580" s="47"/>
      <c r="AT580" s="47"/>
      <c r="AV580" s="47"/>
      <c r="AX580" s="47"/>
      <c r="AZ580" s="47"/>
      <c r="BB580" s="47"/>
      <c r="BD580" s="47"/>
      <c r="BF580" s="47"/>
      <c r="BH580" s="47"/>
      <c r="BJ580" s="89"/>
      <c r="BL580" s="47"/>
      <c r="BN580" s="39"/>
      <c r="BO580" s="39"/>
      <c r="BP580" s="89"/>
      <c r="BQ580" s="28"/>
      <c r="BR580" s="28"/>
      <c r="BS580" s="28"/>
      <c r="BT580" s="28"/>
      <c r="BU580" s="28"/>
      <c r="BV580" s="48"/>
      <c r="BW580" s="42"/>
      <c r="BX580" s="45"/>
      <c r="BY580" s="49"/>
      <c r="BZ580" s="42"/>
      <c r="CA580" s="49"/>
      <c r="CB580" s="49"/>
      <c r="CC580" s="55"/>
      <c r="CD580" s="42"/>
      <c r="CE580" s="56"/>
      <c r="CF580" s="42"/>
      <c r="CP580" s="32"/>
      <c r="CQ580" s="70"/>
      <c r="CR580" s="53"/>
      <c r="DB580" s="32"/>
      <c r="DC580" s="42"/>
    </row>
    <row r="581" spans="1:107">
      <c r="A581" s="11"/>
      <c r="B581" s="41" t="s">
        <v>469</v>
      </c>
      <c r="C581" s="39">
        <v>75400</v>
      </c>
      <c r="D581" s="39">
        <v>85000</v>
      </c>
      <c r="E581" s="28">
        <f t="shared" ref="E581:E609" si="475">ROUND((D581-C581)/C581,4)*100</f>
        <v>12.73</v>
      </c>
      <c r="F581" s="39">
        <v>105150</v>
      </c>
      <c r="G581" s="28">
        <f t="shared" ref="G581:G609" si="476">ROUND((F581-D581)/D581,4)*100</f>
        <v>23.71</v>
      </c>
      <c r="H581" s="39">
        <v>140100</v>
      </c>
      <c r="I581" s="28">
        <f t="shared" ref="I581:I609" si="477">ROUND((H581-F581)/F581,4)*100</f>
        <v>33.239999999999995</v>
      </c>
      <c r="J581" s="39">
        <v>222050</v>
      </c>
      <c r="K581" s="28">
        <f t="shared" ref="K581:K609" si="478">ROUND((J581-H581)/H581,4)*100</f>
        <v>58.489999999999995</v>
      </c>
      <c r="L581" s="39">
        <v>246250</v>
      </c>
      <c r="M581" s="28">
        <f t="shared" ref="M581:M609" si="479">ROUND((L581-J581)/J581,4)*100</f>
        <v>10.9</v>
      </c>
      <c r="N581" s="39">
        <v>247700</v>
      </c>
      <c r="O581" s="28">
        <f t="shared" ref="O581:O609" si="480">ROUND((N581-L581)/L581,4)*100</f>
        <v>0.59</v>
      </c>
      <c r="P581" s="39">
        <v>249800</v>
      </c>
      <c r="Q581" s="28">
        <f t="shared" ref="Q581:Q609" si="481">ROUND((P581-N581)/N581,4)*100</f>
        <v>0.85000000000000009</v>
      </c>
      <c r="R581" s="39">
        <v>216850</v>
      </c>
      <c r="S581" s="28">
        <f t="shared" ref="S581:S609" si="482">ROUND((R581-P581)/P581,4)*100</f>
        <v>-13.19</v>
      </c>
      <c r="T581" s="39">
        <v>212600</v>
      </c>
      <c r="U581" s="28">
        <f t="shared" ref="U581:U609" si="483">ROUND((T581-R581)/R581,4)*100</f>
        <v>-1.96</v>
      </c>
      <c r="V581" s="39">
        <v>209250</v>
      </c>
      <c r="W581" s="28">
        <f t="shared" ref="W581:W609" si="484">ROUND((V581-T581)/T581,4)*100</f>
        <v>-1.58</v>
      </c>
      <c r="X581" s="46">
        <v>210550</v>
      </c>
      <c r="Y581" s="28">
        <f t="shared" ref="Y581:Y609" si="485">ROUND((X581-V581)/V581,4)*100</f>
        <v>0.62</v>
      </c>
      <c r="Z581" s="39">
        <v>210550</v>
      </c>
      <c r="AA581" s="28">
        <f t="shared" ref="AA581:AA609" si="486">ROUND((Z581-X581)/X581,4)*100</f>
        <v>0</v>
      </c>
      <c r="AB581" s="39">
        <v>216000</v>
      </c>
      <c r="AC581" s="28">
        <f t="shared" ref="AC581:AG596" si="487">ROUND((AB581-Z581)/Z581,4)*100</f>
        <v>2.59</v>
      </c>
      <c r="AD581" s="39">
        <v>233100</v>
      </c>
      <c r="AE581" s="28">
        <f t="shared" si="487"/>
        <v>7.9200000000000008</v>
      </c>
      <c r="AF581" s="39">
        <v>247800</v>
      </c>
      <c r="AG581" s="28">
        <f t="shared" si="487"/>
        <v>6.3100000000000005</v>
      </c>
      <c r="AH581" s="47">
        <v>277600</v>
      </c>
      <c r="AI581" s="28">
        <f t="shared" ref="AI581:AM596" si="488">ROUND((AH581-AF581)/AF581,4)*100</f>
        <v>12.030000000000001</v>
      </c>
      <c r="AJ581" s="47">
        <v>304500</v>
      </c>
      <c r="AK581" s="28">
        <f t="shared" si="488"/>
        <v>9.69</v>
      </c>
      <c r="AL581" s="47">
        <v>372250</v>
      </c>
      <c r="AM581" s="28">
        <f t="shared" si="488"/>
        <v>22.25</v>
      </c>
      <c r="AN581" s="47">
        <v>449750</v>
      </c>
      <c r="AO581" s="28">
        <f t="shared" ref="AO581:AO609" si="489">ROUND((AN581-AL581)/AL581,4)*100</f>
        <v>20.82</v>
      </c>
      <c r="AP581" s="47">
        <v>505500</v>
      </c>
      <c r="AQ581" s="28">
        <f t="shared" si="455"/>
        <v>12.4</v>
      </c>
      <c r="AR581" s="47">
        <v>607700</v>
      </c>
      <c r="AS581" s="28">
        <f t="shared" ref="AS581:AS609" si="490">ROUND((AR581-AP581)/AP581,4)*100</f>
        <v>20.22</v>
      </c>
      <c r="AT581" s="47">
        <v>638650</v>
      </c>
      <c r="AU581" s="28">
        <f t="shared" ref="AU581:AU609" si="491">ROUND((AT581-AR581)/AR581,4)*100</f>
        <v>5.09</v>
      </c>
      <c r="AV581" s="47">
        <v>639850</v>
      </c>
      <c r="AW581" s="28">
        <f t="shared" ref="AW581:AY596" si="492">ROUND((AV581-AT581)/AT581,4)*100</f>
        <v>0.19</v>
      </c>
      <c r="AX581" s="47">
        <v>633200</v>
      </c>
      <c r="AY581" s="28">
        <f t="shared" si="492"/>
        <v>-1.04</v>
      </c>
      <c r="AZ581" s="47">
        <v>589050</v>
      </c>
      <c r="BA581" s="28">
        <f t="shared" ref="BA581:BA609" si="493">ROUND((AZ581-AX581)/AX581,4)*100</f>
        <v>-6.97</v>
      </c>
      <c r="BB581" s="47">
        <v>579950</v>
      </c>
      <c r="BC581" s="28">
        <f t="shared" ref="BC581:BC609" si="494">ROUND((BB581-AZ581)/AZ581,4)*100</f>
        <v>-1.54</v>
      </c>
      <c r="BD581" s="47">
        <v>540950</v>
      </c>
      <c r="BE581" s="28">
        <f t="shared" si="466"/>
        <v>-6.72</v>
      </c>
      <c r="BF581" s="47">
        <v>522400</v>
      </c>
      <c r="BG581" s="28">
        <f t="shared" ref="BG581:BG609" si="495">ROUND((BF581-BD581)/BD581,4)*100</f>
        <v>-3.4299999999999997</v>
      </c>
      <c r="BH581" s="47">
        <v>524550</v>
      </c>
      <c r="BI581" s="28">
        <f t="shared" ref="BI581:BI609" si="496">ROUND((BH581-BF581)/BF581,4)*100</f>
        <v>0.41000000000000003</v>
      </c>
      <c r="BJ581" s="89">
        <v>536100</v>
      </c>
      <c r="BK581" s="28">
        <f t="shared" ref="BK581:BM609" si="497">ROUND((BJ581-BH581)/BH581,4)*100</f>
        <v>2.1999999999999997</v>
      </c>
      <c r="BL581" s="47">
        <v>552000</v>
      </c>
      <c r="BM581" s="28">
        <f t="shared" si="497"/>
        <v>2.97</v>
      </c>
      <c r="BN581" s="78"/>
      <c r="BO581" s="39"/>
      <c r="BP581" s="89"/>
      <c r="BQ581" s="28"/>
      <c r="BR581" s="28"/>
      <c r="BS581" s="28"/>
      <c r="BT581" s="28"/>
      <c r="BU581" s="28"/>
      <c r="BV581" s="48"/>
      <c r="BW581" s="42"/>
      <c r="BX581" s="45"/>
      <c r="BY581" s="49"/>
      <c r="BZ581" s="42"/>
      <c r="CA581" s="49"/>
      <c r="CB581" s="49"/>
      <c r="CC581" s="55"/>
      <c r="CD581" s="42"/>
      <c r="CE581" s="56"/>
      <c r="CF581" s="42"/>
      <c r="CP581" s="32"/>
      <c r="CQ581" s="40"/>
      <c r="DB581" s="32"/>
      <c r="DC581" s="42"/>
    </row>
    <row r="582" spans="1:107">
      <c r="A582" s="11"/>
      <c r="B582" s="41" t="s">
        <v>470</v>
      </c>
      <c r="C582" s="39">
        <v>40200</v>
      </c>
      <c r="D582" s="39">
        <v>46300</v>
      </c>
      <c r="E582" s="28">
        <f t="shared" si="475"/>
        <v>15.17</v>
      </c>
      <c r="F582" s="39">
        <v>56150</v>
      </c>
      <c r="G582" s="28">
        <f t="shared" si="476"/>
        <v>21.27</v>
      </c>
      <c r="H582" s="39">
        <v>70450</v>
      </c>
      <c r="I582" s="28">
        <f t="shared" si="477"/>
        <v>25.47</v>
      </c>
      <c r="J582" s="39">
        <v>92200</v>
      </c>
      <c r="K582" s="28">
        <f t="shared" si="478"/>
        <v>30.869999999999997</v>
      </c>
      <c r="L582" s="39">
        <v>97850</v>
      </c>
      <c r="M582" s="28">
        <f t="shared" si="479"/>
        <v>6.13</v>
      </c>
      <c r="N582" s="39">
        <v>104100</v>
      </c>
      <c r="O582" s="28">
        <f t="shared" si="480"/>
        <v>6.39</v>
      </c>
      <c r="P582" s="39">
        <v>103650</v>
      </c>
      <c r="Q582" s="28">
        <f t="shared" si="481"/>
        <v>-0.43</v>
      </c>
      <c r="R582" s="39">
        <v>97150</v>
      </c>
      <c r="S582" s="28">
        <f t="shared" si="482"/>
        <v>-6.2700000000000005</v>
      </c>
      <c r="T582" s="39">
        <v>95950</v>
      </c>
      <c r="U582" s="28">
        <f t="shared" si="483"/>
        <v>-1.24</v>
      </c>
      <c r="V582" s="39">
        <v>97600</v>
      </c>
      <c r="W582" s="28">
        <f t="shared" si="484"/>
        <v>1.72</v>
      </c>
      <c r="X582" s="46">
        <v>98350</v>
      </c>
      <c r="Y582" s="28">
        <f t="shared" si="485"/>
        <v>0.77</v>
      </c>
      <c r="Z582" s="39">
        <v>102050</v>
      </c>
      <c r="AA582" s="28">
        <f t="shared" si="486"/>
        <v>3.7600000000000002</v>
      </c>
      <c r="AB582" s="39">
        <v>99450</v>
      </c>
      <c r="AC582" s="28">
        <f t="shared" si="487"/>
        <v>-2.5499999999999998</v>
      </c>
      <c r="AD582" s="39">
        <v>107700</v>
      </c>
      <c r="AE582" s="28">
        <f t="shared" si="487"/>
        <v>8.3000000000000007</v>
      </c>
      <c r="AF582" s="39">
        <v>112000</v>
      </c>
      <c r="AG582" s="28">
        <f t="shared" si="487"/>
        <v>3.9899999999999998</v>
      </c>
      <c r="AH582" s="47">
        <v>127450</v>
      </c>
      <c r="AI582" s="28">
        <f t="shared" si="488"/>
        <v>13.79</v>
      </c>
      <c r="AJ582" s="47">
        <v>146250</v>
      </c>
      <c r="AK582" s="28">
        <f t="shared" si="488"/>
        <v>14.75</v>
      </c>
      <c r="AL582" s="47">
        <v>164400</v>
      </c>
      <c r="AM582" s="28">
        <f t="shared" si="488"/>
        <v>12.41</v>
      </c>
      <c r="AN582" s="47">
        <v>202700</v>
      </c>
      <c r="AO582" s="28">
        <f t="shared" si="489"/>
        <v>23.3</v>
      </c>
      <c r="AP582" s="47">
        <v>240450</v>
      </c>
      <c r="AQ582" s="28">
        <f t="shared" si="455"/>
        <v>18.62</v>
      </c>
      <c r="AR582" s="47">
        <v>262550</v>
      </c>
      <c r="AS582" s="28">
        <f t="shared" si="490"/>
        <v>9.19</v>
      </c>
      <c r="AT582" s="47">
        <v>285250</v>
      </c>
      <c r="AU582" s="28">
        <f t="shared" si="491"/>
        <v>8.6499999999999986</v>
      </c>
      <c r="AV582" s="47">
        <v>307950</v>
      </c>
      <c r="AW582" s="28">
        <f t="shared" si="492"/>
        <v>7.9600000000000009</v>
      </c>
      <c r="AX582" s="47">
        <v>294950</v>
      </c>
      <c r="AY582" s="28">
        <f t="shared" si="492"/>
        <v>-4.22</v>
      </c>
      <c r="AZ582" s="47">
        <v>284100</v>
      </c>
      <c r="BA582" s="28">
        <f t="shared" si="493"/>
        <v>-3.6799999999999997</v>
      </c>
      <c r="BB582" s="47">
        <v>282200</v>
      </c>
      <c r="BC582" s="28">
        <f t="shared" si="494"/>
        <v>-0.67</v>
      </c>
      <c r="BD582" s="47">
        <v>263550</v>
      </c>
      <c r="BE582" s="28">
        <f t="shared" si="466"/>
        <v>-6.61</v>
      </c>
      <c r="BF582" s="47">
        <v>253100</v>
      </c>
      <c r="BG582" s="28">
        <f t="shared" si="495"/>
        <v>-3.9699999999999998</v>
      </c>
      <c r="BH582" s="47">
        <v>258000</v>
      </c>
      <c r="BI582" s="28">
        <f t="shared" si="496"/>
        <v>1.94</v>
      </c>
      <c r="BJ582" s="89">
        <v>262800</v>
      </c>
      <c r="BK582" s="28">
        <f t="shared" si="497"/>
        <v>1.8599999999999999</v>
      </c>
      <c r="BL582" s="47">
        <v>272800</v>
      </c>
      <c r="BM582" s="28">
        <f t="shared" si="497"/>
        <v>3.81</v>
      </c>
      <c r="BN582" s="39"/>
      <c r="BO582" s="39"/>
      <c r="BP582" s="89"/>
      <c r="BQ582" s="28"/>
      <c r="BR582" s="28"/>
      <c r="BS582" s="28"/>
      <c r="BT582" s="28"/>
      <c r="BU582" s="28"/>
      <c r="BV582" s="48"/>
      <c r="BW582" s="42"/>
      <c r="BX582" s="45"/>
      <c r="BY582" s="49"/>
      <c r="BZ582" s="42"/>
      <c r="CA582" s="49"/>
      <c r="CB582" s="49"/>
      <c r="CC582" s="50"/>
      <c r="CD582" s="51"/>
      <c r="CE582" s="50"/>
      <c r="CF582" s="42"/>
      <c r="CP582" s="32"/>
      <c r="CQ582" s="70">
        <v>638650000</v>
      </c>
      <c r="CR582" s="53">
        <v>639850000</v>
      </c>
      <c r="DB582" s="32"/>
      <c r="DC582" s="42"/>
    </row>
    <row r="583" spans="1:107">
      <c r="A583" s="11"/>
      <c r="B583" s="41" t="s">
        <v>471</v>
      </c>
      <c r="C583" s="39">
        <v>42900</v>
      </c>
      <c r="D583" s="39">
        <v>50150</v>
      </c>
      <c r="E583" s="28">
        <f t="shared" si="475"/>
        <v>16.900000000000002</v>
      </c>
      <c r="F583" s="39">
        <v>60300</v>
      </c>
      <c r="G583" s="28">
        <f t="shared" si="476"/>
        <v>20.239999999999998</v>
      </c>
      <c r="H583" s="39">
        <v>81050</v>
      </c>
      <c r="I583" s="28">
        <f t="shared" si="477"/>
        <v>34.410000000000004</v>
      </c>
      <c r="J583" s="39">
        <v>111400</v>
      </c>
      <c r="K583" s="28">
        <f t="shared" si="478"/>
        <v>37.450000000000003</v>
      </c>
      <c r="L583" s="39">
        <v>128950</v>
      </c>
      <c r="M583" s="28">
        <f t="shared" si="479"/>
        <v>15.75</v>
      </c>
      <c r="N583" s="39">
        <v>130750</v>
      </c>
      <c r="O583" s="28">
        <f t="shared" si="480"/>
        <v>1.4000000000000001</v>
      </c>
      <c r="P583" s="39">
        <v>132450</v>
      </c>
      <c r="Q583" s="28">
        <f t="shared" si="481"/>
        <v>1.3</v>
      </c>
      <c r="R583" s="39">
        <v>121550</v>
      </c>
      <c r="S583" s="28">
        <f t="shared" si="482"/>
        <v>-8.23</v>
      </c>
      <c r="T583" s="39">
        <v>123300</v>
      </c>
      <c r="U583" s="28">
        <f t="shared" si="483"/>
        <v>1.44</v>
      </c>
      <c r="V583" s="39">
        <v>126650</v>
      </c>
      <c r="W583" s="28">
        <f t="shared" si="484"/>
        <v>2.7199999999999998</v>
      </c>
      <c r="X583" s="46">
        <v>133100</v>
      </c>
      <c r="Y583" s="28">
        <f t="shared" si="485"/>
        <v>5.09</v>
      </c>
      <c r="Z583" s="39">
        <v>135650</v>
      </c>
      <c r="AA583" s="28">
        <f t="shared" si="486"/>
        <v>1.92</v>
      </c>
      <c r="AB583" s="39">
        <v>148550</v>
      </c>
      <c r="AC583" s="28">
        <f t="shared" si="487"/>
        <v>9.51</v>
      </c>
      <c r="AD583" s="39">
        <v>159800</v>
      </c>
      <c r="AE583" s="28">
        <f t="shared" si="487"/>
        <v>7.57</v>
      </c>
      <c r="AF583" s="39">
        <v>168400</v>
      </c>
      <c r="AG583" s="28">
        <f t="shared" si="487"/>
        <v>5.38</v>
      </c>
      <c r="AH583" s="47">
        <v>196400</v>
      </c>
      <c r="AI583" s="28">
        <f t="shared" si="488"/>
        <v>16.63</v>
      </c>
      <c r="AJ583" s="47">
        <v>227900</v>
      </c>
      <c r="AK583" s="28">
        <f t="shared" si="488"/>
        <v>16.04</v>
      </c>
      <c r="AL583" s="47">
        <v>272350</v>
      </c>
      <c r="AM583" s="28">
        <f t="shared" si="488"/>
        <v>19.5</v>
      </c>
      <c r="AN583" s="47">
        <v>303100</v>
      </c>
      <c r="AO583" s="28">
        <f t="shared" si="489"/>
        <v>11.29</v>
      </c>
      <c r="AP583" s="47">
        <v>344800</v>
      </c>
      <c r="AQ583" s="28">
        <f t="shared" si="455"/>
        <v>13.76</v>
      </c>
      <c r="AR583" s="47">
        <v>398500</v>
      </c>
      <c r="AS583" s="28">
        <f t="shared" si="490"/>
        <v>15.57</v>
      </c>
      <c r="AT583" s="47">
        <v>433950</v>
      </c>
      <c r="AU583" s="28">
        <f t="shared" si="491"/>
        <v>8.9</v>
      </c>
      <c r="AV583" s="47">
        <v>433350</v>
      </c>
      <c r="AW583" s="28">
        <f t="shared" si="492"/>
        <v>-0.13999999999999999</v>
      </c>
      <c r="AX583" s="47">
        <v>449900</v>
      </c>
      <c r="AY583" s="28">
        <f t="shared" si="492"/>
        <v>3.82</v>
      </c>
      <c r="AZ583" s="47">
        <v>429150</v>
      </c>
      <c r="BA583" s="28">
        <f t="shared" si="493"/>
        <v>-4.6100000000000003</v>
      </c>
      <c r="BB583" s="47">
        <v>415950</v>
      </c>
      <c r="BC583" s="28">
        <f t="shared" si="494"/>
        <v>-3.08</v>
      </c>
      <c r="BD583" s="47">
        <v>413500</v>
      </c>
      <c r="BE583" s="28">
        <f t="shared" si="466"/>
        <v>-0.59</v>
      </c>
      <c r="BF583" s="47">
        <v>411950</v>
      </c>
      <c r="BG583" s="28">
        <f t="shared" si="495"/>
        <v>-0.37</v>
      </c>
      <c r="BH583" s="47">
        <v>420600</v>
      </c>
      <c r="BI583" s="28">
        <f t="shared" si="496"/>
        <v>2.1</v>
      </c>
      <c r="BJ583" s="89">
        <v>438000</v>
      </c>
      <c r="BK583" s="28">
        <f t="shared" si="497"/>
        <v>4.1399999999999997</v>
      </c>
      <c r="BL583" s="47">
        <v>450400</v>
      </c>
      <c r="BM583" s="28">
        <f t="shared" si="497"/>
        <v>2.83</v>
      </c>
      <c r="BN583" s="39"/>
      <c r="BO583" s="39"/>
      <c r="BP583" s="89"/>
      <c r="BQ583" s="28"/>
      <c r="BR583" s="28"/>
      <c r="BS583" s="28"/>
      <c r="BT583" s="28"/>
      <c r="BU583" s="28"/>
      <c r="BV583" s="48"/>
      <c r="BW583" s="42"/>
      <c r="BX583" s="45"/>
      <c r="BY583" s="49"/>
      <c r="BZ583" s="42"/>
      <c r="CA583" s="49"/>
      <c r="CB583" s="49"/>
      <c r="CC583" s="50"/>
      <c r="CD583" s="51"/>
      <c r="CE583" s="50"/>
      <c r="CF583" s="42"/>
      <c r="CP583" s="32"/>
      <c r="CQ583" s="70">
        <v>285250000</v>
      </c>
      <c r="CR583" s="53">
        <v>307950000</v>
      </c>
      <c r="DB583" s="32"/>
      <c r="DC583" s="42"/>
    </row>
    <row r="584" spans="1:107">
      <c r="A584" s="11"/>
      <c r="B584" s="41" t="s">
        <v>472</v>
      </c>
      <c r="C584" s="39">
        <v>80550</v>
      </c>
      <c r="D584" s="39">
        <v>95050</v>
      </c>
      <c r="E584" s="28">
        <f t="shared" si="475"/>
        <v>18</v>
      </c>
      <c r="F584" s="39">
        <v>122400</v>
      </c>
      <c r="G584" s="28">
        <f t="shared" si="476"/>
        <v>28.77</v>
      </c>
      <c r="H584" s="39">
        <v>166100</v>
      </c>
      <c r="I584" s="28">
        <f t="shared" si="477"/>
        <v>35.699999999999996</v>
      </c>
      <c r="J584" s="39">
        <v>207150</v>
      </c>
      <c r="K584" s="28">
        <f t="shared" si="478"/>
        <v>24.709999999999997</v>
      </c>
      <c r="L584" s="39">
        <v>230800</v>
      </c>
      <c r="M584" s="28">
        <f t="shared" si="479"/>
        <v>11.42</v>
      </c>
      <c r="N584" s="39">
        <v>228900</v>
      </c>
      <c r="O584" s="28">
        <f t="shared" si="480"/>
        <v>-0.82000000000000006</v>
      </c>
      <c r="P584" s="39">
        <v>214800</v>
      </c>
      <c r="Q584" s="28">
        <f t="shared" si="481"/>
        <v>-6.16</v>
      </c>
      <c r="R584" s="39">
        <v>187400</v>
      </c>
      <c r="S584" s="28">
        <f t="shared" si="482"/>
        <v>-12.76</v>
      </c>
      <c r="T584" s="39">
        <v>186450</v>
      </c>
      <c r="U584" s="28">
        <f t="shared" si="483"/>
        <v>-0.51</v>
      </c>
      <c r="V584" s="39">
        <v>183400</v>
      </c>
      <c r="W584" s="28">
        <f t="shared" si="484"/>
        <v>-1.6400000000000001</v>
      </c>
      <c r="X584" s="46">
        <v>190400</v>
      </c>
      <c r="Y584" s="28">
        <f t="shared" si="485"/>
        <v>3.82</v>
      </c>
      <c r="Z584" s="39">
        <v>189550</v>
      </c>
      <c r="AA584" s="28">
        <f t="shared" si="486"/>
        <v>-0.44999999999999996</v>
      </c>
      <c r="AB584" s="39">
        <v>199350</v>
      </c>
      <c r="AC584" s="28">
        <f t="shared" si="487"/>
        <v>5.17</v>
      </c>
      <c r="AD584" s="39">
        <v>205900</v>
      </c>
      <c r="AE584" s="28">
        <f t="shared" si="487"/>
        <v>3.29</v>
      </c>
      <c r="AF584" s="39">
        <v>224850</v>
      </c>
      <c r="AG584" s="28">
        <f t="shared" si="487"/>
        <v>9.1999999999999993</v>
      </c>
      <c r="AH584" s="47">
        <v>250600</v>
      </c>
      <c r="AI584" s="28">
        <f t="shared" si="488"/>
        <v>11.450000000000001</v>
      </c>
      <c r="AJ584" s="47">
        <v>305250</v>
      </c>
      <c r="AK584" s="28">
        <f t="shared" si="488"/>
        <v>21.81</v>
      </c>
      <c r="AL584" s="47">
        <v>348700</v>
      </c>
      <c r="AM584" s="28">
        <f t="shared" si="488"/>
        <v>14.23</v>
      </c>
      <c r="AN584" s="47">
        <v>434900</v>
      </c>
      <c r="AO584" s="28">
        <f t="shared" si="489"/>
        <v>24.72</v>
      </c>
      <c r="AP584" s="47">
        <v>489400</v>
      </c>
      <c r="AQ584" s="28">
        <f t="shared" si="455"/>
        <v>12.53</v>
      </c>
      <c r="AR584" s="47">
        <v>534250</v>
      </c>
      <c r="AS584" s="28">
        <f t="shared" si="490"/>
        <v>9.16</v>
      </c>
      <c r="AT584" s="47">
        <v>580850</v>
      </c>
      <c r="AU584" s="28">
        <f t="shared" si="491"/>
        <v>8.7200000000000006</v>
      </c>
      <c r="AV584" s="47">
        <v>609150</v>
      </c>
      <c r="AW584" s="28">
        <f t="shared" si="492"/>
        <v>4.87</v>
      </c>
      <c r="AX584" s="47">
        <v>609200</v>
      </c>
      <c r="AY584" s="28">
        <f t="shared" si="492"/>
        <v>0.01</v>
      </c>
      <c r="AZ584" s="47">
        <v>597850</v>
      </c>
      <c r="BA584" s="28">
        <f t="shared" si="493"/>
        <v>-1.8599999999999999</v>
      </c>
      <c r="BB584" s="47">
        <v>589650</v>
      </c>
      <c r="BC584" s="28">
        <f t="shared" si="494"/>
        <v>-1.37</v>
      </c>
      <c r="BD584" s="47">
        <v>579900</v>
      </c>
      <c r="BE584" s="28">
        <f t="shared" si="466"/>
        <v>-1.6500000000000001</v>
      </c>
      <c r="BF584" s="47">
        <v>581350</v>
      </c>
      <c r="BG584" s="28">
        <f t="shared" si="495"/>
        <v>0.25</v>
      </c>
      <c r="BH584" s="47">
        <v>576350</v>
      </c>
      <c r="BI584" s="28">
        <f t="shared" si="496"/>
        <v>-0.86</v>
      </c>
      <c r="BJ584" s="89">
        <v>590400</v>
      </c>
      <c r="BK584" s="28">
        <f t="shared" si="497"/>
        <v>2.44</v>
      </c>
      <c r="BL584" s="47">
        <v>599350</v>
      </c>
      <c r="BM584" s="28">
        <f t="shared" si="497"/>
        <v>1.52</v>
      </c>
      <c r="BN584" s="39"/>
      <c r="BO584" s="39"/>
      <c r="BP584" s="89"/>
      <c r="BQ584" s="28"/>
      <c r="BR584" s="28"/>
      <c r="BS584" s="28"/>
      <c r="BT584" s="28"/>
      <c r="BU584" s="28"/>
      <c r="BV584" s="48"/>
      <c r="BW584" s="42"/>
      <c r="BX584" s="45"/>
      <c r="BY584" s="49"/>
      <c r="BZ584" s="42"/>
      <c r="CA584" s="49"/>
      <c r="CB584" s="49"/>
      <c r="CC584" s="50"/>
      <c r="CD584" s="51"/>
      <c r="CE584" s="50"/>
      <c r="CF584" s="42"/>
      <c r="CP584" s="32"/>
      <c r="CQ584" s="70">
        <v>433950000</v>
      </c>
      <c r="CR584" s="53">
        <v>433350000</v>
      </c>
      <c r="DB584" s="32"/>
      <c r="DC584" s="42"/>
    </row>
    <row r="585" spans="1:107">
      <c r="A585" s="11"/>
      <c r="B585" s="41" t="s">
        <v>473</v>
      </c>
      <c r="C585" s="39">
        <v>393850</v>
      </c>
      <c r="D585" s="39">
        <v>458500</v>
      </c>
      <c r="E585" s="28">
        <f t="shared" si="475"/>
        <v>16.41</v>
      </c>
      <c r="F585" s="39">
        <v>581350</v>
      </c>
      <c r="G585" s="28">
        <f t="shared" si="476"/>
        <v>26.790000000000003</v>
      </c>
      <c r="H585" s="39">
        <v>795450</v>
      </c>
      <c r="I585" s="28">
        <f t="shared" si="477"/>
        <v>36.83</v>
      </c>
      <c r="J585" s="39">
        <v>955050</v>
      </c>
      <c r="K585" s="28">
        <f t="shared" si="478"/>
        <v>20.059999999999999</v>
      </c>
      <c r="L585" s="39">
        <v>1012800</v>
      </c>
      <c r="M585" s="28">
        <f t="shared" si="479"/>
        <v>6.05</v>
      </c>
      <c r="N585" s="39">
        <v>1117650</v>
      </c>
      <c r="O585" s="28">
        <f t="shared" si="480"/>
        <v>10.35</v>
      </c>
      <c r="P585" s="39">
        <v>1058400</v>
      </c>
      <c r="Q585" s="28">
        <f t="shared" si="481"/>
        <v>-5.3</v>
      </c>
      <c r="R585" s="39">
        <v>1005600</v>
      </c>
      <c r="S585" s="28">
        <f t="shared" si="482"/>
        <v>-4.99</v>
      </c>
      <c r="T585" s="39">
        <v>997550</v>
      </c>
      <c r="U585" s="28">
        <f t="shared" si="483"/>
        <v>-0.8</v>
      </c>
      <c r="V585" s="39">
        <v>936300</v>
      </c>
      <c r="W585" s="28">
        <f t="shared" si="484"/>
        <v>-6.1400000000000006</v>
      </c>
      <c r="X585" s="46">
        <v>941400</v>
      </c>
      <c r="Y585" s="28">
        <f t="shared" si="485"/>
        <v>0.54</v>
      </c>
      <c r="Z585" s="39">
        <v>993450</v>
      </c>
      <c r="AA585" s="28">
        <f t="shared" si="486"/>
        <v>5.53</v>
      </c>
      <c r="AB585" s="39">
        <v>992500</v>
      </c>
      <c r="AC585" s="28">
        <f t="shared" si="487"/>
        <v>-0.1</v>
      </c>
      <c r="AD585" s="39">
        <v>1040450</v>
      </c>
      <c r="AE585" s="28">
        <f t="shared" si="487"/>
        <v>4.83</v>
      </c>
      <c r="AF585" s="39">
        <v>1105800</v>
      </c>
      <c r="AG585" s="28">
        <f t="shared" si="487"/>
        <v>6.2799999999999994</v>
      </c>
      <c r="AH585" s="47">
        <v>1263350</v>
      </c>
      <c r="AI585" s="28">
        <f t="shared" si="488"/>
        <v>14.249999999999998</v>
      </c>
      <c r="AJ585" s="47">
        <v>1563700</v>
      </c>
      <c r="AK585" s="28">
        <f t="shared" si="488"/>
        <v>23.77</v>
      </c>
      <c r="AL585" s="47">
        <v>1610450</v>
      </c>
      <c r="AM585" s="28">
        <f t="shared" si="488"/>
        <v>2.9899999999999998</v>
      </c>
      <c r="AN585" s="47">
        <v>1913800</v>
      </c>
      <c r="AO585" s="28">
        <f t="shared" si="489"/>
        <v>18.84</v>
      </c>
      <c r="AP585" s="47">
        <v>2244050</v>
      </c>
      <c r="AQ585" s="28">
        <f t="shared" si="455"/>
        <v>17.260000000000002</v>
      </c>
      <c r="AR585" s="47">
        <v>2465400</v>
      </c>
      <c r="AS585" s="28">
        <f t="shared" si="490"/>
        <v>9.86</v>
      </c>
      <c r="AT585" s="47">
        <v>2583300</v>
      </c>
      <c r="AU585" s="28">
        <f t="shared" si="491"/>
        <v>4.78</v>
      </c>
      <c r="AV585" s="47">
        <v>2537550</v>
      </c>
      <c r="AW585" s="28">
        <f t="shared" si="492"/>
        <v>-1.77</v>
      </c>
      <c r="AX585" s="47">
        <v>2513900</v>
      </c>
      <c r="AY585" s="28">
        <f t="shared" si="492"/>
        <v>-0.92999999999999994</v>
      </c>
      <c r="AZ585" s="47">
        <v>2446300</v>
      </c>
      <c r="BA585" s="28">
        <f t="shared" si="493"/>
        <v>-2.69</v>
      </c>
      <c r="BB585" s="47">
        <v>2407100</v>
      </c>
      <c r="BC585" s="28">
        <f t="shared" si="494"/>
        <v>-1.6</v>
      </c>
      <c r="BD585" s="47">
        <v>2290750</v>
      </c>
      <c r="BE585" s="28">
        <f t="shared" si="466"/>
        <v>-4.83</v>
      </c>
      <c r="BF585" s="47">
        <v>2252250</v>
      </c>
      <c r="BG585" s="28">
        <f t="shared" si="495"/>
        <v>-1.68</v>
      </c>
      <c r="BH585" s="47">
        <v>2228800</v>
      </c>
      <c r="BI585" s="28">
        <f t="shared" si="496"/>
        <v>-1.04</v>
      </c>
      <c r="BJ585" s="89">
        <v>2226350</v>
      </c>
      <c r="BK585" s="28">
        <f t="shared" si="497"/>
        <v>-0.11</v>
      </c>
      <c r="BL585" s="47">
        <v>2263350</v>
      </c>
      <c r="BM585" s="28">
        <f t="shared" si="497"/>
        <v>1.66</v>
      </c>
      <c r="BN585" s="39"/>
      <c r="BO585" s="39"/>
      <c r="BP585" s="89"/>
      <c r="BQ585" s="28"/>
      <c r="BR585" s="28"/>
      <c r="BS585" s="28"/>
      <c r="BT585" s="28"/>
      <c r="BU585" s="28"/>
      <c r="BV585" s="48"/>
      <c r="BW585" s="42"/>
      <c r="BX585" s="45"/>
      <c r="BY585" s="49"/>
      <c r="BZ585" s="42"/>
      <c r="CA585" s="49"/>
      <c r="CB585" s="49"/>
      <c r="CC585" s="50"/>
      <c r="CD585" s="51"/>
      <c r="CE585" s="50"/>
      <c r="CF585" s="42"/>
      <c r="CP585" s="32"/>
      <c r="CQ585" s="70">
        <v>580850000</v>
      </c>
      <c r="CR585" s="53">
        <v>609150000</v>
      </c>
      <c r="DB585" s="32"/>
      <c r="DC585" s="42"/>
    </row>
    <row r="586" spans="1:107">
      <c r="A586" s="11"/>
      <c r="B586" s="41" t="s">
        <v>474</v>
      </c>
      <c r="C586" s="39">
        <v>117800</v>
      </c>
      <c r="D586" s="39">
        <v>135750</v>
      </c>
      <c r="E586" s="28">
        <f t="shared" si="475"/>
        <v>15.24</v>
      </c>
      <c r="F586" s="39">
        <v>157050</v>
      </c>
      <c r="G586" s="28">
        <f t="shared" si="476"/>
        <v>15.690000000000001</v>
      </c>
      <c r="H586" s="39">
        <v>191250</v>
      </c>
      <c r="I586" s="28">
        <f t="shared" si="477"/>
        <v>21.78</v>
      </c>
      <c r="J586" s="39">
        <v>246500</v>
      </c>
      <c r="K586" s="28">
        <f t="shared" si="478"/>
        <v>28.89</v>
      </c>
      <c r="L586" s="39">
        <v>266000</v>
      </c>
      <c r="M586" s="28">
        <f t="shared" si="479"/>
        <v>7.91</v>
      </c>
      <c r="N586" s="39">
        <v>275350</v>
      </c>
      <c r="O586" s="28">
        <f t="shared" si="480"/>
        <v>3.52</v>
      </c>
      <c r="P586" s="39">
        <v>261150</v>
      </c>
      <c r="Q586" s="28">
        <f t="shared" si="481"/>
        <v>-5.16</v>
      </c>
      <c r="R586" s="39">
        <v>255200</v>
      </c>
      <c r="S586" s="28">
        <f t="shared" si="482"/>
        <v>-2.2800000000000002</v>
      </c>
      <c r="T586" s="39">
        <v>261000</v>
      </c>
      <c r="U586" s="28">
        <f t="shared" si="483"/>
        <v>2.27</v>
      </c>
      <c r="V586" s="39">
        <v>274550</v>
      </c>
      <c r="W586" s="28">
        <f t="shared" si="484"/>
        <v>5.19</v>
      </c>
      <c r="X586" s="46">
        <v>274700</v>
      </c>
      <c r="Y586" s="28">
        <f t="shared" si="485"/>
        <v>0.05</v>
      </c>
      <c r="Z586" s="39">
        <v>281350</v>
      </c>
      <c r="AA586" s="28">
        <f t="shared" si="486"/>
        <v>2.42</v>
      </c>
      <c r="AB586" s="39">
        <v>292150</v>
      </c>
      <c r="AC586" s="28">
        <f t="shared" si="487"/>
        <v>3.84</v>
      </c>
      <c r="AD586" s="39">
        <v>306800</v>
      </c>
      <c r="AE586" s="28">
        <f t="shared" si="487"/>
        <v>5.01</v>
      </c>
      <c r="AF586" s="39">
        <v>324500</v>
      </c>
      <c r="AG586" s="28">
        <f t="shared" si="487"/>
        <v>5.7700000000000005</v>
      </c>
      <c r="AH586" s="47">
        <v>357950</v>
      </c>
      <c r="AI586" s="28">
        <f t="shared" si="488"/>
        <v>10.31</v>
      </c>
      <c r="AJ586" s="47">
        <v>393950</v>
      </c>
      <c r="AK586" s="28">
        <f t="shared" si="488"/>
        <v>10.059999999999999</v>
      </c>
      <c r="AL586" s="47">
        <v>467600</v>
      </c>
      <c r="AM586" s="28">
        <f t="shared" si="488"/>
        <v>18.7</v>
      </c>
      <c r="AN586" s="47">
        <v>522950</v>
      </c>
      <c r="AO586" s="28">
        <f t="shared" si="489"/>
        <v>11.84</v>
      </c>
      <c r="AP586" s="47">
        <v>603650</v>
      </c>
      <c r="AQ586" s="28">
        <f t="shared" si="455"/>
        <v>15.43</v>
      </c>
      <c r="AR586" s="47">
        <v>665900</v>
      </c>
      <c r="AS586" s="28">
        <f t="shared" si="490"/>
        <v>10.31</v>
      </c>
      <c r="AT586" s="47">
        <v>718900</v>
      </c>
      <c r="AU586" s="28">
        <f t="shared" si="491"/>
        <v>7.9600000000000009</v>
      </c>
      <c r="AV586" s="47">
        <v>762050</v>
      </c>
      <c r="AW586" s="28">
        <f t="shared" si="492"/>
        <v>6</v>
      </c>
      <c r="AX586" s="47">
        <v>771700</v>
      </c>
      <c r="AY586" s="28">
        <f t="shared" si="492"/>
        <v>1.27</v>
      </c>
      <c r="AZ586" s="47">
        <v>756550</v>
      </c>
      <c r="BA586" s="28">
        <f t="shared" si="493"/>
        <v>-1.96</v>
      </c>
      <c r="BB586" s="47">
        <v>731350</v>
      </c>
      <c r="BC586" s="28">
        <f t="shared" si="494"/>
        <v>-3.3300000000000005</v>
      </c>
      <c r="BD586" s="47">
        <v>724200</v>
      </c>
      <c r="BE586" s="28">
        <f t="shared" si="466"/>
        <v>-0.98</v>
      </c>
      <c r="BF586" s="47">
        <v>690800</v>
      </c>
      <c r="BG586" s="28">
        <f t="shared" si="495"/>
        <v>-4.6100000000000003</v>
      </c>
      <c r="BH586" s="47">
        <v>708200</v>
      </c>
      <c r="BI586" s="28">
        <f t="shared" si="496"/>
        <v>2.52</v>
      </c>
      <c r="BJ586" s="89">
        <v>747000</v>
      </c>
      <c r="BK586" s="28">
        <f t="shared" si="497"/>
        <v>5.48</v>
      </c>
      <c r="BL586" s="47">
        <v>760850</v>
      </c>
      <c r="BM586" s="28">
        <f t="shared" si="497"/>
        <v>1.8499999999999999</v>
      </c>
      <c r="BN586" s="39"/>
      <c r="BO586" s="39"/>
      <c r="BP586" s="89"/>
      <c r="BQ586" s="28"/>
      <c r="BR586" s="28"/>
      <c r="BS586" s="28"/>
      <c r="BT586" s="28"/>
      <c r="BU586" s="28"/>
      <c r="BV586" s="48"/>
      <c r="BW586" s="42"/>
      <c r="BX586" s="45"/>
      <c r="BY586" s="49"/>
      <c r="BZ586" s="42"/>
      <c r="CA586" s="49"/>
      <c r="CB586" s="49"/>
      <c r="CC586" s="50"/>
      <c r="CD586" s="51"/>
      <c r="CE586" s="50"/>
      <c r="CF586" s="42"/>
      <c r="CP586" s="32"/>
      <c r="CQ586" s="70">
        <v>2583300000</v>
      </c>
      <c r="CR586" s="53">
        <v>2537550000</v>
      </c>
      <c r="DB586" s="32"/>
      <c r="DC586" s="42"/>
    </row>
    <row r="587" spans="1:107">
      <c r="A587" s="11"/>
      <c r="B587" s="41" t="s">
        <v>475</v>
      </c>
      <c r="C587" s="39">
        <v>19150</v>
      </c>
      <c r="D587" s="39">
        <v>20950</v>
      </c>
      <c r="E587" s="28">
        <f t="shared" si="475"/>
        <v>9.4</v>
      </c>
      <c r="F587" s="39">
        <v>23550</v>
      </c>
      <c r="G587" s="28">
        <f t="shared" si="476"/>
        <v>12.41</v>
      </c>
      <c r="H587" s="39">
        <v>29450</v>
      </c>
      <c r="I587" s="28">
        <f t="shared" si="477"/>
        <v>25.05</v>
      </c>
      <c r="J587" s="39">
        <v>37350</v>
      </c>
      <c r="K587" s="28">
        <f t="shared" si="478"/>
        <v>26.83</v>
      </c>
      <c r="L587" s="39">
        <v>45950</v>
      </c>
      <c r="M587" s="28">
        <f t="shared" si="479"/>
        <v>23.03</v>
      </c>
      <c r="N587" s="39">
        <v>52600</v>
      </c>
      <c r="O587" s="28">
        <f t="shared" si="480"/>
        <v>14.469999999999999</v>
      </c>
      <c r="P587" s="39">
        <v>53250</v>
      </c>
      <c r="Q587" s="28">
        <f t="shared" si="481"/>
        <v>1.24</v>
      </c>
      <c r="R587" s="39">
        <v>48700</v>
      </c>
      <c r="S587" s="28">
        <f t="shared" si="482"/>
        <v>-8.5400000000000009</v>
      </c>
      <c r="T587" s="39">
        <v>49400</v>
      </c>
      <c r="U587" s="28">
        <f t="shared" si="483"/>
        <v>1.44</v>
      </c>
      <c r="V587" s="39">
        <v>48600</v>
      </c>
      <c r="W587" s="28">
        <f t="shared" si="484"/>
        <v>-1.6199999999999999</v>
      </c>
      <c r="X587" s="46">
        <v>50400</v>
      </c>
      <c r="Y587" s="28">
        <f t="shared" si="485"/>
        <v>3.6999999999999997</v>
      </c>
      <c r="Z587" s="39">
        <v>52900</v>
      </c>
      <c r="AA587" s="28">
        <f t="shared" si="486"/>
        <v>4.96</v>
      </c>
      <c r="AB587" s="39">
        <v>53500</v>
      </c>
      <c r="AC587" s="28">
        <f t="shared" si="487"/>
        <v>1.1299999999999999</v>
      </c>
      <c r="AD587" s="39">
        <v>56350</v>
      </c>
      <c r="AE587" s="28">
        <f t="shared" si="487"/>
        <v>5.33</v>
      </c>
      <c r="AF587" s="39">
        <v>60600</v>
      </c>
      <c r="AG587" s="28">
        <f t="shared" si="487"/>
        <v>7.5399999999999991</v>
      </c>
      <c r="AH587" s="47">
        <v>63850</v>
      </c>
      <c r="AI587" s="28">
        <f t="shared" si="488"/>
        <v>5.36</v>
      </c>
      <c r="AJ587" s="47">
        <v>67600</v>
      </c>
      <c r="AK587" s="28">
        <f t="shared" si="488"/>
        <v>5.87</v>
      </c>
      <c r="AL587" s="47">
        <v>76750</v>
      </c>
      <c r="AM587" s="28">
        <f t="shared" si="488"/>
        <v>13.54</v>
      </c>
      <c r="AN587" s="47">
        <v>88200</v>
      </c>
      <c r="AO587" s="28">
        <f t="shared" si="489"/>
        <v>14.92</v>
      </c>
      <c r="AP587" s="47">
        <v>102150</v>
      </c>
      <c r="AQ587" s="28">
        <f t="shared" si="455"/>
        <v>15.82</v>
      </c>
      <c r="AR587" s="47">
        <v>112950</v>
      </c>
      <c r="AS587" s="28">
        <f t="shared" si="490"/>
        <v>10.57</v>
      </c>
      <c r="AT587" s="47">
        <v>134000</v>
      </c>
      <c r="AU587" s="28">
        <f t="shared" si="491"/>
        <v>18.64</v>
      </c>
      <c r="AV587" s="47">
        <v>143750</v>
      </c>
      <c r="AW587" s="28">
        <f t="shared" si="492"/>
        <v>7.28</v>
      </c>
      <c r="AX587" s="47">
        <v>142350</v>
      </c>
      <c r="AY587" s="28">
        <f t="shared" si="492"/>
        <v>-0.97</v>
      </c>
      <c r="AZ587" s="47">
        <v>141700</v>
      </c>
      <c r="BA587" s="28">
        <f t="shared" si="493"/>
        <v>-0.45999999999999996</v>
      </c>
      <c r="BB587" s="47">
        <v>139150</v>
      </c>
      <c r="BC587" s="28">
        <f t="shared" si="494"/>
        <v>-1.7999999999999998</v>
      </c>
      <c r="BD587" s="47">
        <v>132700</v>
      </c>
      <c r="BE587" s="28">
        <f t="shared" si="466"/>
        <v>-4.6399999999999997</v>
      </c>
      <c r="BF587" s="47">
        <v>129150</v>
      </c>
      <c r="BG587" s="28">
        <f t="shared" si="495"/>
        <v>-2.68</v>
      </c>
      <c r="BH587" s="47">
        <v>124600</v>
      </c>
      <c r="BI587" s="28">
        <f t="shared" si="496"/>
        <v>-3.52</v>
      </c>
      <c r="BJ587" s="89">
        <v>128000</v>
      </c>
      <c r="BK587" s="28">
        <f t="shared" si="497"/>
        <v>2.73</v>
      </c>
      <c r="BL587" s="47">
        <v>133650</v>
      </c>
      <c r="BM587" s="28">
        <f t="shared" si="497"/>
        <v>4.41</v>
      </c>
      <c r="BN587" s="39"/>
      <c r="BO587" s="39"/>
      <c r="BP587" s="89"/>
      <c r="BQ587" s="28"/>
      <c r="BR587" s="28"/>
      <c r="BS587" s="28"/>
      <c r="BT587" s="28"/>
      <c r="BU587" s="28"/>
      <c r="BV587" s="48"/>
      <c r="BW587" s="42"/>
      <c r="BX587" s="45"/>
      <c r="BY587" s="49"/>
      <c r="BZ587" s="42"/>
      <c r="CA587" s="49"/>
      <c r="CB587" s="49"/>
      <c r="CC587" s="50"/>
      <c r="CD587" s="51"/>
      <c r="CE587" s="50"/>
      <c r="CF587" s="42"/>
      <c r="CP587" s="32"/>
      <c r="CQ587" s="70">
        <v>718900000</v>
      </c>
      <c r="CR587" s="53">
        <v>762050000</v>
      </c>
      <c r="DB587" s="32"/>
      <c r="DC587" s="42"/>
    </row>
    <row r="588" spans="1:107">
      <c r="A588" s="11"/>
      <c r="B588" s="41" t="s">
        <v>476</v>
      </c>
      <c r="C588" s="39">
        <v>24400</v>
      </c>
      <c r="D588" s="39">
        <v>26350</v>
      </c>
      <c r="E588" s="28">
        <f t="shared" si="475"/>
        <v>7.99</v>
      </c>
      <c r="F588" s="39">
        <v>30100</v>
      </c>
      <c r="G588" s="28">
        <f t="shared" si="476"/>
        <v>14.23</v>
      </c>
      <c r="H588" s="39">
        <v>35250</v>
      </c>
      <c r="I588" s="28">
        <f t="shared" si="477"/>
        <v>17.11</v>
      </c>
      <c r="J588" s="39">
        <v>48750</v>
      </c>
      <c r="K588" s="28">
        <f t="shared" si="478"/>
        <v>38.299999999999997</v>
      </c>
      <c r="L588" s="39">
        <v>55050</v>
      </c>
      <c r="M588" s="28">
        <f t="shared" si="479"/>
        <v>12.920000000000002</v>
      </c>
      <c r="N588" s="39">
        <v>59150</v>
      </c>
      <c r="O588" s="28">
        <f t="shared" si="480"/>
        <v>7.4499999999999993</v>
      </c>
      <c r="P588" s="39">
        <v>56600</v>
      </c>
      <c r="Q588" s="28">
        <f t="shared" si="481"/>
        <v>-4.3099999999999996</v>
      </c>
      <c r="R588" s="39">
        <v>58200</v>
      </c>
      <c r="S588" s="28">
        <f t="shared" si="482"/>
        <v>2.83</v>
      </c>
      <c r="T588" s="39">
        <v>57450</v>
      </c>
      <c r="U588" s="28">
        <f t="shared" si="483"/>
        <v>-1.29</v>
      </c>
      <c r="V588" s="39">
        <v>59650</v>
      </c>
      <c r="W588" s="28">
        <f t="shared" si="484"/>
        <v>3.83</v>
      </c>
      <c r="X588" s="46">
        <v>62750</v>
      </c>
      <c r="Y588" s="28">
        <f t="shared" si="485"/>
        <v>5.2</v>
      </c>
      <c r="Z588" s="39">
        <v>66700</v>
      </c>
      <c r="AA588" s="28">
        <f t="shared" si="486"/>
        <v>6.29</v>
      </c>
      <c r="AB588" s="39">
        <v>72100</v>
      </c>
      <c r="AC588" s="28">
        <f t="shared" si="487"/>
        <v>8.1</v>
      </c>
      <c r="AD588" s="39">
        <v>74150</v>
      </c>
      <c r="AE588" s="28">
        <f t="shared" si="487"/>
        <v>2.8400000000000003</v>
      </c>
      <c r="AF588" s="39">
        <v>83550</v>
      </c>
      <c r="AG588" s="28">
        <f t="shared" si="487"/>
        <v>12.68</v>
      </c>
      <c r="AH588" s="47">
        <v>91250</v>
      </c>
      <c r="AI588" s="28">
        <f t="shared" si="488"/>
        <v>9.2200000000000006</v>
      </c>
      <c r="AJ588" s="47">
        <v>104700</v>
      </c>
      <c r="AK588" s="28">
        <f t="shared" si="488"/>
        <v>14.74</v>
      </c>
      <c r="AL588" s="47">
        <v>125950</v>
      </c>
      <c r="AM588" s="28">
        <f t="shared" si="488"/>
        <v>20.3</v>
      </c>
      <c r="AN588" s="47">
        <v>153450</v>
      </c>
      <c r="AO588" s="28">
        <f t="shared" si="489"/>
        <v>21.83</v>
      </c>
      <c r="AP588" s="47">
        <v>172700</v>
      </c>
      <c r="AQ588" s="28">
        <f t="shared" si="455"/>
        <v>12.540000000000001</v>
      </c>
      <c r="AR588" s="47">
        <v>195450</v>
      </c>
      <c r="AS588" s="28">
        <f t="shared" si="490"/>
        <v>13.170000000000002</v>
      </c>
      <c r="AT588" s="47">
        <v>207250</v>
      </c>
      <c r="AU588" s="28">
        <f t="shared" si="491"/>
        <v>6.04</v>
      </c>
      <c r="AV588" s="47">
        <v>213350</v>
      </c>
      <c r="AW588" s="28">
        <f t="shared" si="492"/>
        <v>2.94</v>
      </c>
      <c r="AX588" s="47">
        <v>213200</v>
      </c>
      <c r="AY588" s="28">
        <f t="shared" si="492"/>
        <v>-6.9999999999999993E-2</v>
      </c>
      <c r="AZ588" s="47">
        <v>208700</v>
      </c>
      <c r="BA588" s="28">
        <f t="shared" si="493"/>
        <v>-2.11</v>
      </c>
      <c r="BB588" s="47">
        <v>207900</v>
      </c>
      <c r="BC588" s="28">
        <f t="shared" si="494"/>
        <v>-0.38</v>
      </c>
      <c r="BD588" s="47">
        <v>200000</v>
      </c>
      <c r="BE588" s="28">
        <f t="shared" si="466"/>
        <v>-3.8</v>
      </c>
      <c r="BF588" s="47">
        <v>192700</v>
      </c>
      <c r="BG588" s="28">
        <f t="shared" si="495"/>
        <v>-3.65</v>
      </c>
      <c r="BH588" s="47">
        <v>197100</v>
      </c>
      <c r="BI588" s="28">
        <f t="shared" si="496"/>
        <v>2.2800000000000002</v>
      </c>
      <c r="BJ588" s="89">
        <v>209150</v>
      </c>
      <c r="BK588" s="28">
        <f t="shared" si="497"/>
        <v>6.11</v>
      </c>
      <c r="BL588" s="47">
        <v>219100</v>
      </c>
      <c r="BM588" s="28">
        <f t="shared" si="497"/>
        <v>4.7600000000000007</v>
      </c>
      <c r="BN588" s="39"/>
      <c r="BO588" s="39"/>
      <c r="BP588" s="89"/>
      <c r="BQ588" s="28"/>
      <c r="BR588" s="28"/>
      <c r="BS588" s="28"/>
      <c r="BT588" s="28"/>
      <c r="BU588" s="28"/>
      <c r="BV588" s="48"/>
      <c r="BW588" s="42"/>
      <c r="BX588" s="45"/>
      <c r="BY588" s="49"/>
      <c r="BZ588" s="42"/>
      <c r="CA588" s="49"/>
      <c r="CB588" s="49"/>
      <c r="CC588" s="50"/>
      <c r="CD588" s="51"/>
      <c r="CE588" s="50"/>
      <c r="CF588" s="42"/>
      <c r="CP588" s="32"/>
      <c r="CQ588" s="70">
        <v>134000000</v>
      </c>
      <c r="CR588" s="53">
        <v>143750000</v>
      </c>
      <c r="DB588" s="32"/>
      <c r="DC588" s="42"/>
    </row>
    <row r="589" spans="1:107">
      <c r="A589" s="11"/>
      <c r="B589" s="41" t="s">
        <v>477</v>
      </c>
      <c r="C589" s="39">
        <v>135500</v>
      </c>
      <c r="D589" s="39">
        <v>156100</v>
      </c>
      <c r="E589" s="28">
        <f t="shared" si="475"/>
        <v>15.2</v>
      </c>
      <c r="F589" s="39">
        <v>190150</v>
      </c>
      <c r="G589" s="28">
        <f t="shared" si="476"/>
        <v>21.81</v>
      </c>
      <c r="H589" s="39">
        <v>259200</v>
      </c>
      <c r="I589" s="28">
        <f t="shared" si="477"/>
        <v>36.309999999999995</v>
      </c>
      <c r="J589" s="39">
        <v>310300</v>
      </c>
      <c r="K589" s="28">
        <f t="shared" si="478"/>
        <v>19.71</v>
      </c>
      <c r="L589" s="39">
        <v>332950</v>
      </c>
      <c r="M589" s="28">
        <f t="shared" si="479"/>
        <v>7.3</v>
      </c>
      <c r="N589" s="39">
        <v>326500</v>
      </c>
      <c r="O589" s="28">
        <f t="shared" si="480"/>
        <v>-1.94</v>
      </c>
      <c r="P589" s="39">
        <v>314950</v>
      </c>
      <c r="Q589" s="28">
        <f t="shared" si="481"/>
        <v>-3.54</v>
      </c>
      <c r="R589" s="39">
        <v>283350</v>
      </c>
      <c r="S589" s="28">
        <f t="shared" si="482"/>
        <v>-10.029999999999999</v>
      </c>
      <c r="T589" s="39">
        <v>282750</v>
      </c>
      <c r="U589" s="28">
        <f t="shared" si="483"/>
        <v>-0.21</v>
      </c>
      <c r="V589" s="39">
        <v>280750</v>
      </c>
      <c r="W589" s="28">
        <f t="shared" si="484"/>
        <v>-0.71000000000000008</v>
      </c>
      <c r="X589" s="46">
        <v>285600</v>
      </c>
      <c r="Y589" s="28">
        <f t="shared" si="485"/>
        <v>1.73</v>
      </c>
      <c r="Z589" s="39">
        <v>300100</v>
      </c>
      <c r="AA589" s="28">
        <f t="shared" si="486"/>
        <v>5.08</v>
      </c>
      <c r="AB589" s="39">
        <v>315050</v>
      </c>
      <c r="AC589" s="28">
        <f t="shared" si="487"/>
        <v>4.9799999999999995</v>
      </c>
      <c r="AD589" s="39">
        <v>334500</v>
      </c>
      <c r="AE589" s="28">
        <f t="shared" si="487"/>
        <v>6.17</v>
      </c>
      <c r="AF589" s="39">
        <v>392900</v>
      </c>
      <c r="AG589" s="28">
        <f t="shared" si="487"/>
        <v>17.46</v>
      </c>
      <c r="AH589" s="47">
        <v>460200</v>
      </c>
      <c r="AI589" s="28">
        <f t="shared" si="488"/>
        <v>17.130000000000003</v>
      </c>
      <c r="AJ589" s="47">
        <v>503150</v>
      </c>
      <c r="AK589" s="28">
        <f t="shared" si="488"/>
        <v>9.33</v>
      </c>
      <c r="AL589" s="47">
        <v>617100</v>
      </c>
      <c r="AM589" s="28">
        <f t="shared" si="488"/>
        <v>22.650000000000002</v>
      </c>
      <c r="AN589" s="47">
        <v>719700</v>
      </c>
      <c r="AO589" s="28">
        <f t="shared" si="489"/>
        <v>16.63</v>
      </c>
      <c r="AP589" s="47">
        <v>773000</v>
      </c>
      <c r="AQ589" s="28">
        <f t="shared" si="455"/>
        <v>7.41</v>
      </c>
      <c r="AR589" s="47">
        <v>878600</v>
      </c>
      <c r="AS589" s="28">
        <f t="shared" si="490"/>
        <v>13.66</v>
      </c>
      <c r="AT589" s="47">
        <v>879350</v>
      </c>
      <c r="AU589" s="28">
        <f t="shared" si="491"/>
        <v>0.09</v>
      </c>
      <c r="AV589" s="47">
        <v>883450</v>
      </c>
      <c r="AW589" s="28">
        <f t="shared" si="492"/>
        <v>0.47000000000000003</v>
      </c>
      <c r="AX589" s="47">
        <v>888050</v>
      </c>
      <c r="AY589" s="28">
        <f t="shared" si="492"/>
        <v>0.52</v>
      </c>
      <c r="AZ589" s="47">
        <v>867750</v>
      </c>
      <c r="BA589" s="28">
        <f t="shared" si="493"/>
        <v>-2.29</v>
      </c>
      <c r="BB589" s="47">
        <v>827650</v>
      </c>
      <c r="BC589" s="28">
        <f t="shared" si="494"/>
        <v>-4.62</v>
      </c>
      <c r="BD589" s="47">
        <v>828350</v>
      </c>
      <c r="BE589" s="28">
        <f t="shared" si="466"/>
        <v>0.08</v>
      </c>
      <c r="BF589" s="47">
        <v>827300</v>
      </c>
      <c r="BG589" s="28">
        <f t="shared" si="495"/>
        <v>-0.13</v>
      </c>
      <c r="BH589" s="47">
        <v>834700</v>
      </c>
      <c r="BI589" s="28">
        <f t="shared" si="496"/>
        <v>0.89</v>
      </c>
      <c r="BJ589" s="89">
        <v>898850</v>
      </c>
      <c r="BK589" s="28">
        <f t="shared" si="497"/>
        <v>7.6899999999999995</v>
      </c>
      <c r="BL589" s="47">
        <v>911650</v>
      </c>
      <c r="BM589" s="28">
        <f t="shared" si="497"/>
        <v>1.4200000000000002</v>
      </c>
      <c r="BN589" s="39"/>
      <c r="BO589" s="39"/>
      <c r="BP589" s="89"/>
      <c r="BQ589" s="28"/>
      <c r="BR589" s="28"/>
      <c r="BS589" s="28"/>
      <c r="BT589" s="28"/>
      <c r="BU589" s="28"/>
      <c r="BV589" s="48"/>
      <c r="BW589" s="42"/>
      <c r="BX589" s="45"/>
      <c r="BY589" s="49"/>
      <c r="BZ589" s="42"/>
      <c r="CA589" s="49"/>
      <c r="CB589" s="49"/>
      <c r="CC589" s="50"/>
      <c r="CD589" s="51"/>
      <c r="CE589" s="50"/>
      <c r="CF589" s="42"/>
      <c r="CP589" s="32"/>
      <c r="CQ589" s="70">
        <v>207250000</v>
      </c>
      <c r="CR589" s="53">
        <v>213350000</v>
      </c>
      <c r="DB589" s="32"/>
      <c r="DC589" s="42"/>
    </row>
    <row r="590" spans="1:107">
      <c r="A590" s="11"/>
      <c r="B590" s="41" t="s">
        <v>478</v>
      </c>
      <c r="C590" s="39">
        <v>58800</v>
      </c>
      <c r="D590" s="39">
        <v>67700</v>
      </c>
      <c r="E590" s="28">
        <f t="shared" si="475"/>
        <v>15.14</v>
      </c>
      <c r="F590" s="39">
        <v>78550</v>
      </c>
      <c r="G590" s="28">
        <f t="shared" si="476"/>
        <v>16.03</v>
      </c>
      <c r="H590" s="39">
        <v>94400</v>
      </c>
      <c r="I590" s="28">
        <f t="shared" si="477"/>
        <v>20.18</v>
      </c>
      <c r="J590" s="39">
        <v>118000</v>
      </c>
      <c r="K590" s="28">
        <f t="shared" si="478"/>
        <v>25</v>
      </c>
      <c r="L590" s="39">
        <v>130950</v>
      </c>
      <c r="M590" s="28">
        <f t="shared" si="479"/>
        <v>10.97</v>
      </c>
      <c r="N590" s="39">
        <v>133500</v>
      </c>
      <c r="O590" s="28">
        <f t="shared" si="480"/>
        <v>1.95</v>
      </c>
      <c r="P590" s="39">
        <v>131600</v>
      </c>
      <c r="Q590" s="28">
        <f t="shared" si="481"/>
        <v>-1.4200000000000002</v>
      </c>
      <c r="R590" s="39">
        <v>126100</v>
      </c>
      <c r="S590" s="28">
        <f t="shared" si="482"/>
        <v>-4.18</v>
      </c>
      <c r="T590" s="39">
        <v>128600</v>
      </c>
      <c r="U590" s="28">
        <f t="shared" si="483"/>
        <v>1.9800000000000002</v>
      </c>
      <c r="V590" s="39">
        <v>129350</v>
      </c>
      <c r="W590" s="28">
        <f t="shared" si="484"/>
        <v>0.57999999999999996</v>
      </c>
      <c r="X590" s="46">
        <v>130550</v>
      </c>
      <c r="Y590" s="28">
        <f t="shared" si="485"/>
        <v>0.92999999999999994</v>
      </c>
      <c r="Z590" s="39">
        <v>134750</v>
      </c>
      <c r="AA590" s="28">
        <f t="shared" si="486"/>
        <v>3.2199999999999998</v>
      </c>
      <c r="AB590" s="39">
        <v>137050</v>
      </c>
      <c r="AC590" s="28">
        <f t="shared" si="487"/>
        <v>1.71</v>
      </c>
      <c r="AD590" s="39">
        <v>145200</v>
      </c>
      <c r="AE590" s="28">
        <f t="shared" si="487"/>
        <v>5.9499999999999993</v>
      </c>
      <c r="AF590" s="39">
        <v>155700</v>
      </c>
      <c r="AG590" s="28">
        <f t="shared" si="487"/>
        <v>7.23</v>
      </c>
      <c r="AH590" s="47">
        <v>178750</v>
      </c>
      <c r="AI590" s="28">
        <f t="shared" si="488"/>
        <v>14.799999999999999</v>
      </c>
      <c r="AJ590" s="47">
        <v>209400</v>
      </c>
      <c r="AK590" s="28">
        <f t="shared" si="488"/>
        <v>17.150000000000002</v>
      </c>
      <c r="AL590" s="47">
        <v>234550</v>
      </c>
      <c r="AM590" s="28">
        <f t="shared" si="488"/>
        <v>12.01</v>
      </c>
      <c r="AN590" s="47">
        <v>294350</v>
      </c>
      <c r="AO590" s="28">
        <f t="shared" si="489"/>
        <v>25.5</v>
      </c>
      <c r="AP590" s="47">
        <v>343350</v>
      </c>
      <c r="AQ590" s="28">
        <f t="shared" si="455"/>
        <v>16.650000000000002</v>
      </c>
      <c r="AR590" s="47">
        <v>367550</v>
      </c>
      <c r="AS590" s="28">
        <f t="shared" si="490"/>
        <v>7.0499999999999989</v>
      </c>
      <c r="AT590" s="47">
        <v>443150</v>
      </c>
      <c r="AU590" s="28">
        <f t="shared" si="491"/>
        <v>20.57</v>
      </c>
      <c r="AV590" s="47">
        <v>430950</v>
      </c>
      <c r="AW590" s="28">
        <f t="shared" si="492"/>
        <v>-2.75</v>
      </c>
      <c r="AX590" s="47">
        <v>491400</v>
      </c>
      <c r="AY590" s="28">
        <f t="shared" si="492"/>
        <v>14.030000000000001</v>
      </c>
      <c r="AZ590" s="47">
        <v>424200</v>
      </c>
      <c r="BA590" s="28">
        <f t="shared" si="493"/>
        <v>-13.68</v>
      </c>
      <c r="BB590" s="47">
        <v>410000</v>
      </c>
      <c r="BC590" s="28">
        <f t="shared" si="494"/>
        <v>-3.35</v>
      </c>
      <c r="BD590" s="47">
        <v>403300</v>
      </c>
      <c r="BE590" s="28">
        <f t="shared" si="466"/>
        <v>-1.63</v>
      </c>
      <c r="BF590" s="47">
        <v>409850</v>
      </c>
      <c r="BG590" s="28">
        <f t="shared" si="495"/>
        <v>1.6199999999999999</v>
      </c>
      <c r="BH590" s="47">
        <v>408150</v>
      </c>
      <c r="BI590" s="28">
        <f t="shared" si="496"/>
        <v>-0.41000000000000003</v>
      </c>
      <c r="BJ590" s="89">
        <v>431050</v>
      </c>
      <c r="BK590" s="28">
        <f t="shared" si="497"/>
        <v>5.6099999999999994</v>
      </c>
      <c r="BL590" s="47">
        <v>435600</v>
      </c>
      <c r="BM590" s="28">
        <f t="shared" si="497"/>
        <v>1.06</v>
      </c>
      <c r="BN590" s="39"/>
      <c r="BO590" s="39"/>
      <c r="BP590" s="89"/>
      <c r="BQ590" s="28"/>
      <c r="BR590" s="28"/>
      <c r="BS590" s="28"/>
      <c r="BT590" s="28"/>
      <c r="BU590" s="28"/>
      <c r="BV590" s="48"/>
      <c r="BW590" s="42"/>
      <c r="BX590" s="45"/>
      <c r="BY590" s="49"/>
      <c r="BZ590" s="42"/>
      <c r="CA590" s="49"/>
      <c r="CB590" s="49"/>
      <c r="CC590" s="50"/>
      <c r="CD590" s="51"/>
      <c r="CE590" s="50"/>
      <c r="CF590" s="42"/>
      <c r="CP590" s="32"/>
      <c r="CQ590" s="70">
        <v>879350000</v>
      </c>
      <c r="CR590" s="53">
        <v>883450000</v>
      </c>
      <c r="DB590" s="32"/>
      <c r="DC590" s="42"/>
    </row>
    <row r="591" spans="1:107">
      <c r="A591" s="11"/>
      <c r="B591" s="41" t="s">
        <v>479</v>
      </c>
      <c r="C591" s="39">
        <v>274600</v>
      </c>
      <c r="D591" s="39">
        <v>314050</v>
      </c>
      <c r="E591" s="28">
        <f t="shared" si="475"/>
        <v>14.37</v>
      </c>
      <c r="F591" s="39">
        <v>398450</v>
      </c>
      <c r="G591" s="28">
        <f t="shared" si="476"/>
        <v>26.87</v>
      </c>
      <c r="H591" s="39">
        <v>551900</v>
      </c>
      <c r="I591" s="28">
        <f t="shared" si="477"/>
        <v>38.51</v>
      </c>
      <c r="J591" s="39">
        <v>711850</v>
      </c>
      <c r="K591" s="28">
        <f t="shared" si="478"/>
        <v>28.98</v>
      </c>
      <c r="L591" s="39">
        <v>748550</v>
      </c>
      <c r="M591" s="28">
        <f t="shared" si="479"/>
        <v>5.16</v>
      </c>
      <c r="N591" s="39">
        <v>770050</v>
      </c>
      <c r="O591" s="28">
        <f t="shared" si="480"/>
        <v>2.87</v>
      </c>
      <c r="P591" s="39">
        <v>712000</v>
      </c>
      <c r="Q591" s="28">
        <f t="shared" si="481"/>
        <v>-7.5399999999999991</v>
      </c>
      <c r="R591" s="39">
        <v>682050</v>
      </c>
      <c r="S591" s="28">
        <f t="shared" si="482"/>
        <v>-4.21</v>
      </c>
      <c r="T591" s="39">
        <v>689800</v>
      </c>
      <c r="U591" s="28">
        <f t="shared" si="483"/>
        <v>1.1400000000000001</v>
      </c>
      <c r="V591" s="39">
        <v>693000</v>
      </c>
      <c r="W591" s="28">
        <f t="shared" si="484"/>
        <v>0.45999999999999996</v>
      </c>
      <c r="X591" s="46">
        <v>713800</v>
      </c>
      <c r="Y591" s="28">
        <f t="shared" si="485"/>
        <v>3</v>
      </c>
      <c r="Z591" s="39">
        <v>733150</v>
      </c>
      <c r="AA591" s="28">
        <f t="shared" si="486"/>
        <v>2.71</v>
      </c>
      <c r="AB591" s="39">
        <v>766250</v>
      </c>
      <c r="AC591" s="28">
        <f t="shared" si="487"/>
        <v>4.51</v>
      </c>
      <c r="AD591" s="39">
        <v>845600</v>
      </c>
      <c r="AE591" s="28">
        <f t="shared" si="487"/>
        <v>10.36</v>
      </c>
      <c r="AF591" s="39">
        <v>952150</v>
      </c>
      <c r="AG591" s="28">
        <f t="shared" si="487"/>
        <v>12.6</v>
      </c>
      <c r="AH591" s="47">
        <v>1106100</v>
      </c>
      <c r="AI591" s="28">
        <f t="shared" si="488"/>
        <v>16.170000000000002</v>
      </c>
      <c r="AJ591" s="47">
        <v>1362850</v>
      </c>
      <c r="AK591" s="28">
        <f t="shared" si="488"/>
        <v>23.21</v>
      </c>
      <c r="AL591" s="47">
        <v>1513850</v>
      </c>
      <c r="AM591" s="28">
        <f t="shared" si="488"/>
        <v>11.08</v>
      </c>
      <c r="AN591" s="47">
        <v>1802100</v>
      </c>
      <c r="AO591" s="28">
        <f t="shared" si="489"/>
        <v>19.040000000000003</v>
      </c>
      <c r="AP591" s="47">
        <v>1956100</v>
      </c>
      <c r="AQ591" s="28">
        <f t="shared" si="455"/>
        <v>8.5500000000000007</v>
      </c>
      <c r="AR591" s="47">
        <v>2239800</v>
      </c>
      <c r="AS591" s="28">
        <f t="shared" si="490"/>
        <v>14.499999999999998</v>
      </c>
      <c r="AT591" s="47">
        <v>2326650</v>
      </c>
      <c r="AU591" s="28">
        <f t="shared" si="491"/>
        <v>3.88</v>
      </c>
      <c r="AV591" s="47">
        <v>2360650</v>
      </c>
      <c r="AW591" s="28">
        <f t="shared" si="492"/>
        <v>1.46</v>
      </c>
      <c r="AX591" s="47">
        <v>2288950</v>
      </c>
      <c r="AY591" s="28">
        <f t="shared" si="492"/>
        <v>-3.04</v>
      </c>
      <c r="AZ591" s="47">
        <v>2126200</v>
      </c>
      <c r="BA591" s="28">
        <f t="shared" si="493"/>
        <v>-7.1099999999999994</v>
      </c>
      <c r="BB591" s="47">
        <v>2128300</v>
      </c>
      <c r="BC591" s="28">
        <f t="shared" si="494"/>
        <v>0.1</v>
      </c>
      <c r="BD591" s="47">
        <v>2097550</v>
      </c>
      <c r="BE591" s="28">
        <f t="shared" si="466"/>
        <v>-1.44</v>
      </c>
      <c r="BF591" s="47">
        <v>2085300</v>
      </c>
      <c r="BG591" s="28">
        <f t="shared" si="495"/>
        <v>-0.57999999999999996</v>
      </c>
      <c r="BH591" s="47">
        <v>2159200</v>
      </c>
      <c r="BI591" s="28">
        <f t="shared" si="496"/>
        <v>3.54</v>
      </c>
      <c r="BJ591" s="89">
        <v>2245800</v>
      </c>
      <c r="BK591" s="28">
        <f t="shared" si="497"/>
        <v>4.01</v>
      </c>
      <c r="BL591" s="47">
        <v>2316900</v>
      </c>
      <c r="BM591" s="28">
        <f t="shared" si="497"/>
        <v>3.17</v>
      </c>
      <c r="BN591" s="39"/>
      <c r="BO591" s="39"/>
      <c r="BP591" s="89"/>
      <c r="BQ591" s="28"/>
      <c r="BR591" s="28"/>
      <c r="BS591" s="28"/>
      <c r="BT591" s="28"/>
      <c r="BU591" s="28"/>
      <c r="BV591" s="48"/>
      <c r="BW591" s="42"/>
      <c r="BX591" s="45"/>
      <c r="BY591" s="49"/>
      <c r="BZ591" s="42"/>
      <c r="CA591" s="49"/>
      <c r="CB591" s="49"/>
      <c r="CC591" s="50"/>
      <c r="CD591" s="51"/>
      <c r="CE591" s="50"/>
      <c r="CF591" s="42"/>
      <c r="CP591" s="32"/>
      <c r="CQ591" s="70">
        <v>443150000</v>
      </c>
      <c r="CR591" s="53">
        <v>430950000</v>
      </c>
      <c r="DB591" s="32"/>
      <c r="DC591" s="42"/>
    </row>
    <row r="592" spans="1:107">
      <c r="A592" s="11"/>
      <c r="B592" s="41" t="s">
        <v>480</v>
      </c>
      <c r="C592" s="39">
        <v>242500</v>
      </c>
      <c r="D592" s="39">
        <v>277950</v>
      </c>
      <c r="E592" s="28">
        <f t="shared" si="475"/>
        <v>14.62</v>
      </c>
      <c r="F592" s="39">
        <v>348650</v>
      </c>
      <c r="G592" s="28">
        <f t="shared" si="476"/>
        <v>25.44</v>
      </c>
      <c r="H592" s="39">
        <v>467350</v>
      </c>
      <c r="I592" s="28">
        <f t="shared" si="477"/>
        <v>34.050000000000004</v>
      </c>
      <c r="J592" s="39">
        <v>572400</v>
      </c>
      <c r="K592" s="28">
        <f t="shared" si="478"/>
        <v>22.48</v>
      </c>
      <c r="L592" s="39">
        <v>634350</v>
      </c>
      <c r="M592" s="28">
        <f t="shared" si="479"/>
        <v>10.82</v>
      </c>
      <c r="N592" s="39">
        <v>613000</v>
      </c>
      <c r="O592" s="28">
        <f t="shared" si="480"/>
        <v>-3.37</v>
      </c>
      <c r="P592" s="39">
        <v>567900</v>
      </c>
      <c r="Q592" s="28">
        <f t="shared" si="481"/>
        <v>-7.3599999999999994</v>
      </c>
      <c r="R592" s="39">
        <v>564050</v>
      </c>
      <c r="S592" s="28">
        <f t="shared" si="482"/>
        <v>-0.67999999999999994</v>
      </c>
      <c r="T592" s="39">
        <v>554150</v>
      </c>
      <c r="U592" s="28">
        <f t="shared" si="483"/>
        <v>-1.76</v>
      </c>
      <c r="V592" s="39">
        <v>572150</v>
      </c>
      <c r="W592" s="28">
        <f t="shared" si="484"/>
        <v>3.25</v>
      </c>
      <c r="X592" s="46">
        <v>543900</v>
      </c>
      <c r="Y592" s="28">
        <f t="shared" si="485"/>
        <v>-4.9399999999999995</v>
      </c>
      <c r="Z592" s="39">
        <v>533100</v>
      </c>
      <c r="AA592" s="28">
        <f t="shared" si="486"/>
        <v>-1.9900000000000002</v>
      </c>
      <c r="AB592" s="39">
        <v>602850</v>
      </c>
      <c r="AC592" s="28">
        <f t="shared" si="487"/>
        <v>13.08</v>
      </c>
      <c r="AD592" s="39">
        <v>605900</v>
      </c>
      <c r="AE592" s="28">
        <f t="shared" si="487"/>
        <v>0.51</v>
      </c>
      <c r="AF592" s="39">
        <v>742950</v>
      </c>
      <c r="AG592" s="28">
        <f t="shared" si="487"/>
        <v>22.62</v>
      </c>
      <c r="AH592" s="47">
        <v>876100</v>
      </c>
      <c r="AI592" s="28">
        <f t="shared" si="488"/>
        <v>17.919999999999998</v>
      </c>
      <c r="AJ592" s="47">
        <v>1043700</v>
      </c>
      <c r="AK592" s="28">
        <f t="shared" si="488"/>
        <v>19.13</v>
      </c>
      <c r="AL592" s="47">
        <v>1237500</v>
      </c>
      <c r="AM592" s="28">
        <f t="shared" si="488"/>
        <v>18.57</v>
      </c>
      <c r="AN592" s="47">
        <v>1371800</v>
      </c>
      <c r="AO592" s="28">
        <f t="shared" si="489"/>
        <v>10.85</v>
      </c>
      <c r="AP592" s="47">
        <v>1510450</v>
      </c>
      <c r="AQ592" s="28">
        <f t="shared" ref="AQ592:AQ633" si="498">ROUND((AP592-AN592)/AN592,4)*100</f>
        <v>10.11</v>
      </c>
      <c r="AR592" s="47">
        <v>1677500</v>
      </c>
      <c r="AS592" s="28">
        <f t="shared" si="490"/>
        <v>11.06</v>
      </c>
      <c r="AT592" s="47">
        <v>1828650</v>
      </c>
      <c r="AU592" s="28">
        <f t="shared" si="491"/>
        <v>9.01</v>
      </c>
      <c r="AV592" s="47">
        <v>1784950</v>
      </c>
      <c r="AW592" s="28">
        <f t="shared" si="492"/>
        <v>-2.39</v>
      </c>
      <c r="AX592" s="47">
        <v>1923750</v>
      </c>
      <c r="AY592" s="28">
        <f t="shared" si="492"/>
        <v>7.7799999999999994</v>
      </c>
      <c r="AZ592" s="47">
        <v>1938250</v>
      </c>
      <c r="BA592" s="28">
        <f t="shared" si="493"/>
        <v>0.75</v>
      </c>
      <c r="BB592" s="47">
        <v>1801850</v>
      </c>
      <c r="BC592" s="28">
        <f t="shared" si="494"/>
        <v>-7.04</v>
      </c>
      <c r="BD592" s="47">
        <v>1810500</v>
      </c>
      <c r="BE592" s="28">
        <f t="shared" si="466"/>
        <v>0.48</v>
      </c>
      <c r="BF592" s="47">
        <v>1832450</v>
      </c>
      <c r="BG592" s="28">
        <f t="shared" si="495"/>
        <v>1.21</v>
      </c>
      <c r="BH592" s="47">
        <v>1831600</v>
      </c>
      <c r="BI592" s="28">
        <f t="shared" si="496"/>
        <v>-0.05</v>
      </c>
      <c r="BJ592" s="89">
        <v>1938350</v>
      </c>
      <c r="BK592" s="28">
        <f t="shared" si="497"/>
        <v>5.83</v>
      </c>
      <c r="BL592" s="47">
        <v>2018400</v>
      </c>
      <c r="BM592" s="28">
        <f t="shared" si="497"/>
        <v>4.1300000000000008</v>
      </c>
      <c r="BN592" s="39"/>
      <c r="BO592" s="39"/>
      <c r="BP592" s="89"/>
      <c r="BQ592" s="28"/>
      <c r="BR592" s="28"/>
      <c r="BS592" s="28"/>
      <c r="BT592" s="28"/>
      <c r="BU592" s="28"/>
      <c r="BV592" s="48"/>
      <c r="BW592" s="42"/>
      <c r="BX592" s="45"/>
      <c r="BY592" s="49"/>
      <c r="BZ592" s="42"/>
      <c r="CA592" s="49"/>
      <c r="CB592" s="49"/>
      <c r="CC592" s="50"/>
      <c r="CD592" s="51"/>
      <c r="CE592" s="50"/>
      <c r="CF592" s="42"/>
      <c r="CP592" s="32"/>
      <c r="CQ592" s="70">
        <v>2326650000</v>
      </c>
      <c r="CR592" s="53">
        <v>2360650000</v>
      </c>
      <c r="DB592" s="32"/>
      <c r="DC592" s="42"/>
    </row>
    <row r="593" spans="1:107">
      <c r="A593" s="11"/>
      <c r="B593" s="41" t="s">
        <v>481</v>
      </c>
      <c r="C593" s="39">
        <v>237950</v>
      </c>
      <c r="D593" s="39">
        <v>291200</v>
      </c>
      <c r="E593" s="28">
        <f t="shared" si="475"/>
        <v>22.38</v>
      </c>
      <c r="F593" s="39">
        <v>366950</v>
      </c>
      <c r="G593" s="28">
        <f t="shared" si="476"/>
        <v>26.009999999999998</v>
      </c>
      <c r="H593" s="39">
        <v>477600</v>
      </c>
      <c r="I593" s="28">
        <f t="shared" si="477"/>
        <v>30.15</v>
      </c>
      <c r="J593" s="39">
        <v>608900</v>
      </c>
      <c r="K593" s="28">
        <f t="shared" si="478"/>
        <v>27.49</v>
      </c>
      <c r="L593" s="39">
        <v>633700</v>
      </c>
      <c r="M593" s="28">
        <f t="shared" si="479"/>
        <v>4.07</v>
      </c>
      <c r="N593" s="39">
        <v>618100</v>
      </c>
      <c r="O593" s="28">
        <f t="shared" si="480"/>
        <v>-2.46</v>
      </c>
      <c r="P593" s="39">
        <v>584450</v>
      </c>
      <c r="Q593" s="28">
        <f t="shared" si="481"/>
        <v>-5.4399999999999995</v>
      </c>
      <c r="R593" s="39">
        <v>557850</v>
      </c>
      <c r="S593" s="28">
        <f t="shared" si="482"/>
        <v>-4.55</v>
      </c>
      <c r="T593" s="39">
        <v>566150</v>
      </c>
      <c r="U593" s="28">
        <f t="shared" si="483"/>
        <v>1.49</v>
      </c>
      <c r="V593" s="39">
        <v>565500</v>
      </c>
      <c r="W593" s="28">
        <f t="shared" si="484"/>
        <v>-0.11</v>
      </c>
      <c r="X593" s="46">
        <v>583500</v>
      </c>
      <c r="Y593" s="28">
        <f t="shared" si="485"/>
        <v>3.18</v>
      </c>
      <c r="Z593" s="39">
        <v>590900</v>
      </c>
      <c r="AA593" s="28">
        <f t="shared" si="486"/>
        <v>1.27</v>
      </c>
      <c r="AB593" s="39">
        <v>613050</v>
      </c>
      <c r="AC593" s="28">
        <f t="shared" si="487"/>
        <v>3.75</v>
      </c>
      <c r="AD593" s="39">
        <v>684600</v>
      </c>
      <c r="AE593" s="28">
        <f t="shared" si="487"/>
        <v>11.67</v>
      </c>
      <c r="AF593" s="39">
        <v>752150</v>
      </c>
      <c r="AG593" s="28">
        <f t="shared" si="487"/>
        <v>9.8699999999999992</v>
      </c>
      <c r="AH593" s="47">
        <v>850800</v>
      </c>
      <c r="AI593" s="28">
        <f t="shared" si="488"/>
        <v>13.120000000000001</v>
      </c>
      <c r="AJ593" s="47">
        <v>1049100</v>
      </c>
      <c r="AK593" s="28">
        <f t="shared" si="488"/>
        <v>23.31</v>
      </c>
      <c r="AL593" s="47">
        <v>1204700</v>
      </c>
      <c r="AM593" s="28">
        <f t="shared" si="488"/>
        <v>14.829999999999998</v>
      </c>
      <c r="AN593" s="47">
        <v>1226100</v>
      </c>
      <c r="AO593" s="28">
        <f t="shared" si="489"/>
        <v>1.78</v>
      </c>
      <c r="AP593" s="47">
        <v>1391100</v>
      </c>
      <c r="AQ593" s="28">
        <f t="shared" si="498"/>
        <v>13.459999999999999</v>
      </c>
      <c r="AR593" s="47">
        <v>1512000</v>
      </c>
      <c r="AS593" s="28">
        <f t="shared" si="490"/>
        <v>8.6900000000000013</v>
      </c>
      <c r="AT593" s="47">
        <v>1623050</v>
      </c>
      <c r="AU593" s="28">
        <f t="shared" si="491"/>
        <v>7.3400000000000007</v>
      </c>
      <c r="AV593" s="47">
        <v>1657000</v>
      </c>
      <c r="AW593" s="28">
        <f t="shared" si="492"/>
        <v>2.09</v>
      </c>
      <c r="AX593" s="47">
        <v>1701400</v>
      </c>
      <c r="AY593" s="28">
        <f t="shared" si="492"/>
        <v>2.68</v>
      </c>
      <c r="AZ593" s="47">
        <v>1608850</v>
      </c>
      <c r="BA593" s="28">
        <f t="shared" si="493"/>
        <v>-5.4399999999999995</v>
      </c>
      <c r="BB593" s="47">
        <v>1509300</v>
      </c>
      <c r="BC593" s="28">
        <f t="shared" si="494"/>
        <v>-6.1899999999999995</v>
      </c>
      <c r="BD593" s="47">
        <v>1488100</v>
      </c>
      <c r="BE593" s="28">
        <f t="shared" si="466"/>
        <v>-1.4000000000000001</v>
      </c>
      <c r="BF593" s="47">
        <v>1477550</v>
      </c>
      <c r="BG593" s="28">
        <f t="shared" si="495"/>
        <v>-0.71000000000000008</v>
      </c>
      <c r="BH593" s="47">
        <v>1498600</v>
      </c>
      <c r="BI593" s="28">
        <f t="shared" si="496"/>
        <v>1.4200000000000002</v>
      </c>
      <c r="BJ593" s="89">
        <v>1507750</v>
      </c>
      <c r="BK593" s="28">
        <f t="shared" si="497"/>
        <v>0.61</v>
      </c>
      <c r="BL593" s="47">
        <v>1551800</v>
      </c>
      <c r="BM593" s="28">
        <f t="shared" si="497"/>
        <v>2.92</v>
      </c>
      <c r="BN593" s="39"/>
      <c r="BO593" s="39"/>
      <c r="BP593" s="89"/>
      <c r="BQ593" s="28"/>
      <c r="BR593" s="28"/>
      <c r="BS593" s="28"/>
      <c r="BT593" s="28"/>
      <c r="BU593" s="28"/>
      <c r="BV593" s="48"/>
      <c r="BW593" s="42"/>
      <c r="BX593" s="45"/>
      <c r="BY593" s="49"/>
      <c r="BZ593" s="42"/>
      <c r="CA593" s="49"/>
      <c r="CB593" s="49"/>
      <c r="CC593" s="50"/>
      <c r="CD593" s="51"/>
      <c r="CE593" s="50"/>
      <c r="CF593" s="42"/>
      <c r="CP593" s="32"/>
      <c r="CQ593" s="70">
        <v>1828650000</v>
      </c>
      <c r="CR593" s="53">
        <v>1784950000</v>
      </c>
      <c r="DB593" s="32"/>
      <c r="DC593" s="42"/>
    </row>
    <row r="594" spans="1:107">
      <c r="A594" s="11"/>
      <c r="B594" s="41" t="s">
        <v>482</v>
      </c>
      <c r="C594" s="39">
        <v>67600</v>
      </c>
      <c r="D594" s="39">
        <v>76250</v>
      </c>
      <c r="E594" s="28">
        <f t="shared" si="475"/>
        <v>12.8</v>
      </c>
      <c r="F594" s="39">
        <v>95400</v>
      </c>
      <c r="G594" s="28">
        <f t="shared" si="476"/>
        <v>25.11</v>
      </c>
      <c r="H594" s="39">
        <v>136650</v>
      </c>
      <c r="I594" s="28">
        <f t="shared" si="477"/>
        <v>43.24</v>
      </c>
      <c r="J594" s="39">
        <v>168700</v>
      </c>
      <c r="K594" s="28">
        <f t="shared" si="478"/>
        <v>23.45</v>
      </c>
      <c r="L594" s="39">
        <v>186550</v>
      </c>
      <c r="M594" s="28">
        <f t="shared" si="479"/>
        <v>10.58</v>
      </c>
      <c r="N594" s="39">
        <v>184500</v>
      </c>
      <c r="O594" s="28">
        <f t="shared" si="480"/>
        <v>-1.0999999999999999</v>
      </c>
      <c r="P594" s="39">
        <v>175650</v>
      </c>
      <c r="Q594" s="28">
        <f t="shared" si="481"/>
        <v>-4.8</v>
      </c>
      <c r="R594" s="39">
        <v>164250</v>
      </c>
      <c r="S594" s="28">
        <f t="shared" si="482"/>
        <v>-6.49</v>
      </c>
      <c r="T594" s="39">
        <v>162750</v>
      </c>
      <c r="U594" s="28">
        <f t="shared" si="483"/>
        <v>-0.91</v>
      </c>
      <c r="V594" s="39">
        <v>160100</v>
      </c>
      <c r="W594" s="28">
        <f t="shared" si="484"/>
        <v>-1.63</v>
      </c>
      <c r="X594" s="46">
        <v>159500</v>
      </c>
      <c r="Y594" s="28">
        <f t="shared" si="485"/>
        <v>-0.37</v>
      </c>
      <c r="Z594" s="39">
        <v>158750</v>
      </c>
      <c r="AA594" s="28">
        <f t="shared" si="486"/>
        <v>-0.47000000000000003</v>
      </c>
      <c r="AB594" s="39">
        <v>167500</v>
      </c>
      <c r="AC594" s="28">
        <f t="shared" si="487"/>
        <v>5.5100000000000007</v>
      </c>
      <c r="AD594" s="39">
        <v>168700</v>
      </c>
      <c r="AE594" s="28">
        <f t="shared" si="487"/>
        <v>0.72</v>
      </c>
      <c r="AF594" s="39">
        <v>193250</v>
      </c>
      <c r="AG594" s="28">
        <f t="shared" si="487"/>
        <v>14.549999999999999</v>
      </c>
      <c r="AH594" s="47">
        <v>205250</v>
      </c>
      <c r="AI594" s="28">
        <f t="shared" si="488"/>
        <v>6.21</v>
      </c>
      <c r="AJ594" s="47">
        <v>238900</v>
      </c>
      <c r="AK594" s="28">
        <f t="shared" si="488"/>
        <v>16.39</v>
      </c>
      <c r="AL594" s="47">
        <v>280150</v>
      </c>
      <c r="AM594" s="28">
        <f t="shared" si="488"/>
        <v>17.27</v>
      </c>
      <c r="AN594" s="47">
        <v>323750</v>
      </c>
      <c r="AO594" s="28">
        <f t="shared" si="489"/>
        <v>15.559999999999999</v>
      </c>
      <c r="AP594" s="47">
        <v>406550</v>
      </c>
      <c r="AQ594" s="28">
        <f t="shared" si="498"/>
        <v>25.580000000000002</v>
      </c>
      <c r="AR594" s="47">
        <v>476650</v>
      </c>
      <c r="AS594" s="28">
        <f t="shared" si="490"/>
        <v>17.239999999999998</v>
      </c>
      <c r="AT594" s="47">
        <v>490950</v>
      </c>
      <c r="AU594" s="28">
        <f t="shared" si="491"/>
        <v>3</v>
      </c>
      <c r="AV594" s="47">
        <v>540450</v>
      </c>
      <c r="AW594" s="28">
        <f t="shared" si="492"/>
        <v>10.08</v>
      </c>
      <c r="AX594" s="47">
        <v>526600</v>
      </c>
      <c r="AY594" s="28">
        <f t="shared" si="492"/>
        <v>-2.56</v>
      </c>
      <c r="AZ594" s="47">
        <v>483300</v>
      </c>
      <c r="BA594" s="28">
        <f t="shared" si="493"/>
        <v>-8.2199999999999989</v>
      </c>
      <c r="BB594" s="47">
        <v>481150</v>
      </c>
      <c r="BC594" s="28">
        <f t="shared" si="494"/>
        <v>-0.44</v>
      </c>
      <c r="BD594" s="47">
        <v>472750</v>
      </c>
      <c r="BE594" s="28">
        <f t="shared" si="466"/>
        <v>-1.7500000000000002</v>
      </c>
      <c r="BF594" s="47">
        <v>478750</v>
      </c>
      <c r="BG594" s="28">
        <f t="shared" si="495"/>
        <v>1.27</v>
      </c>
      <c r="BH594" s="47">
        <v>463350</v>
      </c>
      <c r="BI594" s="28">
        <f t="shared" si="496"/>
        <v>-3.2199999999999998</v>
      </c>
      <c r="BJ594" s="89">
        <v>476350</v>
      </c>
      <c r="BK594" s="28">
        <f t="shared" si="497"/>
        <v>2.81</v>
      </c>
      <c r="BL594" s="47">
        <v>498050</v>
      </c>
      <c r="BM594" s="28">
        <f t="shared" si="497"/>
        <v>4.5600000000000005</v>
      </c>
      <c r="BN594" s="39"/>
      <c r="BO594" s="39"/>
      <c r="BP594" s="89"/>
      <c r="BQ594" s="28"/>
      <c r="BR594" s="28"/>
      <c r="BS594" s="28"/>
      <c r="BT594" s="28"/>
      <c r="BU594" s="28"/>
      <c r="BV594" s="48"/>
      <c r="BW594" s="42"/>
      <c r="BX594" s="45"/>
      <c r="BY594" s="49"/>
      <c r="BZ594" s="42"/>
      <c r="CA594" s="49"/>
      <c r="CB594" s="49"/>
      <c r="CC594" s="50"/>
      <c r="CD594" s="51"/>
      <c r="CE594" s="50"/>
      <c r="CF594" s="42"/>
      <c r="CP594" s="32"/>
      <c r="CQ594" s="70">
        <v>1623050000</v>
      </c>
      <c r="CR594" s="53">
        <v>1657000000</v>
      </c>
      <c r="DB594" s="32"/>
      <c r="DC594" s="42"/>
    </row>
    <row r="595" spans="1:107">
      <c r="A595" s="11"/>
      <c r="B595" s="41" t="s">
        <v>483</v>
      </c>
      <c r="C595" s="39">
        <v>40300</v>
      </c>
      <c r="D595" s="39">
        <v>43700</v>
      </c>
      <c r="E595" s="28">
        <f t="shared" si="475"/>
        <v>8.44</v>
      </c>
      <c r="F595" s="39">
        <v>49300</v>
      </c>
      <c r="G595" s="28">
        <f t="shared" si="476"/>
        <v>12.809999999999999</v>
      </c>
      <c r="H595" s="39">
        <v>64850</v>
      </c>
      <c r="I595" s="28">
        <f t="shared" si="477"/>
        <v>31.540000000000003</v>
      </c>
      <c r="J595" s="39">
        <v>82400</v>
      </c>
      <c r="K595" s="28">
        <f t="shared" si="478"/>
        <v>27.060000000000002</v>
      </c>
      <c r="L595" s="39">
        <v>89150</v>
      </c>
      <c r="M595" s="28">
        <f t="shared" si="479"/>
        <v>8.19</v>
      </c>
      <c r="N595" s="39">
        <v>97150</v>
      </c>
      <c r="O595" s="28">
        <f t="shared" si="480"/>
        <v>8.9700000000000006</v>
      </c>
      <c r="P595" s="39">
        <v>95400</v>
      </c>
      <c r="Q595" s="28">
        <f t="shared" si="481"/>
        <v>-1.7999999999999998</v>
      </c>
      <c r="R595" s="39">
        <v>100500</v>
      </c>
      <c r="S595" s="28">
        <f t="shared" si="482"/>
        <v>5.35</v>
      </c>
      <c r="T595" s="39">
        <v>103500</v>
      </c>
      <c r="U595" s="28">
        <f t="shared" si="483"/>
        <v>2.9899999999999998</v>
      </c>
      <c r="V595" s="39">
        <v>102350</v>
      </c>
      <c r="W595" s="28">
        <f t="shared" si="484"/>
        <v>-1.1100000000000001</v>
      </c>
      <c r="X595" s="46">
        <v>105650</v>
      </c>
      <c r="Y595" s="28">
        <f t="shared" si="485"/>
        <v>3.2199999999999998</v>
      </c>
      <c r="Z595" s="39">
        <v>105950</v>
      </c>
      <c r="AA595" s="28">
        <f t="shared" si="486"/>
        <v>0.27999999999999997</v>
      </c>
      <c r="AB595" s="39">
        <v>107150</v>
      </c>
      <c r="AC595" s="28">
        <f t="shared" si="487"/>
        <v>1.1299999999999999</v>
      </c>
      <c r="AD595" s="39">
        <v>112650</v>
      </c>
      <c r="AE595" s="28">
        <f t="shared" si="487"/>
        <v>5.13</v>
      </c>
      <c r="AF595" s="39">
        <v>119550</v>
      </c>
      <c r="AG595" s="28">
        <f t="shared" si="487"/>
        <v>6.13</v>
      </c>
      <c r="AH595" s="47">
        <v>127200</v>
      </c>
      <c r="AI595" s="28">
        <f t="shared" si="488"/>
        <v>6.4</v>
      </c>
      <c r="AJ595" s="47">
        <v>157750</v>
      </c>
      <c r="AK595" s="28">
        <f t="shared" si="488"/>
        <v>24.02</v>
      </c>
      <c r="AL595" s="47">
        <v>173950</v>
      </c>
      <c r="AM595" s="28">
        <f t="shared" si="488"/>
        <v>10.27</v>
      </c>
      <c r="AN595" s="47">
        <v>197200</v>
      </c>
      <c r="AO595" s="28">
        <f t="shared" si="489"/>
        <v>13.370000000000001</v>
      </c>
      <c r="AP595" s="47">
        <v>238750</v>
      </c>
      <c r="AQ595" s="28">
        <f t="shared" si="498"/>
        <v>21.07</v>
      </c>
      <c r="AR595" s="47">
        <v>272400</v>
      </c>
      <c r="AS595" s="28">
        <f t="shared" si="490"/>
        <v>14.09</v>
      </c>
      <c r="AT595" s="47">
        <v>298950</v>
      </c>
      <c r="AU595" s="28">
        <f t="shared" si="491"/>
        <v>9.75</v>
      </c>
      <c r="AV595" s="47">
        <v>306850</v>
      </c>
      <c r="AW595" s="28">
        <f t="shared" si="492"/>
        <v>2.64</v>
      </c>
      <c r="AX595" s="47">
        <v>318350</v>
      </c>
      <c r="AY595" s="28">
        <f t="shared" si="492"/>
        <v>3.75</v>
      </c>
      <c r="AZ595" s="47">
        <v>309200</v>
      </c>
      <c r="BA595" s="28">
        <f t="shared" si="493"/>
        <v>-2.87</v>
      </c>
      <c r="BB595" s="47">
        <v>285850</v>
      </c>
      <c r="BC595" s="28">
        <f t="shared" si="494"/>
        <v>-7.55</v>
      </c>
      <c r="BD595" s="47">
        <v>284150</v>
      </c>
      <c r="BE595" s="28">
        <f t="shared" si="466"/>
        <v>-0.59</v>
      </c>
      <c r="BF595" s="47">
        <v>277600</v>
      </c>
      <c r="BG595" s="28">
        <f t="shared" si="495"/>
        <v>-2.31</v>
      </c>
      <c r="BH595" s="47">
        <v>276100</v>
      </c>
      <c r="BI595" s="28">
        <f t="shared" si="496"/>
        <v>-0.54</v>
      </c>
      <c r="BJ595" s="89">
        <v>270000</v>
      </c>
      <c r="BK595" s="28">
        <f t="shared" si="497"/>
        <v>-2.21</v>
      </c>
      <c r="BL595" s="47">
        <v>277500</v>
      </c>
      <c r="BM595" s="28">
        <f t="shared" si="497"/>
        <v>2.78</v>
      </c>
      <c r="BN595" s="39"/>
      <c r="BO595" s="39"/>
      <c r="BP595" s="89"/>
      <c r="BQ595" s="28"/>
      <c r="BR595" s="28"/>
      <c r="BS595" s="28"/>
      <c r="BT595" s="28"/>
      <c r="BU595" s="28"/>
      <c r="BV595" s="48"/>
      <c r="BW595" s="42"/>
      <c r="BX595" s="45"/>
      <c r="BY595" s="49"/>
      <c r="BZ595" s="42"/>
      <c r="CA595" s="49"/>
      <c r="CB595" s="49"/>
      <c r="CC595" s="50"/>
      <c r="CD595" s="51"/>
      <c r="CE595" s="50"/>
      <c r="CF595" s="42"/>
      <c r="CP595" s="32"/>
      <c r="CQ595" s="70">
        <v>490950000</v>
      </c>
      <c r="CR595" s="53">
        <v>540450000</v>
      </c>
      <c r="DB595" s="32"/>
      <c r="DC595" s="42"/>
    </row>
    <row r="596" spans="1:107">
      <c r="A596" s="11"/>
      <c r="B596" s="41" t="s">
        <v>484</v>
      </c>
      <c r="C596" s="39">
        <v>39150</v>
      </c>
      <c r="D596" s="39">
        <v>44350</v>
      </c>
      <c r="E596" s="28">
        <f t="shared" si="475"/>
        <v>13.28</v>
      </c>
      <c r="F596" s="39">
        <v>52800</v>
      </c>
      <c r="G596" s="28">
        <f t="shared" si="476"/>
        <v>19.05</v>
      </c>
      <c r="H596" s="39">
        <v>65050</v>
      </c>
      <c r="I596" s="28">
        <f t="shared" si="477"/>
        <v>23.200000000000003</v>
      </c>
      <c r="J596" s="39">
        <v>78000</v>
      </c>
      <c r="K596" s="28">
        <f t="shared" si="478"/>
        <v>19.91</v>
      </c>
      <c r="L596" s="39">
        <v>92000</v>
      </c>
      <c r="M596" s="28">
        <f t="shared" si="479"/>
        <v>17.95</v>
      </c>
      <c r="N596" s="39">
        <v>97650</v>
      </c>
      <c r="O596" s="28">
        <f t="shared" si="480"/>
        <v>6.1400000000000006</v>
      </c>
      <c r="P596" s="39">
        <v>98400</v>
      </c>
      <c r="Q596" s="28">
        <f t="shared" si="481"/>
        <v>0.77</v>
      </c>
      <c r="R596" s="39">
        <v>93800</v>
      </c>
      <c r="S596" s="28">
        <f t="shared" si="482"/>
        <v>-4.67</v>
      </c>
      <c r="T596" s="39">
        <v>95450</v>
      </c>
      <c r="U596" s="28">
        <f t="shared" si="483"/>
        <v>1.76</v>
      </c>
      <c r="V596" s="39">
        <v>97950</v>
      </c>
      <c r="W596" s="28">
        <f t="shared" si="484"/>
        <v>2.62</v>
      </c>
      <c r="X596" s="46">
        <v>98350</v>
      </c>
      <c r="Y596" s="28">
        <f t="shared" si="485"/>
        <v>0.41000000000000003</v>
      </c>
      <c r="Z596" s="39">
        <v>102650</v>
      </c>
      <c r="AA596" s="28">
        <f t="shared" si="486"/>
        <v>4.37</v>
      </c>
      <c r="AB596" s="39">
        <v>107600</v>
      </c>
      <c r="AC596" s="28">
        <f t="shared" si="487"/>
        <v>4.82</v>
      </c>
      <c r="AD596" s="39">
        <v>114000</v>
      </c>
      <c r="AE596" s="28">
        <f t="shared" si="487"/>
        <v>5.9499999999999993</v>
      </c>
      <c r="AF596" s="39">
        <v>120250</v>
      </c>
      <c r="AG596" s="28">
        <f t="shared" si="487"/>
        <v>5.48</v>
      </c>
      <c r="AH596" s="47">
        <v>133650</v>
      </c>
      <c r="AI596" s="28">
        <f t="shared" si="488"/>
        <v>11.14</v>
      </c>
      <c r="AJ596" s="47">
        <v>146200</v>
      </c>
      <c r="AK596" s="28">
        <f t="shared" si="488"/>
        <v>9.39</v>
      </c>
      <c r="AL596" s="47">
        <v>163300</v>
      </c>
      <c r="AM596" s="28">
        <f t="shared" si="488"/>
        <v>11.700000000000001</v>
      </c>
      <c r="AN596" s="47">
        <v>197600</v>
      </c>
      <c r="AO596" s="28">
        <f t="shared" si="489"/>
        <v>21</v>
      </c>
      <c r="AP596" s="47">
        <v>226050</v>
      </c>
      <c r="AQ596" s="28">
        <f t="shared" si="498"/>
        <v>14.399999999999999</v>
      </c>
      <c r="AR596" s="47">
        <v>254700</v>
      </c>
      <c r="AS596" s="28">
        <f t="shared" si="490"/>
        <v>12.67</v>
      </c>
      <c r="AT596" s="47">
        <v>314850</v>
      </c>
      <c r="AU596" s="28">
        <f t="shared" si="491"/>
        <v>23.62</v>
      </c>
      <c r="AV596" s="47">
        <v>334400</v>
      </c>
      <c r="AW596" s="28">
        <f t="shared" si="492"/>
        <v>6.21</v>
      </c>
      <c r="AX596" s="47">
        <v>330750</v>
      </c>
      <c r="AY596" s="28">
        <f t="shared" si="492"/>
        <v>-1.0900000000000001</v>
      </c>
      <c r="AZ596" s="47">
        <v>327500</v>
      </c>
      <c r="BA596" s="28">
        <f t="shared" si="493"/>
        <v>-0.98</v>
      </c>
      <c r="BB596" s="47">
        <v>314500</v>
      </c>
      <c r="BC596" s="28">
        <f t="shared" si="494"/>
        <v>-3.9699999999999998</v>
      </c>
      <c r="BD596" s="47">
        <v>306650</v>
      </c>
      <c r="BE596" s="28">
        <f t="shared" si="466"/>
        <v>-2.5</v>
      </c>
      <c r="BF596" s="47">
        <v>299750</v>
      </c>
      <c r="BG596" s="28">
        <f t="shared" si="495"/>
        <v>-2.25</v>
      </c>
      <c r="BH596" s="47">
        <v>299450</v>
      </c>
      <c r="BI596" s="28">
        <f t="shared" si="496"/>
        <v>-0.1</v>
      </c>
      <c r="BJ596" s="89">
        <v>306800</v>
      </c>
      <c r="BK596" s="28">
        <f t="shared" si="497"/>
        <v>2.4500000000000002</v>
      </c>
      <c r="BL596" s="47">
        <v>308800</v>
      </c>
      <c r="BM596" s="28">
        <f t="shared" si="497"/>
        <v>0.65</v>
      </c>
      <c r="BN596" s="39"/>
      <c r="BO596" s="39"/>
      <c r="BP596" s="89"/>
      <c r="BQ596" s="28"/>
      <c r="BR596" s="28"/>
      <c r="BS596" s="28"/>
      <c r="BT596" s="28"/>
      <c r="BU596" s="28"/>
      <c r="BV596" s="48"/>
      <c r="BW596" s="42"/>
      <c r="BX596" s="45"/>
      <c r="BY596" s="49"/>
      <c r="BZ596" s="42"/>
      <c r="CA596" s="49"/>
      <c r="CB596" s="49"/>
      <c r="CC596" s="50"/>
      <c r="CD596" s="51"/>
      <c r="CE596" s="50"/>
      <c r="CF596" s="42"/>
      <c r="CP596" s="32"/>
      <c r="CQ596" s="70">
        <v>298950000</v>
      </c>
      <c r="CR596" s="53">
        <v>306850000</v>
      </c>
      <c r="DB596" s="32"/>
      <c r="DC596" s="42"/>
    </row>
    <row r="597" spans="1:107">
      <c r="A597" s="11"/>
      <c r="B597" s="41" t="s">
        <v>485</v>
      </c>
      <c r="C597" s="39">
        <v>59350</v>
      </c>
      <c r="D597" s="39">
        <v>69000</v>
      </c>
      <c r="E597" s="28">
        <f t="shared" si="475"/>
        <v>16.259999999999998</v>
      </c>
      <c r="F597" s="39">
        <v>84700</v>
      </c>
      <c r="G597" s="28">
        <f t="shared" si="476"/>
        <v>22.75</v>
      </c>
      <c r="H597" s="39">
        <v>105450</v>
      </c>
      <c r="I597" s="28">
        <f t="shared" si="477"/>
        <v>24.5</v>
      </c>
      <c r="J597" s="39">
        <v>134600</v>
      </c>
      <c r="K597" s="28">
        <f t="shared" si="478"/>
        <v>27.639999999999997</v>
      </c>
      <c r="L597" s="39">
        <v>164100</v>
      </c>
      <c r="M597" s="28">
        <f t="shared" si="479"/>
        <v>21.92</v>
      </c>
      <c r="N597" s="39">
        <v>162750</v>
      </c>
      <c r="O597" s="28">
        <f t="shared" si="480"/>
        <v>-0.82000000000000006</v>
      </c>
      <c r="P597" s="39">
        <v>163650</v>
      </c>
      <c r="Q597" s="28">
        <f t="shared" si="481"/>
        <v>0.54999999999999993</v>
      </c>
      <c r="R597" s="39">
        <v>155250</v>
      </c>
      <c r="S597" s="28">
        <f t="shared" si="482"/>
        <v>-5.13</v>
      </c>
      <c r="T597" s="39">
        <v>154950</v>
      </c>
      <c r="U597" s="28">
        <f t="shared" si="483"/>
        <v>-0.19</v>
      </c>
      <c r="V597" s="39">
        <v>154850</v>
      </c>
      <c r="W597" s="28">
        <f t="shared" si="484"/>
        <v>-0.06</v>
      </c>
      <c r="X597" s="46">
        <v>157400</v>
      </c>
      <c r="Y597" s="28">
        <f t="shared" si="485"/>
        <v>1.6500000000000001</v>
      </c>
      <c r="Z597" s="39">
        <v>163250</v>
      </c>
      <c r="AA597" s="28">
        <f t="shared" si="486"/>
        <v>3.7199999999999998</v>
      </c>
      <c r="AB597" s="39">
        <v>168050</v>
      </c>
      <c r="AC597" s="28">
        <f t="shared" ref="AC597:AG609" si="499">ROUND((AB597-Z597)/Z597,4)*100</f>
        <v>2.94</v>
      </c>
      <c r="AD597" s="39">
        <v>171500</v>
      </c>
      <c r="AE597" s="28">
        <f t="shared" si="499"/>
        <v>2.0500000000000003</v>
      </c>
      <c r="AF597" s="39">
        <v>180550</v>
      </c>
      <c r="AG597" s="28">
        <f t="shared" si="499"/>
        <v>5.28</v>
      </c>
      <c r="AH597" s="47">
        <v>204350</v>
      </c>
      <c r="AI597" s="28">
        <f t="shared" ref="AI597:AM611" si="500">ROUND((AH597-AF597)/AF597,4)*100</f>
        <v>13.18</v>
      </c>
      <c r="AJ597" s="47">
        <v>244400</v>
      </c>
      <c r="AK597" s="28">
        <f t="shared" si="500"/>
        <v>19.600000000000001</v>
      </c>
      <c r="AL597" s="47">
        <v>287400</v>
      </c>
      <c r="AM597" s="28">
        <f t="shared" si="500"/>
        <v>17.59</v>
      </c>
      <c r="AN597" s="47">
        <v>337800</v>
      </c>
      <c r="AO597" s="28">
        <f t="shared" si="489"/>
        <v>17.54</v>
      </c>
      <c r="AP597" s="47">
        <v>395150</v>
      </c>
      <c r="AQ597" s="28">
        <f t="shared" si="498"/>
        <v>16.98</v>
      </c>
      <c r="AR597" s="47">
        <v>469950</v>
      </c>
      <c r="AS597" s="28">
        <f t="shared" si="490"/>
        <v>18.93</v>
      </c>
      <c r="AT597" s="47">
        <v>520100</v>
      </c>
      <c r="AU597" s="28">
        <f t="shared" si="491"/>
        <v>10.67</v>
      </c>
      <c r="AV597" s="47">
        <v>531400</v>
      </c>
      <c r="AW597" s="28">
        <f t="shared" ref="AW597:AY611" si="501">ROUND((AV597-AT597)/AT597,4)*100</f>
        <v>2.17</v>
      </c>
      <c r="AX597" s="47">
        <v>512450</v>
      </c>
      <c r="AY597" s="28">
        <f t="shared" si="501"/>
        <v>-3.5700000000000003</v>
      </c>
      <c r="AZ597" s="47">
        <v>502350</v>
      </c>
      <c r="BA597" s="28">
        <f t="shared" si="493"/>
        <v>-1.97</v>
      </c>
      <c r="BB597" s="47">
        <v>473300</v>
      </c>
      <c r="BC597" s="28">
        <f t="shared" si="494"/>
        <v>-5.7799999999999994</v>
      </c>
      <c r="BD597" s="47">
        <v>445750</v>
      </c>
      <c r="BE597" s="28">
        <f t="shared" si="466"/>
        <v>-5.82</v>
      </c>
      <c r="BF597" s="47">
        <v>445000</v>
      </c>
      <c r="BG597" s="28">
        <f t="shared" si="495"/>
        <v>-0.16999999999999998</v>
      </c>
      <c r="BH597" s="47">
        <v>445400</v>
      </c>
      <c r="BI597" s="28">
        <f t="shared" si="496"/>
        <v>0.09</v>
      </c>
      <c r="BJ597" s="89">
        <v>474700</v>
      </c>
      <c r="BK597" s="28">
        <f t="shared" si="497"/>
        <v>6.58</v>
      </c>
      <c r="BL597" s="47">
        <v>495100</v>
      </c>
      <c r="BM597" s="28">
        <f t="shared" si="497"/>
        <v>4.3</v>
      </c>
      <c r="BN597" s="39"/>
      <c r="BO597" s="39"/>
      <c r="BP597" s="89"/>
      <c r="BQ597" s="28"/>
      <c r="BR597" s="28"/>
      <c r="BS597" s="28"/>
      <c r="BT597" s="28"/>
      <c r="BU597" s="28"/>
      <c r="BV597" s="48"/>
      <c r="BW597" s="42"/>
      <c r="BX597" s="45"/>
      <c r="BY597" s="49"/>
      <c r="BZ597" s="42"/>
      <c r="CA597" s="49"/>
      <c r="CB597" s="49"/>
      <c r="CC597" s="50"/>
      <c r="CD597" s="51"/>
      <c r="CE597" s="50"/>
      <c r="CF597" s="42"/>
      <c r="CP597" s="32"/>
      <c r="CQ597" s="70">
        <v>314850000</v>
      </c>
      <c r="CR597" s="53">
        <v>334400000</v>
      </c>
      <c r="DB597" s="32"/>
      <c r="DC597" s="42"/>
    </row>
    <row r="598" spans="1:107">
      <c r="A598" s="11"/>
      <c r="B598" s="41" t="s">
        <v>486</v>
      </c>
      <c r="C598" s="39">
        <v>34250</v>
      </c>
      <c r="D598" s="39">
        <v>37600</v>
      </c>
      <c r="E598" s="28">
        <f t="shared" si="475"/>
        <v>9.7799999999999994</v>
      </c>
      <c r="F598" s="39">
        <v>44750</v>
      </c>
      <c r="G598" s="28">
        <f t="shared" si="476"/>
        <v>19.02</v>
      </c>
      <c r="H598" s="39">
        <v>58700</v>
      </c>
      <c r="I598" s="28">
        <f t="shared" si="477"/>
        <v>31.169999999999998</v>
      </c>
      <c r="J598" s="39">
        <v>78100</v>
      </c>
      <c r="K598" s="28">
        <f t="shared" si="478"/>
        <v>33.050000000000004</v>
      </c>
      <c r="L598" s="39">
        <v>88300</v>
      </c>
      <c r="M598" s="28">
        <f t="shared" si="479"/>
        <v>13.059999999999999</v>
      </c>
      <c r="N598" s="39">
        <v>96100</v>
      </c>
      <c r="O598" s="28">
        <f t="shared" si="480"/>
        <v>8.83</v>
      </c>
      <c r="P598" s="39">
        <v>95950</v>
      </c>
      <c r="Q598" s="28">
        <f t="shared" si="481"/>
        <v>-0.16</v>
      </c>
      <c r="R598" s="39">
        <v>87500</v>
      </c>
      <c r="S598" s="28">
        <f t="shared" si="482"/>
        <v>-8.81</v>
      </c>
      <c r="T598" s="39">
        <v>87850</v>
      </c>
      <c r="U598" s="28">
        <f t="shared" si="483"/>
        <v>0.4</v>
      </c>
      <c r="V598" s="39">
        <v>86750</v>
      </c>
      <c r="W598" s="28">
        <f t="shared" si="484"/>
        <v>-1.25</v>
      </c>
      <c r="X598" s="46">
        <v>86350</v>
      </c>
      <c r="Y598" s="28">
        <f t="shared" si="485"/>
        <v>-0.45999999999999996</v>
      </c>
      <c r="Z598" s="39">
        <v>89150</v>
      </c>
      <c r="AA598" s="28">
        <f t="shared" si="486"/>
        <v>3.2399999999999998</v>
      </c>
      <c r="AB598" s="39">
        <v>91200</v>
      </c>
      <c r="AC598" s="28">
        <f t="shared" si="499"/>
        <v>2.2999999999999998</v>
      </c>
      <c r="AD598" s="39">
        <v>92950</v>
      </c>
      <c r="AE598" s="28">
        <f t="shared" si="499"/>
        <v>1.92</v>
      </c>
      <c r="AF598" s="39">
        <v>95300</v>
      </c>
      <c r="AG598" s="28">
        <f t="shared" si="499"/>
        <v>2.5299999999999998</v>
      </c>
      <c r="AH598" s="47">
        <v>107300</v>
      </c>
      <c r="AI598" s="28">
        <f t="shared" si="500"/>
        <v>12.590000000000002</v>
      </c>
      <c r="AJ598" s="47">
        <v>120400</v>
      </c>
      <c r="AK598" s="28">
        <f t="shared" si="500"/>
        <v>12.21</v>
      </c>
      <c r="AL598" s="47">
        <v>137250</v>
      </c>
      <c r="AM598" s="28">
        <f t="shared" si="500"/>
        <v>14.000000000000002</v>
      </c>
      <c r="AN598" s="47">
        <v>173350</v>
      </c>
      <c r="AO598" s="28">
        <f t="shared" si="489"/>
        <v>26.3</v>
      </c>
      <c r="AP598" s="47">
        <v>201400</v>
      </c>
      <c r="AQ598" s="28">
        <f t="shared" si="498"/>
        <v>16.18</v>
      </c>
      <c r="AR598" s="47">
        <v>228850</v>
      </c>
      <c r="AS598" s="28">
        <f t="shared" si="490"/>
        <v>13.63</v>
      </c>
      <c r="AT598" s="47">
        <v>271450</v>
      </c>
      <c r="AU598" s="28">
        <f t="shared" si="491"/>
        <v>18.61</v>
      </c>
      <c r="AV598" s="47">
        <v>278100</v>
      </c>
      <c r="AW598" s="28">
        <f t="shared" si="501"/>
        <v>2.4500000000000002</v>
      </c>
      <c r="AX598" s="47">
        <v>280000</v>
      </c>
      <c r="AY598" s="28">
        <f t="shared" si="501"/>
        <v>0.67999999999999994</v>
      </c>
      <c r="AZ598" s="47">
        <v>257200</v>
      </c>
      <c r="BA598" s="28">
        <f t="shared" si="493"/>
        <v>-8.14</v>
      </c>
      <c r="BB598" s="47">
        <v>238950</v>
      </c>
      <c r="BC598" s="28">
        <f t="shared" si="494"/>
        <v>-7.1</v>
      </c>
      <c r="BD598" s="47">
        <v>235300</v>
      </c>
      <c r="BE598" s="28">
        <f t="shared" si="466"/>
        <v>-1.53</v>
      </c>
      <c r="BF598" s="47">
        <v>226600</v>
      </c>
      <c r="BG598" s="28">
        <f t="shared" si="495"/>
        <v>-3.6999999999999997</v>
      </c>
      <c r="BH598" s="47">
        <v>227550</v>
      </c>
      <c r="BI598" s="28">
        <f t="shared" si="496"/>
        <v>0.42</v>
      </c>
      <c r="BJ598" s="89">
        <v>229600</v>
      </c>
      <c r="BK598" s="28">
        <f t="shared" si="497"/>
        <v>0.89999999999999991</v>
      </c>
      <c r="BL598" s="47">
        <v>233100</v>
      </c>
      <c r="BM598" s="28">
        <f t="shared" si="497"/>
        <v>1.52</v>
      </c>
      <c r="BN598" s="39"/>
      <c r="BO598" s="39"/>
      <c r="BP598" s="89"/>
      <c r="BQ598" s="28"/>
      <c r="BR598" s="28"/>
      <c r="BS598" s="28"/>
      <c r="BT598" s="28"/>
      <c r="BU598" s="28"/>
      <c r="BV598" s="48"/>
      <c r="BW598" s="42"/>
      <c r="BX598" s="45"/>
      <c r="BY598" s="49"/>
      <c r="BZ598" s="42"/>
      <c r="CA598" s="49"/>
      <c r="CB598" s="49"/>
      <c r="CC598" s="50"/>
      <c r="CD598" s="51"/>
      <c r="CE598" s="50"/>
      <c r="CF598" s="42"/>
      <c r="CP598" s="32"/>
      <c r="CQ598" s="70">
        <v>520100000</v>
      </c>
      <c r="CR598" s="53">
        <v>531400000</v>
      </c>
      <c r="DB598" s="32"/>
      <c r="DC598" s="42"/>
    </row>
    <row r="599" spans="1:107">
      <c r="A599" s="11"/>
      <c r="B599" s="41" t="s">
        <v>487</v>
      </c>
      <c r="C599" s="39">
        <v>135100</v>
      </c>
      <c r="D599" s="39">
        <v>145950</v>
      </c>
      <c r="E599" s="28">
        <f t="shared" si="475"/>
        <v>8.0299999999999994</v>
      </c>
      <c r="F599" s="39">
        <v>175950</v>
      </c>
      <c r="G599" s="28">
        <f t="shared" si="476"/>
        <v>20.549999999999997</v>
      </c>
      <c r="H599" s="39">
        <v>228100</v>
      </c>
      <c r="I599" s="28">
        <f t="shared" si="477"/>
        <v>29.64</v>
      </c>
      <c r="J599" s="39">
        <v>276000</v>
      </c>
      <c r="K599" s="28">
        <f t="shared" si="478"/>
        <v>21</v>
      </c>
      <c r="L599" s="39">
        <v>291600</v>
      </c>
      <c r="M599" s="28">
        <f t="shared" si="479"/>
        <v>5.65</v>
      </c>
      <c r="N599" s="39">
        <v>318450</v>
      </c>
      <c r="O599" s="28">
        <f t="shared" si="480"/>
        <v>9.2100000000000009</v>
      </c>
      <c r="P599" s="39">
        <v>312050</v>
      </c>
      <c r="Q599" s="28">
        <f t="shared" si="481"/>
        <v>-2.0099999999999998</v>
      </c>
      <c r="R599" s="39">
        <v>312400</v>
      </c>
      <c r="S599" s="28">
        <f t="shared" si="482"/>
        <v>0.11</v>
      </c>
      <c r="T599" s="39">
        <v>274950</v>
      </c>
      <c r="U599" s="28">
        <f t="shared" si="483"/>
        <v>-11.99</v>
      </c>
      <c r="V599" s="39">
        <v>278650</v>
      </c>
      <c r="W599" s="28">
        <f t="shared" si="484"/>
        <v>1.35</v>
      </c>
      <c r="X599" s="46">
        <v>272050</v>
      </c>
      <c r="Y599" s="28">
        <f t="shared" si="485"/>
        <v>-2.37</v>
      </c>
      <c r="Z599" s="39">
        <v>269950</v>
      </c>
      <c r="AA599" s="28">
        <f t="shared" si="486"/>
        <v>-0.77</v>
      </c>
      <c r="AB599" s="39">
        <v>270900</v>
      </c>
      <c r="AC599" s="28">
        <f t="shared" si="499"/>
        <v>0.35000000000000003</v>
      </c>
      <c r="AD599" s="39">
        <v>273750</v>
      </c>
      <c r="AE599" s="28">
        <f t="shared" si="499"/>
        <v>1.05</v>
      </c>
      <c r="AF599" s="39">
        <v>293250</v>
      </c>
      <c r="AG599" s="28">
        <f t="shared" si="499"/>
        <v>7.12</v>
      </c>
      <c r="AH599" s="47">
        <v>339900</v>
      </c>
      <c r="AI599" s="28">
        <f t="shared" si="500"/>
        <v>15.909999999999998</v>
      </c>
      <c r="AJ599" s="47">
        <v>384350</v>
      </c>
      <c r="AK599" s="28">
        <f t="shared" si="500"/>
        <v>13.08</v>
      </c>
      <c r="AL599" s="47">
        <v>425850</v>
      </c>
      <c r="AM599" s="28">
        <f t="shared" si="500"/>
        <v>10.8</v>
      </c>
      <c r="AN599" s="47">
        <v>496050</v>
      </c>
      <c r="AO599" s="28">
        <f t="shared" si="489"/>
        <v>16.48</v>
      </c>
      <c r="AP599" s="47">
        <v>548750</v>
      </c>
      <c r="AQ599" s="28">
        <f t="shared" si="498"/>
        <v>10.620000000000001</v>
      </c>
      <c r="AR599" s="47">
        <v>569200</v>
      </c>
      <c r="AS599" s="28">
        <f t="shared" si="490"/>
        <v>3.73</v>
      </c>
      <c r="AT599" s="47">
        <v>611100</v>
      </c>
      <c r="AU599" s="28">
        <f t="shared" si="491"/>
        <v>7.3599999999999994</v>
      </c>
      <c r="AV599" s="47">
        <v>621250</v>
      </c>
      <c r="AW599" s="28">
        <f t="shared" si="501"/>
        <v>1.66</v>
      </c>
      <c r="AX599" s="47">
        <v>606550</v>
      </c>
      <c r="AY599" s="28">
        <f t="shared" si="501"/>
        <v>-2.37</v>
      </c>
      <c r="AZ599" s="47">
        <v>598850</v>
      </c>
      <c r="BA599" s="28">
        <f t="shared" si="493"/>
        <v>-1.27</v>
      </c>
      <c r="BB599" s="47">
        <v>582100</v>
      </c>
      <c r="BC599" s="28">
        <f t="shared" si="494"/>
        <v>-2.8000000000000003</v>
      </c>
      <c r="BD599" s="47">
        <v>579400</v>
      </c>
      <c r="BE599" s="28">
        <f t="shared" si="466"/>
        <v>-0.45999999999999996</v>
      </c>
      <c r="BF599" s="47">
        <v>577050</v>
      </c>
      <c r="BG599" s="28">
        <f t="shared" si="495"/>
        <v>-0.41000000000000003</v>
      </c>
      <c r="BH599" s="47">
        <v>581300</v>
      </c>
      <c r="BI599" s="28">
        <f t="shared" si="496"/>
        <v>0.74</v>
      </c>
      <c r="BJ599" s="89">
        <v>606550</v>
      </c>
      <c r="BK599" s="28">
        <f t="shared" si="497"/>
        <v>4.34</v>
      </c>
      <c r="BL599" s="47">
        <v>634600</v>
      </c>
      <c r="BM599" s="28">
        <f t="shared" si="497"/>
        <v>4.62</v>
      </c>
      <c r="BN599" s="39"/>
      <c r="BO599" s="39"/>
      <c r="BP599" s="89"/>
      <c r="BQ599" s="28"/>
      <c r="BR599" s="28"/>
      <c r="BS599" s="28"/>
      <c r="BT599" s="28"/>
      <c r="BU599" s="28"/>
      <c r="BV599" s="48"/>
      <c r="BW599" s="42"/>
      <c r="BX599" s="45"/>
      <c r="BY599" s="49"/>
      <c r="BZ599" s="42"/>
      <c r="CA599" s="49"/>
      <c r="CB599" s="49"/>
      <c r="CC599" s="50"/>
      <c r="CD599" s="51"/>
      <c r="CE599" s="50"/>
      <c r="CF599" s="42"/>
      <c r="CP599" s="32"/>
      <c r="CQ599" s="70">
        <v>271450000</v>
      </c>
      <c r="CR599" s="53">
        <v>278100000</v>
      </c>
      <c r="DB599" s="32"/>
      <c r="DC599" s="42"/>
    </row>
    <row r="600" spans="1:107">
      <c r="A600" s="11"/>
      <c r="B600" s="41" t="s">
        <v>488</v>
      </c>
      <c r="C600" s="39">
        <v>155250</v>
      </c>
      <c r="D600" s="39">
        <v>181950</v>
      </c>
      <c r="E600" s="28">
        <f t="shared" si="475"/>
        <v>17.2</v>
      </c>
      <c r="F600" s="39">
        <v>242550</v>
      </c>
      <c r="G600" s="28">
        <f t="shared" si="476"/>
        <v>33.31</v>
      </c>
      <c r="H600" s="39">
        <v>364850</v>
      </c>
      <c r="I600" s="28">
        <f t="shared" si="477"/>
        <v>50.42</v>
      </c>
      <c r="J600" s="39">
        <v>453650</v>
      </c>
      <c r="K600" s="28">
        <f t="shared" si="478"/>
        <v>24.34</v>
      </c>
      <c r="L600" s="39">
        <v>491500</v>
      </c>
      <c r="M600" s="28">
        <f t="shared" si="479"/>
        <v>8.34</v>
      </c>
      <c r="N600" s="39">
        <v>479650</v>
      </c>
      <c r="O600" s="28">
        <f t="shared" si="480"/>
        <v>-2.41</v>
      </c>
      <c r="P600" s="39">
        <v>426200</v>
      </c>
      <c r="Q600" s="28">
        <f t="shared" si="481"/>
        <v>-11.14</v>
      </c>
      <c r="R600" s="39">
        <v>400250</v>
      </c>
      <c r="S600" s="28">
        <f t="shared" si="482"/>
        <v>-6.09</v>
      </c>
      <c r="T600" s="39">
        <v>397400</v>
      </c>
      <c r="U600" s="28">
        <f t="shared" si="483"/>
        <v>-0.71000000000000008</v>
      </c>
      <c r="V600" s="39">
        <v>392100</v>
      </c>
      <c r="W600" s="28">
        <f t="shared" si="484"/>
        <v>-1.3299999999999998</v>
      </c>
      <c r="X600" s="46">
        <v>399600</v>
      </c>
      <c r="Y600" s="28">
        <f t="shared" si="485"/>
        <v>1.91</v>
      </c>
      <c r="Z600" s="39">
        <v>404200</v>
      </c>
      <c r="AA600" s="28">
        <f t="shared" si="486"/>
        <v>1.1499999999999999</v>
      </c>
      <c r="AB600" s="39">
        <v>419900</v>
      </c>
      <c r="AC600" s="28">
        <f t="shared" si="499"/>
        <v>3.88</v>
      </c>
      <c r="AD600" s="39">
        <v>438600</v>
      </c>
      <c r="AE600" s="28">
        <f t="shared" si="499"/>
        <v>4.45</v>
      </c>
      <c r="AF600" s="39">
        <v>500300</v>
      </c>
      <c r="AG600" s="28">
        <f t="shared" si="499"/>
        <v>14.069999999999999</v>
      </c>
      <c r="AH600" s="47">
        <v>586700</v>
      </c>
      <c r="AI600" s="28">
        <f t="shared" si="500"/>
        <v>17.27</v>
      </c>
      <c r="AJ600" s="47">
        <v>720450</v>
      </c>
      <c r="AK600" s="28">
        <f t="shared" si="500"/>
        <v>22.8</v>
      </c>
      <c r="AL600" s="47">
        <v>830900</v>
      </c>
      <c r="AM600" s="28">
        <f t="shared" si="500"/>
        <v>15.329999999999998</v>
      </c>
      <c r="AN600" s="47">
        <v>1040600</v>
      </c>
      <c r="AO600" s="28">
        <f t="shared" si="489"/>
        <v>25.240000000000002</v>
      </c>
      <c r="AP600" s="47">
        <v>1210300</v>
      </c>
      <c r="AQ600" s="28">
        <f t="shared" si="498"/>
        <v>16.309999999999999</v>
      </c>
      <c r="AR600" s="47">
        <v>1312550</v>
      </c>
      <c r="AS600" s="28">
        <f t="shared" si="490"/>
        <v>8.4500000000000011</v>
      </c>
      <c r="AT600" s="47">
        <v>1241450</v>
      </c>
      <c r="AU600" s="28">
        <f t="shared" si="491"/>
        <v>-5.42</v>
      </c>
      <c r="AV600" s="47">
        <v>1312150</v>
      </c>
      <c r="AW600" s="28">
        <f t="shared" si="501"/>
        <v>5.6899999999999995</v>
      </c>
      <c r="AX600" s="47">
        <v>1327550</v>
      </c>
      <c r="AY600" s="28">
        <f t="shared" si="501"/>
        <v>1.17</v>
      </c>
      <c r="AZ600" s="47">
        <v>1297600</v>
      </c>
      <c r="BA600" s="28">
        <f t="shared" si="493"/>
        <v>-2.2599999999999998</v>
      </c>
      <c r="BB600" s="47">
        <v>1282500</v>
      </c>
      <c r="BC600" s="28">
        <f t="shared" si="494"/>
        <v>-1.1599999999999999</v>
      </c>
      <c r="BD600" s="47">
        <v>1272150</v>
      </c>
      <c r="BE600" s="28">
        <f t="shared" si="466"/>
        <v>-0.80999999999999994</v>
      </c>
      <c r="BF600" s="47">
        <v>1256200</v>
      </c>
      <c r="BG600" s="28">
        <f t="shared" si="495"/>
        <v>-1.25</v>
      </c>
      <c r="BH600" s="47">
        <v>1303550</v>
      </c>
      <c r="BI600" s="28">
        <f t="shared" si="496"/>
        <v>3.7699999999999996</v>
      </c>
      <c r="BJ600" s="89">
        <v>1296200</v>
      </c>
      <c r="BK600" s="28">
        <f t="shared" si="497"/>
        <v>-0.55999999999999994</v>
      </c>
      <c r="BL600" s="47">
        <v>1334200</v>
      </c>
      <c r="BM600" s="28">
        <f t="shared" si="497"/>
        <v>2.93</v>
      </c>
      <c r="BN600" s="39"/>
      <c r="BO600" s="39"/>
      <c r="BP600" s="89"/>
      <c r="BQ600" s="28"/>
      <c r="BR600" s="28"/>
      <c r="BS600" s="28"/>
      <c r="BT600" s="28"/>
      <c r="BU600" s="28"/>
      <c r="BV600" s="48"/>
      <c r="BW600" s="42"/>
      <c r="BX600" s="45"/>
      <c r="BY600" s="49"/>
      <c r="BZ600" s="42"/>
      <c r="CA600" s="49"/>
      <c r="CB600" s="49"/>
      <c r="CC600" s="50"/>
      <c r="CD600" s="51"/>
      <c r="CE600" s="50"/>
      <c r="CF600" s="42"/>
      <c r="CP600" s="32"/>
      <c r="CQ600" s="70">
        <v>611100000</v>
      </c>
      <c r="CR600" s="53">
        <v>621250000</v>
      </c>
      <c r="DB600" s="32"/>
      <c r="DC600" s="42"/>
    </row>
    <row r="601" spans="1:107">
      <c r="A601" s="11"/>
      <c r="B601" s="41" t="s">
        <v>489</v>
      </c>
      <c r="C601" s="39">
        <v>214100</v>
      </c>
      <c r="D601" s="39">
        <v>240850</v>
      </c>
      <c r="E601" s="28">
        <f t="shared" si="475"/>
        <v>12.49</v>
      </c>
      <c r="F601" s="39">
        <v>313900</v>
      </c>
      <c r="G601" s="28">
        <f t="shared" si="476"/>
        <v>30.330000000000002</v>
      </c>
      <c r="H601" s="39">
        <v>420800</v>
      </c>
      <c r="I601" s="28">
        <f t="shared" si="477"/>
        <v>34.06</v>
      </c>
      <c r="J601" s="39">
        <v>510000</v>
      </c>
      <c r="K601" s="28">
        <f t="shared" si="478"/>
        <v>21.2</v>
      </c>
      <c r="L601" s="39">
        <v>572400</v>
      </c>
      <c r="M601" s="28">
        <f t="shared" si="479"/>
        <v>12.24</v>
      </c>
      <c r="N601" s="39">
        <v>607400</v>
      </c>
      <c r="O601" s="28">
        <f t="shared" si="480"/>
        <v>6.11</v>
      </c>
      <c r="P601" s="39">
        <v>569900</v>
      </c>
      <c r="Q601" s="28">
        <f t="shared" si="481"/>
        <v>-6.17</v>
      </c>
      <c r="R601" s="39">
        <v>529000</v>
      </c>
      <c r="S601" s="28">
        <f t="shared" si="482"/>
        <v>-7.1800000000000006</v>
      </c>
      <c r="T601" s="39">
        <v>525150</v>
      </c>
      <c r="U601" s="28">
        <f t="shared" si="483"/>
        <v>-0.73</v>
      </c>
      <c r="V601" s="39">
        <v>521750</v>
      </c>
      <c r="W601" s="28">
        <f t="shared" si="484"/>
        <v>-0.65</v>
      </c>
      <c r="X601" s="46">
        <v>489900</v>
      </c>
      <c r="Y601" s="28">
        <f t="shared" si="485"/>
        <v>-6.1</v>
      </c>
      <c r="Z601" s="39">
        <v>504350</v>
      </c>
      <c r="AA601" s="28">
        <f t="shared" si="486"/>
        <v>2.9499999999999997</v>
      </c>
      <c r="AB601" s="39">
        <v>499750</v>
      </c>
      <c r="AC601" s="28">
        <f t="shared" si="499"/>
        <v>-0.91</v>
      </c>
      <c r="AD601" s="39">
        <v>533700</v>
      </c>
      <c r="AE601" s="28">
        <f t="shared" si="499"/>
        <v>6.79</v>
      </c>
      <c r="AF601" s="39">
        <v>560550</v>
      </c>
      <c r="AG601" s="28">
        <f t="shared" si="499"/>
        <v>5.0299999999999994</v>
      </c>
      <c r="AH601" s="47">
        <v>623600</v>
      </c>
      <c r="AI601" s="28">
        <f t="shared" si="500"/>
        <v>11.25</v>
      </c>
      <c r="AJ601" s="47">
        <v>697300</v>
      </c>
      <c r="AK601" s="28">
        <f t="shared" si="500"/>
        <v>11.82</v>
      </c>
      <c r="AL601" s="47">
        <v>786450</v>
      </c>
      <c r="AM601" s="28">
        <f t="shared" si="500"/>
        <v>12.790000000000001</v>
      </c>
      <c r="AN601" s="47">
        <v>969950</v>
      </c>
      <c r="AO601" s="28">
        <f t="shared" si="489"/>
        <v>23.330000000000002</v>
      </c>
      <c r="AP601" s="47">
        <v>1150850</v>
      </c>
      <c r="AQ601" s="28">
        <f t="shared" si="498"/>
        <v>18.649999999999999</v>
      </c>
      <c r="AR601" s="47">
        <v>1368350</v>
      </c>
      <c r="AS601" s="28">
        <f t="shared" si="490"/>
        <v>18.899999999999999</v>
      </c>
      <c r="AT601" s="47">
        <v>1565250</v>
      </c>
      <c r="AU601" s="28">
        <f t="shared" si="491"/>
        <v>14.39</v>
      </c>
      <c r="AV601" s="47">
        <v>1575350</v>
      </c>
      <c r="AW601" s="28">
        <f t="shared" si="501"/>
        <v>0.65</v>
      </c>
      <c r="AX601" s="47">
        <v>1533750</v>
      </c>
      <c r="AY601" s="28">
        <f t="shared" si="501"/>
        <v>-2.64</v>
      </c>
      <c r="AZ601" s="47">
        <v>1531150</v>
      </c>
      <c r="BA601" s="28">
        <f t="shared" si="493"/>
        <v>-0.16999999999999998</v>
      </c>
      <c r="BB601" s="47">
        <v>1508700</v>
      </c>
      <c r="BC601" s="28">
        <f t="shared" si="494"/>
        <v>-1.47</v>
      </c>
      <c r="BD601" s="47">
        <v>1457100</v>
      </c>
      <c r="BE601" s="28">
        <f t="shared" si="466"/>
        <v>-3.42</v>
      </c>
      <c r="BF601" s="47">
        <v>1455600</v>
      </c>
      <c r="BG601" s="28">
        <f t="shared" si="495"/>
        <v>-0.1</v>
      </c>
      <c r="BH601" s="47">
        <v>1494200</v>
      </c>
      <c r="BI601" s="28">
        <f t="shared" si="496"/>
        <v>2.65</v>
      </c>
      <c r="BJ601" s="89">
        <v>1554450</v>
      </c>
      <c r="BK601" s="28">
        <f t="shared" si="497"/>
        <v>4.03</v>
      </c>
      <c r="BL601" s="47">
        <v>1611300</v>
      </c>
      <c r="BM601" s="28">
        <f t="shared" si="497"/>
        <v>3.66</v>
      </c>
      <c r="BN601" s="39"/>
      <c r="BO601" s="39"/>
      <c r="BP601" s="89"/>
      <c r="BQ601" s="28"/>
      <c r="BR601" s="28"/>
      <c r="BS601" s="28"/>
      <c r="BT601" s="28"/>
      <c r="BU601" s="28"/>
      <c r="BV601" s="48"/>
      <c r="BW601" s="42"/>
      <c r="BX601" s="45"/>
      <c r="BY601" s="49"/>
      <c r="BZ601" s="42"/>
      <c r="CA601" s="49"/>
      <c r="CB601" s="49"/>
      <c r="CC601" s="50"/>
      <c r="CD601" s="51"/>
      <c r="CE601" s="50"/>
      <c r="CF601" s="42"/>
      <c r="CP601" s="32"/>
      <c r="CQ601" s="70">
        <v>1241450000</v>
      </c>
      <c r="CR601" s="53">
        <v>1312150000</v>
      </c>
      <c r="DB601" s="32"/>
      <c r="DC601" s="42"/>
    </row>
    <row r="602" spans="1:107">
      <c r="A602" s="11"/>
      <c r="B602" s="41" t="s">
        <v>490</v>
      </c>
      <c r="C602" s="39">
        <v>36250</v>
      </c>
      <c r="D602" s="39">
        <v>39000</v>
      </c>
      <c r="E602" s="28">
        <f t="shared" si="475"/>
        <v>7.59</v>
      </c>
      <c r="F602" s="39">
        <v>43300</v>
      </c>
      <c r="G602" s="28">
        <f t="shared" si="476"/>
        <v>11.03</v>
      </c>
      <c r="H602" s="39">
        <v>55000</v>
      </c>
      <c r="I602" s="28">
        <f t="shared" si="477"/>
        <v>27.02</v>
      </c>
      <c r="J602" s="39">
        <v>70550</v>
      </c>
      <c r="K602" s="28">
        <f t="shared" si="478"/>
        <v>28.27</v>
      </c>
      <c r="L602" s="39">
        <v>79950</v>
      </c>
      <c r="M602" s="28">
        <f t="shared" si="479"/>
        <v>13.320000000000002</v>
      </c>
      <c r="N602" s="39">
        <v>93500</v>
      </c>
      <c r="O602" s="28">
        <f t="shared" si="480"/>
        <v>16.950000000000003</v>
      </c>
      <c r="P602" s="39">
        <v>94000</v>
      </c>
      <c r="Q602" s="28">
        <f t="shared" si="481"/>
        <v>0.53</v>
      </c>
      <c r="R602" s="39">
        <v>88100</v>
      </c>
      <c r="S602" s="28">
        <f t="shared" si="482"/>
        <v>-6.2799999999999994</v>
      </c>
      <c r="T602" s="39">
        <v>88950</v>
      </c>
      <c r="U602" s="28">
        <f t="shared" si="483"/>
        <v>0.96</v>
      </c>
      <c r="V602" s="39">
        <v>89450</v>
      </c>
      <c r="W602" s="28">
        <f t="shared" si="484"/>
        <v>0.55999999999999994</v>
      </c>
      <c r="X602" s="46">
        <v>91000</v>
      </c>
      <c r="Y602" s="28">
        <f t="shared" si="485"/>
        <v>1.73</v>
      </c>
      <c r="Z602" s="39">
        <v>92700</v>
      </c>
      <c r="AA602" s="28">
        <f t="shared" si="486"/>
        <v>1.87</v>
      </c>
      <c r="AB602" s="39">
        <v>94350</v>
      </c>
      <c r="AC602" s="28">
        <f t="shared" si="499"/>
        <v>1.78</v>
      </c>
      <c r="AD602" s="39">
        <v>95300</v>
      </c>
      <c r="AE602" s="28">
        <f t="shared" si="499"/>
        <v>1.01</v>
      </c>
      <c r="AF602" s="39">
        <v>101000</v>
      </c>
      <c r="AG602" s="28">
        <f t="shared" si="499"/>
        <v>5.9799999999999995</v>
      </c>
      <c r="AH602" s="47">
        <v>105950</v>
      </c>
      <c r="AI602" s="28">
        <f t="shared" si="500"/>
        <v>4.9000000000000004</v>
      </c>
      <c r="AJ602" s="47">
        <v>111750</v>
      </c>
      <c r="AK602" s="28">
        <f t="shared" si="500"/>
        <v>5.47</v>
      </c>
      <c r="AL602" s="47">
        <v>127600</v>
      </c>
      <c r="AM602" s="28">
        <f t="shared" si="500"/>
        <v>14.180000000000001</v>
      </c>
      <c r="AN602" s="47">
        <v>146650</v>
      </c>
      <c r="AO602" s="28">
        <f t="shared" si="489"/>
        <v>14.93</v>
      </c>
      <c r="AP602" s="47">
        <v>169450</v>
      </c>
      <c r="AQ602" s="28">
        <f t="shared" si="498"/>
        <v>15.55</v>
      </c>
      <c r="AR602" s="47">
        <v>185950</v>
      </c>
      <c r="AS602" s="28">
        <f t="shared" si="490"/>
        <v>9.74</v>
      </c>
      <c r="AT602" s="47">
        <v>213250</v>
      </c>
      <c r="AU602" s="28">
        <f t="shared" si="491"/>
        <v>14.680000000000001</v>
      </c>
      <c r="AV602" s="47">
        <v>216950</v>
      </c>
      <c r="AW602" s="28">
        <f t="shared" si="501"/>
        <v>1.7399999999999998</v>
      </c>
      <c r="AX602" s="47">
        <v>227250</v>
      </c>
      <c r="AY602" s="28">
        <f t="shared" si="501"/>
        <v>4.75</v>
      </c>
      <c r="AZ602" s="47">
        <v>214600</v>
      </c>
      <c r="BA602" s="28">
        <f t="shared" si="493"/>
        <v>-5.57</v>
      </c>
      <c r="BB602" s="47">
        <v>207950</v>
      </c>
      <c r="BC602" s="28">
        <f t="shared" si="494"/>
        <v>-3.1</v>
      </c>
      <c r="BD602" s="47">
        <v>192000</v>
      </c>
      <c r="BE602" s="28">
        <f t="shared" si="466"/>
        <v>-7.6700000000000008</v>
      </c>
      <c r="BF602" s="47">
        <v>187150</v>
      </c>
      <c r="BG602" s="28">
        <f t="shared" si="495"/>
        <v>-2.5299999999999998</v>
      </c>
      <c r="BH602" s="47">
        <v>181400</v>
      </c>
      <c r="BI602" s="28">
        <f t="shared" si="496"/>
        <v>-3.0700000000000003</v>
      </c>
      <c r="BJ602" s="89">
        <v>183250</v>
      </c>
      <c r="BK602" s="28">
        <f t="shared" si="497"/>
        <v>1.02</v>
      </c>
      <c r="BL602" s="47">
        <v>183400</v>
      </c>
      <c r="BM602" s="28">
        <f t="shared" si="497"/>
        <v>0.08</v>
      </c>
      <c r="BN602" s="39"/>
      <c r="BO602" s="39"/>
      <c r="BP602" s="89"/>
      <c r="BQ602" s="28"/>
      <c r="BR602" s="28"/>
      <c r="BS602" s="28"/>
      <c r="BT602" s="28"/>
      <c r="BU602" s="28"/>
      <c r="BV602" s="48"/>
      <c r="BW602" s="42"/>
      <c r="BX602" s="45"/>
      <c r="BY602" s="49"/>
      <c r="BZ602" s="42"/>
      <c r="CA602" s="49"/>
      <c r="CB602" s="49"/>
      <c r="CC602" s="50"/>
      <c r="CD602" s="51"/>
      <c r="CE602" s="50"/>
      <c r="CF602" s="42"/>
      <c r="CP602" s="32"/>
      <c r="CQ602" s="70">
        <v>1565250000</v>
      </c>
      <c r="CR602" s="53">
        <v>1575350000</v>
      </c>
      <c r="DB602" s="32"/>
      <c r="DC602" s="42"/>
    </row>
    <row r="603" spans="1:107">
      <c r="A603" s="11"/>
      <c r="B603" s="41" t="s">
        <v>491</v>
      </c>
      <c r="C603" s="39">
        <v>306050</v>
      </c>
      <c r="D603" s="39">
        <v>356950</v>
      </c>
      <c r="E603" s="28">
        <f t="shared" si="475"/>
        <v>16.63</v>
      </c>
      <c r="F603" s="39">
        <v>440400</v>
      </c>
      <c r="G603" s="28">
        <f t="shared" si="476"/>
        <v>23.380000000000003</v>
      </c>
      <c r="H603" s="39">
        <v>607050</v>
      </c>
      <c r="I603" s="28">
        <f t="shared" si="477"/>
        <v>37.840000000000003</v>
      </c>
      <c r="J603" s="39">
        <v>734400</v>
      </c>
      <c r="K603" s="28">
        <f t="shared" si="478"/>
        <v>20.979999999999997</v>
      </c>
      <c r="L603" s="39">
        <v>799800</v>
      </c>
      <c r="M603" s="28">
        <f t="shared" si="479"/>
        <v>8.91</v>
      </c>
      <c r="N603" s="39">
        <v>812550</v>
      </c>
      <c r="O603" s="28">
        <f t="shared" si="480"/>
        <v>1.59</v>
      </c>
      <c r="P603" s="39">
        <v>755150</v>
      </c>
      <c r="Q603" s="28">
        <f t="shared" si="481"/>
        <v>-7.06</v>
      </c>
      <c r="R603" s="39">
        <v>727850</v>
      </c>
      <c r="S603" s="28">
        <f t="shared" si="482"/>
        <v>-3.62</v>
      </c>
      <c r="T603" s="39">
        <v>731550</v>
      </c>
      <c r="U603" s="28">
        <f t="shared" si="483"/>
        <v>0.51</v>
      </c>
      <c r="V603" s="39">
        <v>724700</v>
      </c>
      <c r="W603" s="28">
        <f t="shared" si="484"/>
        <v>-0.94000000000000006</v>
      </c>
      <c r="X603" s="46">
        <v>741700</v>
      </c>
      <c r="Y603" s="28">
        <f t="shared" si="485"/>
        <v>2.35</v>
      </c>
      <c r="Z603" s="39">
        <v>757800</v>
      </c>
      <c r="AA603" s="28">
        <f t="shared" si="486"/>
        <v>2.17</v>
      </c>
      <c r="AB603" s="39">
        <v>792650</v>
      </c>
      <c r="AC603" s="28">
        <f t="shared" si="499"/>
        <v>4.5999999999999996</v>
      </c>
      <c r="AD603" s="39">
        <v>818850</v>
      </c>
      <c r="AE603" s="28">
        <f t="shared" si="499"/>
        <v>3.3099999999999996</v>
      </c>
      <c r="AF603" s="39">
        <v>892000</v>
      </c>
      <c r="AG603" s="28">
        <f t="shared" si="499"/>
        <v>8.93</v>
      </c>
      <c r="AH603" s="47">
        <v>1011250</v>
      </c>
      <c r="AI603" s="28">
        <f t="shared" si="500"/>
        <v>13.370000000000001</v>
      </c>
      <c r="AJ603" s="47">
        <v>1155650</v>
      </c>
      <c r="AK603" s="28">
        <f t="shared" si="500"/>
        <v>14.280000000000001</v>
      </c>
      <c r="AL603" s="47">
        <v>1310350</v>
      </c>
      <c r="AM603" s="28">
        <f t="shared" si="500"/>
        <v>13.389999999999999</v>
      </c>
      <c r="AN603" s="47">
        <v>1553400</v>
      </c>
      <c r="AO603" s="28">
        <f t="shared" si="489"/>
        <v>18.55</v>
      </c>
      <c r="AP603" s="47">
        <v>1805400</v>
      </c>
      <c r="AQ603" s="28">
        <f t="shared" si="498"/>
        <v>16.220000000000002</v>
      </c>
      <c r="AR603" s="47">
        <v>1987550</v>
      </c>
      <c r="AS603" s="28">
        <f t="shared" si="490"/>
        <v>10.09</v>
      </c>
      <c r="AT603" s="47">
        <v>2170350</v>
      </c>
      <c r="AU603" s="28">
        <f t="shared" si="491"/>
        <v>9.1999999999999993</v>
      </c>
      <c r="AV603" s="47">
        <v>2121100</v>
      </c>
      <c r="AW603" s="28">
        <f t="shared" si="501"/>
        <v>-2.27</v>
      </c>
      <c r="AX603" s="47">
        <v>2128450</v>
      </c>
      <c r="AY603" s="28">
        <f t="shared" si="501"/>
        <v>0.35000000000000003</v>
      </c>
      <c r="AZ603" s="47">
        <v>2099800</v>
      </c>
      <c r="BA603" s="28">
        <f t="shared" si="493"/>
        <v>-1.35</v>
      </c>
      <c r="BB603" s="47">
        <v>2031850</v>
      </c>
      <c r="BC603" s="28">
        <f t="shared" si="494"/>
        <v>-3.2399999999999998</v>
      </c>
      <c r="BD603" s="47">
        <v>2025700</v>
      </c>
      <c r="BE603" s="28">
        <f t="shared" si="466"/>
        <v>-0.3</v>
      </c>
      <c r="BF603" s="47">
        <v>2001150</v>
      </c>
      <c r="BG603" s="28">
        <f t="shared" si="495"/>
        <v>-1.21</v>
      </c>
      <c r="BH603" s="47">
        <v>2042100</v>
      </c>
      <c r="BI603" s="28">
        <f t="shared" si="496"/>
        <v>2.0500000000000003</v>
      </c>
      <c r="BJ603" s="89">
        <v>2122650</v>
      </c>
      <c r="BK603" s="28">
        <f t="shared" si="497"/>
        <v>3.94</v>
      </c>
      <c r="BL603" s="47">
        <v>2160300</v>
      </c>
      <c r="BM603" s="28">
        <f t="shared" si="497"/>
        <v>1.77</v>
      </c>
      <c r="BN603" s="39"/>
      <c r="BO603" s="39"/>
      <c r="BP603" s="89"/>
      <c r="BQ603" s="28"/>
      <c r="BR603" s="28"/>
      <c r="BS603" s="28"/>
      <c r="BT603" s="28"/>
      <c r="BU603" s="28"/>
      <c r="BV603" s="48"/>
      <c r="BW603" s="42"/>
      <c r="BX603" s="45"/>
      <c r="BY603" s="49"/>
      <c r="BZ603" s="42"/>
      <c r="CA603" s="49"/>
      <c r="CB603" s="49"/>
      <c r="CC603" s="50"/>
      <c r="CD603" s="51"/>
      <c r="CE603" s="50"/>
      <c r="CF603" s="42"/>
      <c r="CP603" s="32"/>
      <c r="CQ603" s="70">
        <v>213250000</v>
      </c>
      <c r="CR603" s="53">
        <v>216950000</v>
      </c>
      <c r="DB603" s="32"/>
      <c r="DC603" s="42"/>
    </row>
    <row r="604" spans="1:107">
      <c r="A604" s="11"/>
      <c r="B604" s="41" t="s">
        <v>492</v>
      </c>
      <c r="C604" s="39">
        <v>344050</v>
      </c>
      <c r="D604" s="39">
        <v>396100</v>
      </c>
      <c r="E604" s="28">
        <f t="shared" si="475"/>
        <v>15.129999999999999</v>
      </c>
      <c r="F604" s="39">
        <v>474950</v>
      </c>
      <c r="G604" s="28">
        <f t="shared" si="476"/>
        <v>19.91</v>
      </c>
      <c r="H604" s="39">
        <v>645950</v>
      </c>
      <c r="I604" s="28">
        <f t="shared" si="477"/>
        <v>36</v>
      </c>
      <c r="J604" s="39">
        <v>789500</v>
      </c>
      <c r="K604" s="28">
        <f t="shared" si="478"/>
        <v>22.220000000000002</v>
      </c>
      <c r="L604" s="39">
        <v>824250</v>
      </c>
      <c r="M604" s="28">
        <f t="shared" si="479"/>
        <v>4.3999999999999995</v>
      </c>
      <c r="N604" s="39">
        <v>827500</v>
      </c>
      <c r="O604" s="28">
        <f t="shared" si="480"/>
        <v>0.38999999999999996</v>
      </c>
      <c r="P604" s="39">
        <v>799450</v>
      </c>
      <c r="Q604" s="28">
        <f t="shared" si="481"/>
        <v>-3.39</v>
      </c>
      <c r="R604" s="39">
        <v>779750</v>
      </c>
      <c r="S604" s="28">
        <f t="shared" si="482"/>
        <v>-2.46</v>
      </c>
      <c r="T604" s="39">
        <v>721650</v>
      </c>
      <c r="U604" s="28">
        <f t="shared" si="483"/>
        <v>-7.4499999999999993</v>
      </c>
      <c r="V604" s="39">
        <v>717950</v>
      </c>
      <c r="W604" s="28">
        <f t="shared" si="484"/>
        <v>-0.51</v>
      </c>
      <c r="X604" s="46">
        <v>717500</v>
      </c>
      <c r="Y604" s="28">
        <f t="shared" si="485"/>
        <v>-0.06</v>
      </c>
      <c r="Z604" s="39">
        <v>713000</v>
      </c>
      <c r="AA604" s="28">
        <f t="shared" si="486"/>
        <v>-0.63</v>
      </c>
      <c r="AB604" s="39">
        <v>735900</v>
      </c>
      <c r="AC604" s="28">
        <f t="shared" si="499"/>
        <v>3.2099999999999995</v>
      </c>
      <c r="AD604" s="39">
        <v>752050</v>
      </c>
      <c r="AE604" s="28">
        <f t="shared" si="499"/>
        <v>2.19</v>
      </c>
      <c r="AF604" s="39">
        <v>797200</v>
      </c>
      <c r="AG604" s="28">
        <f t="shared" si="499"/>
        <v>6</v>
      </c>
      <c r="AH604" s="47">
        <v>854450</v>
      </c>
      <c r="AI604" s="28">
        <f t="shared" si="500"/>
        <v>7.1800000000000006</v>
      </c>
      <c r="AJ604" s="47">
        <v>971800</v>
      </c>
      <c r="AK604" s="28">
        <f t="shared" si="500"/>
        <v>13.73</v>
      </c>
      <c r="AL604" s="47">
        <v>1054350</v>
      </c>
      <c r="AM604" s="28">
        <f t="shared" si="500"/>
        <v>8.49</v>
      </c>
      <c r="AN604" s="47">
        <v>1213600</v>
      </c>
      <c r="AO604" s="28">
        <f t="shared" si="489"/>
        <v>15.1</v>
      </c>
      <c r="AP604" s="47">
        <v>1356200</v>
      </c>
      <c r="AQ604" s="28">
        <f t="shared" si="498"/>
        <v>11.75</v>
      </c>
      <c r="AR604" s="47">
        <v>1487300</v>
      </c>
      <c r="AS604" s="28">
        <f t="shared" si="490"/>
        <v>9.67</v>
      </c>
      <c r="AT604" s="47">
        <v>1604250</v>
      </c>
      <c r="AU604" s="28">
        <f t="shared" si="491"/>
        <v>7.86</v>
      </c>
      <c r="AV604" s="47">
        <v>1632100</v>
      </c>
      <c r="AW604" s="28">
        <f t="shared" si="501"/>
        <v>1.7399999999999998</v>
      </c>
      <c r="AX604" s="47">
        <v>1594100</v>
      </c>
      <c r="AY604" s="28">
        <f t="shared" si="501"/>
        <v>-2.33</v>
      </c>
      <c r="AZ604" s="47">
        <v>1458800</v>
      </c>
      <c r="BA604" s="28">
        <f t="shared" si="493"/>
        <v>-8.49</v>
      </c>
      <c r="BB604" s="47">
        <v>1461650</v>
      </c>
      <c r="BC604" s="28">
        <f t="shared" si="494"/>
        <v>0.2</v>
      </c>
      <c r="BD604" s="47">
        <v>1412000</v>
      </c>
      <c r="BE604" s="28">
        <f t="shared" si="466"/>
        <v>-3.4000000000000004</v>
      </c>
      <c r="BF604" s="47">
        <v>1377700</v>
      </c>
      <c r="BG604" s="28">
        <f t="shared" si="495"/>
        <v>-2.4299999999999997</v>
      </c>
      <c r="BH604" s="47">
        <v>1336000</v>
      </c>
      <c r="BI604" s="28">
        <f t="shared" si="496"/>
        <v>-3.0300000000000002</v>
      </c>
      <c r="BJ604" s="89">
        <v>1338500</v>
      </c>
      <c r="BK604" s="28">
        <f t="shared" si="497"/>
        <v>0.19</v>
      </c>
      <c r="BL604" s="47">
        <v>1377550</v>
      </c>
      <c r="BM604" s="28">
        <f t="shared" si="497"/>
        <v>2.92</v>
      </c>
      <c r="BN604" s="39"/>
      <c r="BO604" s="39"/>
      <c r="BP604" s="89"/>
      <c r="BQ604" s="28"/>
      <c r="BR604" s="28"/>
      <c r="BS604" s="28"/>
      <c r="BT604" s="28"/>
      <c r="BU604" s="28"/>
      <c r="BV604" s="48"/>
      <c r="BW604" s="42"/>
      <c r="BX604" s="45"/>
      <c r="BY604" s="49"/>
      <c r="BZ604" s="42"/>
      <c r="CA604" s="49"/>
      <c r="CB604" s="49"/>
      <c r="CC604" s="50"/>
      <c r="CD604" s="51"/>
      <c r="CE604" s="50"/>
      <c r="CF604" s="42"/>
      <c r="CP604" s="32"/>
      <c r="CQ604" s="70">
        <v>2170350000</v>
      </c>
      <c r="CR604" s="53">
        <v>2121100000</v>
      </c>
      <c r="DB604" s="32"/>
      <c r="DC604" s="42"/>
    </row>
    <row r="605" spans="1:107">
      <c r="A605" s="11"/>
      <c r="B605" s="41" t="s">
        <v>493</v>
      </c>
      <c r="C605" s="39">
        <v>71200</v>
      </c>
      <c r="D605" s="39">
        <v>77500</v>
      </c>
      <c r="E605" s="28">
        <f t="shared" si="475"/>
        <v>8.85</v>
      </c>
      <c r="F605" s="39">
        <v>96350</v>
      </c>
      <c r="G605" s="28">
        <f t="shared" si="476"/>
        <v>24.32</v>
      </c>
      <c r="H605" s="39">
        <v>124250</v>
      </c>
      <c r="I605" s="28">
        <f t="shared" si="477"/>
        <v>28.96</v>
      </c>
      <c r="J605" s="39">
        <v>153700</v>
      </c>
      <c r="K605" s="28">
        <f t="shared" si="478"/>
        <v>23.7</v>
      </c>
      <c r="L605" s="39">
        <v>180050</v>
      </c>
      <c r="M605" s="28">
        <f t="shared" si="479"/>
        <v>17.14</v>
      </c>
      <c r="N605" s="39">
        <v>190400</v>
      </c>
      <c r="O605" s="28">
        <f t="shared" si="480"/>
        <v>5.75</v>
      </c>
      <c r="P605" s="39">
        <v>189900</v>
      </c>
      <c r="Q605" s="28">
        <f t="shared" si="481"/>
        <v>-0.26</v>
      </c>
      <c r="R605" s="39">
        <v>171950</v>
      </c>
      <c r="S605" s="28">
        <f t="shared" si="482"/>
        <v>-9.4499999999999993</v>
      </c>
      <c r="T605" s="39">
        <v>169800</v>
      </c>
      <c r="U605" s="28">
        <f t="shared" si="483"/>
        <v>-1.25</v>
      </c>
      <c r="V605" s="39">
        <v>171850</v>
      </c>
      <c r="W605" s="28">
        <f t="shared" si="484"/>
        <v>1.21</v>
      </c>
      <c r="X605" s="46">
        <v>175950</v>
      </c>
      <c r="Y605" s="28">
        <f t="shared" si="485"/>
        <v>2.39</v>
      </c>
      <c r="Z605" s="39">
        <v>174700</v>
      </c>
      <c r="AA605" s="28">
        <f t="shared" si="486"/>
        <v>-0.71000000000000008</v>
      </c>
      <c r="AB605" s="39">
        <v>179550</v>
      </c>
      <c r="AC605" s="28">
        <f t="shared" si="499"/>
        <v>2.78</v>
      </c>
      <c r="AD605" s="39">
        <v>188350</v>
      </c>
      <c r="AE605" s="28">
        <f t="shared" si="499"/>
        <v>4.9000000000000004</v>
      </c>
      <c r="AF605" s="39">
        <v>199800</v>
      </c>
      <c r="AG605" s="28">
        <f t="shared" si="499"/>
        <v>6.08</v>
      </c>
      <c r="AH605" s="47">
        <v>214300</v>
      </c>
      <c r="AI605" s="28">
        <f t="shared" si="500"/>
        <v>7.26</v>
      </c>
      <c r="AJ605" s="47">
        <v>249500</v>
      </c>
      <c r="AK605" s="28">
        <f t="shared" si="500"/>
        <v>16.43</v>
      </c>
      <c r="AL605" s="47">
        <v>312350</v>
      </c>
      <c r="AM605" s="28">
        <f t="shared" si="500"/>
        <v>25.19</v>
      </c>
      <c r="AN605" s="47">
        <v>376950</v>
      </c>
      <c r="AO605" s="28">
        <f t="shared" si="489"/>
        <v>20.68</v>
      </c>
      <c r="AP605" s="47">
        <v>427900</v>
      </c>
      <c r="AQ605" s="28">
        <f t="shared" si="498"/>
        <v>13.52</v>
      </c>
      <c r="AR605" s="47">
        <v>483400</v>
      </c>
      <c r="AS605" s="28">
        <f t="shared" si="490"/>
        <v>12.97</v>
      </c>
      <c r="AT605" s="47">
        <v>529350</v>
      </c>
      <c r="AU605" s="28">
        <f t="shared" si="491"/>
        <v>9.51</v>
      </c>
      <c r="AV605" s="47">
        <v>522150</v>
      </c>
      <c r="AW605" s="28">
        <f t="shared" si="501"/>
        <v>-1.3599999999999999</v>
      </c>
      <c r="AX605" s="47">
        <v>520600</v>
      </c>
      <c r="AY605" s="28">
        <f t="shared" si="501"/>
        <v>-0.3</v>
      </c>
      <c r="AZ605" s="47">
        <v>502400</v>
      </c>
      <c r="BA605" s="28">
        <f t="shared" si="493"/>
        <v>-3.5000000000000004</v>
      </c>
      <c r="BB605" s="47">
        <v>501950</v>
      </c>
      <c r="BC605" s="28">
        <f t="shared" si="494"/>
        <v>-0.09</v>
      </c>
      <c r="BD605" s="47">
        <v>475850</v>
      </c>
      <c r="BE605" s="28">
        <f t="shared" si="466"/>
        <v>-5.2</v>
      </c>
      <c r="BF605" s="47">
        <v>456200</v>
      </c>
      <c r="BG605" s="28">
        <f t="shared" si="495"/>
        <v>-4.1300000000000008</v>
      </c>
      <c r="BH605" s="47">
        <v>470950</v>
      </c>
      <c r="BI605" s="28">
        <f t="shared" si="496"/>
        <v>3.2300000000000004</v>
      </c>
      <c r="BJ605" s="89">
        <v>484900</v>
      </c>
      <c r="BK605" s="28">
        <f t="shared" si="497"/>
        <v>2.96</v>
      </c>
      <c r="BL605" s="47">
        <v>502500</v>
      </c>
      <c r="BM605" s="28">
        <f t="shared" si="497"/>
        <v>3.63</v>
      </c>
      <c r="BN605" s="39"/>
      <c r="BO605" s="39"/>
      <c r="BP605" s="89"/>
      <c r="BQ605" s="28"/>
      <c r="BR605" s="28"/>
      <c r="BS605" s="28"/>
      <c r="BT605" s="28"/>
      <c r="BU605" s="28"/>
      <c r="BV605" s="48"/>
      <c r="BW605" s="42"/>
      <c r="BX605" s="45"/>
      <c r="BY605" s="49"/>
      <c r="BZ605" s="42"/>
      <c r="CA605" s="49"/>
      <c r="CB605" s="49"/>
      <c r="CC605" s="50"/>
      <c r="CD605" s="51"/>
      <c r="CE605" s="50"/>
      <c r="CF605" s="42"/>
      <c r="CP605" s="32"/>
      <c r="CQ605" s="70">
        <v>1604250000</v>
      </c>
      <c r="CR605" s="53">
        <v>1632100000</v>
      </c>
      <c r="DB605" s="32"/>
      <c r="DC605" s="42"/>
    </row>
    <row r="606" spans="1:107">
      <c r="A606" s="11"/>
      <c r="B606" s="41" t="s">
        <v>494</v>
      </c>
      <c r="C606" s="39">
        <v>88850</v>
      </c>
      <c r="D606" s="39">
        <v>105600</v>
      </c>
      <c r="E606" s="28">
        <f t="shared" si="475"/>
        <v>18.850000000000001</v>
      </c>
      <c r="F606" s="39">
        <v>132100</v>
      </c>
      <c r="G606" s="28">
        <f t="shared" si="476"/>
        <v>25.09</v>
      </c>
      <c r="H606" s="39">
        <v>210150</v>
      </c>
      <c r="I606" s="28">
        <f t="shared" si="477"/>
        <v>59.08</v>
      </c>
      <c r="J606" s="39">
        <v>259050</v>
      </c>
      <c r="K606" s="28">
        <f t="shared" si="478"/>
        <v>23.27</v>
      </c>
      <c r="L606" s="39">
        <v>266900</v>
      </c>
      <c r="M606" s="28">
        <f t="shared" si="479"/>
        <v>3.0300000000000002</v>
      </c>
      <c r="N606" s="39">
        <v>261050</v>
      </c>
      <c r="O606" s="28">
        <f t="shared" si="480"/>
        <v>-2.19</v>
      </c>
      <c r="P606" s="39">
        <v>237250</v>
      </c>
      <c r="Q606" s="28">
        <f t="shared" si="481"/>
        <v>-9.120000000000001</v>
      </c>
      <c r="R606" s="39">
        <v>224500</v>
      </c>
      <c r="S606" s="28">
        <f t="shared" si="482"/>
        <v>-5.37</v>
      </c>
      <c r="T606" s="39">
        <v>222450</v>
      </c>
      <c r="U606" s="28">
        <f t="shared" si="483"/>
        <v>-0.91</v>
      </c>
      <c r="V606" s="39">
        <v>224600</v>
      </c>
      <c r="W606" s="28">
        <f t="shared" si="484"/>
        <v>0.97</v>
      </c>
      <c r="X606" s="46">
        <v>227900</v>
      </c>
      <c r="Y606" s="28">
        <f t="shared" si="485"/>
        <v>1.47</v>
      </c>
      <c r="Z606" s="39">
        <v>228550</v>
      </c>
      <c r="AA606" s="28">
        <f t="shared" si="486"/>
        <v>0.28999999999999998</v>
      </c>
      <c r="AB606" s="39">
        <v>241750</v>
      </c>
      <c r="AC606" s="28">
        <f t="shared" si="499"/>
        <v>5.7799999999999994</v>
      </c>
      <c r="AD606" s="39">
        <v>250500</v>
      </c>
      <c r="AE606" s="28">
        <f t="shared" si="499"/>
        <v>3.62</v>
      </c>
      <c r="AF606" s="39">
        <v>295050</v>
      </c>
      <c r="AG606" s="28">
        <f t="shared" si="499"/>
        <v>17.78</v>
      </c>
      <c r="AH606" s="47">
        <v>347000</v>
      </c>
      <c r="AI606" s="28">
        <f t="shared" si="500"/>
        <v>17.61</v>
      </c>
      <c r="AJ606" s="47">
        <v>425900</v>
      </c>
      <c r="AK606" s="28">
        <f t="shared" si="500"/>
        <v>22.74</v>
      </c>
      <c r="AL606" s="47">
        <v>466400</v>
      </c>
      <c r="AM606" s="28">
        <f t="shared" si="500"/>
        <v>9.51</v>
      </c>
      <c r="AN606" s="47">
        <v>530500</v>
      </c>
      <c r="AO606" s="28">
        <f t="shared" si="489"/>
        <v>13.74</v>
      </c>
      <c r="AP606" s="47">
        <v>610900</v>
      </c>
      <c r="AQ606" s="28">
        <f t="shared" si="498"/>
        <v>15.160000000000002</v>
      </c>
      <c r="AR606" s="47">
        <v>674550</v>
      </c>
      <c r="AS606" s="28">
        <f t="shared" si="490"/>
        <v>10.42</v>
      </c>
      <c r="AT606" s="47">
        <v>741100</v>
      </c>
      <c r="AU606" s="28">
        <f t="shared" si="491"/>
        <v>9.8699999999999992</v>
      </c>
      <c r="AV606" s="47">
        <v>739150</v>
      </c>
      <c r="AW606" s="28">
        <f t="shared" si="501"/>
        <v>-0.26</v>
      </c>
      <c r="AX606" s="47">
        <v>723150</v>
      </c>
      <c r="AY606" s="28">
        <f t="shared" si="501"/>
        <v>-2.16</v>
      </c>
      <c r="AZ606" s="47">
        <v>690450</v>
      </c>
      <c r="BA606" s="28">
        <f t="shared" si="493"/>
        <v>-4.5199999999999996</v>
      </c>
      <c r="BB606" s="47">
        <v>670350</v>
      </c>
      <c r="BC606" s="28">
        <f t="shared" si="494"/>
        <v>-2.91</v>
      </c>
      <c r="BD606" s="47">
        <v>651150</v>
      </c>
      <c r="BE606" s="28">
        <f t="shared" ref="BE606:BE633" si="502">ROUND((BD606-BB606)/BB606,4)*100</f>
        <v>-2.86</v>
      </c>
      <c r="BF606" s="47">
        <v>646900</v>
      </c>
      <c r="BG606" s="28">
        <f t="shared" si="495"/>
        <v>-0.65</v>
      </c>
      <c r="BH606" s="47">
        <v>640700</v>
      </c>
      <c r="BI606" s="28">
        <f t="shared" si="496"/>
        <v>-0.96</v>
      </c>
      <c r="BJ606" s="89">
        <v>666300</v>
      </c>
      <c r="BK606" s="28">
        <f t="shared" si="497"/>
        <v>4</v>
      </c>
      <c r="BL606" s="47">
        <v>675300</v>
      </c>
      <c r="BM606" s="28">
        <f t="shared" si="497"/>
        <v>1.35</v>
      </c>
      <c r="BN606" s="39"/>
      <c r="BO606" s="39"/>
      <c r="BP606" s="89"/>
      <c r="BQ606" s="28"/>
      <c r="BR606" s="28"/>
      <c r="BS606" s="28"/>
      <c r="BT606" s="28"/>
      <c r="BU606" s="28"/>
      <c r="BV606" s="48"/>
      <c r="BW606" s="42"/>
      <c r="BX606" s="45"/>
      <c r="BY606" s="49"/>
      <c r="BZ606" s="42"/>
      <c r="CA606" s="49"/>
      <c r="CB606" s="49"/>
      <c r="CC606" s="50"/>
      <c r="CD606" s="51"/>
      <c r="CE606" s="50"/>
      <c r="CF606" s="42"/>
      <c r="CP606" s="32"/>
      <c r="CQ606" s="70">
        <v>529350000</v>
      </c>
      <c r="CR606" s="53">
        <v>522150000</v>
      </c>
      <c r="DB606" s="32"/>
      <c r="DC606" s="42"/>
    </row>
    <row r="607" spans="1:107">
      <c r="A607" s="11"/>
      <c r="B607" s="41" t="s">
        <v>495</v>
      </c>
      <c r="C607" s="39">
        <v>86150</v>
      </c>
      <c r="D607" s="39">
        <v>93950</v>
      </c>
      <c r="E607" s="28">
        <f t="shared" si="475"/>
        <v>9.0499999999999989</v>
      </c>
      <c r="F607" s="39">
        <v>117350</v>
      </c>
      <c r="G607" s="28">
        <f t="shared" si="476"/>
        <v>24.91</v>
      </c>
      <c r="H607" s="39">
        <v>148600</v>
      </c>
      <c r="I607" s="28">
        <f t="shared" si="477"/>
        <v>26.63</v>
      </c>
      <c r="J607" s="39">
        <v>187800</v>
      </c>
      <c r="K607" s="28">
        <f t="shared" si="478"/>
        <v>26.38</v>
      </c>
      <c r="L607" s="39">
        <v>217600</v>
      </c>
      <c r="M607" s="28">
        <f t="shared" si="479"/>
        <v>15.870000000000001</v>
      </c>
      <c r="N607" s="39">
        <v>263700</v>
      </c>
      <c r="O607" s="28">
        <f t="shared" si="480"/>
        <v>21.19</v>
      </c>
      <c r="P607" s="39">
        <v>248850</v>
      </c>
      <c r="Q607" s="28">
        <f t="shared" si="481"/>
        <v>-5.63</v>
      </c>
      <c r="R607" s="39">
        <v>246850</v>
      </c>
      <c r="S607" s="28">
        <f t="shared" si="482"/>
        <v>-0.8</v>
      </c>
      <c r="T607" s="39">
        <v>247700</v>
      </c>
      <c r="U607" s="28">
        <f t="shared" si="483"/>
        <v>0.33999999999999997</v>
      </c>
      <c r="V607" s="39">
        <v>242800</v>
      </c>
      <c r="W607" s="28">
        <f t="shared" si="484"/>
        <v>-1.9800000000000002</v>
      </c>
      <c r="X607" s="46">
        <v>247350</v>
      </c>
      <c r="Y607" s="28">
        <f t="shared" si="485"/>
        <v>1.87</v>
      </c>
      <c r="Z607" s="39">
        <v>253750</v>
      </c>
      <c r="AA607" s="28">
        <f t="shared" si="486"/>
        <v>2.59</v>
      </c>
      <c r="AB607" s="39">
        <v>271700</v>
      </c>
      <c r="AC607" s="28">
        <f t="shared" si="499"/>
        <v>7.07</v>
      </c>
      <c r="AD607" s="39">
        <v>278300</v>
      </c>
      <c r="AE607" s="28">
        <f t="shared" si="499"/>
        <v>2.4299999999999997</v>
      </c>
      <c r="AF607" s="39">
        <v>297350</v>
      </c>
      <c r="AG607" s="28">
        <f t="shared" si="499"/>
        <v>6.8500000000000005</v>
      </c>
      <c r="AH607" s="47">
        <v>326600</v>
      </c>
      <c r="AI607" s="28">
        <f t="shared" si="500"/>
        <v>9.84</v>
      </c>
      <c r="AJ607" s="47">
        <v>380150</v>
      </c>
      <c r="AK607" s="28">
        <f t="shared" si="500"/>
        <v>16.400000000000002</v>
      </c>
      <c r="AL607" s="47">
        <v>455750</v>
      </c>
      <c r="AM607" s="28">
        <f t="shared" si="500"/>
        <v>19.89</v>
      </c>
      <c r="AN607" s="47">
        <v>524700</v>
      </c>
      <c r="AO607" s="28">
        <f t="shared" si="489"/>
        <v>15.129999999999999</v>
      </c>
      <c r="AP607" s="47">
        <v>622850</v>
      </c>
      <c r="AQ607" s="28">
        <f t="shared" si="498"/>
        <v>18.709999999999997</v>
      </c>
      <c r="AR607" s="47">
        <v>694500</v>
      </c>
      <c r="AS607" s="28">
        <f t="shared" si="490"/>
        <v>11.5</v>
      </c>
      <c r="AT607" s="47">
        <v>732350</v>
      </c>
      <c r="AU607" s="28">
        <f t="shared" si="491"/>
        <v>5.45</v>
      </c>
      <c r="AV607" s="47">
        <v>775700</v>
      </c>
      <c r="AW607" s="28">
        <f t="shared" si="501"/>
        <v>5.92</v>
      </c>
      <c r="AX607" s="47">
        <v>765550</v>
      </c>
      <c r="AY607" s="28">
        <f t="shared" si="501"/>
        <v>-1.31</v>
      </c>
      <c r="AZ607" s="47">
        <v>731450</v>
      </c>
      <c r="BA607" s="28">
        <f t="shared" si="493"/>
        <v>-4.45</v>
      </c>
      <c r="BB607" s="47">
        <v>715700</v>
      </c>
      <c r="BC607" s="28">
        <f t="shared" si="494"/>
        <v>-2.15</v>
      </c>
      <c r="BD607" s="47">
        <v>699250</v>
      </c>
      <c r="BE607" s="28">
        <f t="shared" si="502"/>
        <v>-2.2999999999999998</v>
      </c>
      <c r="BF607" s="47">
        <v>692150</v>
      </c>
      <c r="BG607" s="28">
        <f t="shared" si="495"/>
        <v>-1.02</v>
      </c>
      <c r="BH607" s="47">
        <v>684600</v>
      </c>
      <c r="BI607" s="28">
        <f t="shared" si="496"/>
        <v>-1.0900000000000001</v>
      </c>
      <c r="BJ607" s="89">
        <v>697300</v>
      </c>
      <c r="BK607" s="28">
        <f t="shared" si="497"/>
        <v>1.8599999999999999</v>
      </c>
      <c r="BL607" s="47">
        <v>707200</v>
      </c>
      <c r="BM607" s="28">
        <f t="shared" si="497"/>
        <v>1.4200000000000002</v>
      </c>
      <c r="BN607" s="39"/>
      <c r="BO607" s="39"/>
      <c r="BP607" s="89"/>
      <c r="BQ607" s="28"/>
      <c r="BR607" s="28"/>
      <c r="BS607" s="28"/>
      <c r="BT607" s="28"/>
      <c r="BU607" s="28"/>
      <c r="BV607" s="48"/>
      <c r="BW607" s="42"/>
      <c r="BX607" s="45"/>
      <c r="BY607" s="49"/>
      <c r="BZ607" s="42"/>
      <c r="CA607" s="49"/>
      <c r="CB607" s="49"/>
      <c r="CC607" s="50"/>
      <c r="CD607" s="51"/>
      <c r="CE607" s="50"/>
      <c r="CF607" s="42"/>
      <c r="CP607" s="32"/>
      <c r="CQ607" s="70">
        <v>741100000</v>
      </c>
      <c r="CR607" s="53">
        <v>739150000</v>
      </c>
      <c r="DB607" s="32"/>
      <c r="DC607" s="42"/>
    </row>
    <row r="608" spans="1:107">
      <c r="A608" s="11"/>
      <c r="B608" s="41" t="s">
        <v>496</v>
      </c>
      <c r="C608" s="39">
        <v>357250</v>
      </c>
      <c r="D608" s="39">
        <v>413400</v>
      </c>
      <c r="E608" s="28">
        <f t="shared" si="475"/>
        <v>15.72</v>
      </c>
      <c r="F608" s="39">
        <v>517400</v>
      </c>
      <c r="G608" s="28">
        <f t="shared" si="476"/>
        <v>25.16</v>
      </c>
      <c r="H608" s="39">
        <v>752100</v>
      </c>
      <c r="I608" s="28">
        <f t="shared" si="477"/>
        <v>45.36</v>
      </c>
      <c r="J608" s="39">
        <v>916450</v>
      </c>
      <c r="K608" s="28">
        <f t="shared" si="478"/>
        <v>21.85</v>
      </c>
      <c r="L608" s="39">
        <v>1017450</v>
      </c>
      <c r="M608" s="28">
        <f t="shared" si="479"/>
        <v>11.020000000000001</v>
      </c>
      <c r="N608" s="39">
        <v>1049950</v>
      </c>
      <c r="O608" s="28">
        <f t="shared" si="480"/>
        <v>3.19</v>
      </c>
      <c r="P608" s="39">
        <v>1001650</v>
      </c>
      <c r="Q608" s="28">
        <f t="shared" si="481"/>
        <v>-4.5999999999999996</v>
      </c>
      <c r="R608" s="39">
        <v>932000</v>
      </c>
      <c r="S608" s="28">
        <f t="shared" si="482"/>
        <v>-6.9500000000000011</v>
      </c>
      <c r="T608" s="39">
        <v>944600</v>
      </c>
      <c r="U608" s="28">
        <f t="shared" si="483"/>
        <v>1.35</v>
      </c>
      <c r="V608" s="39">
        <v>943000</v>
      </c>
      <c r="W608" s="28">
        <f t="shared" si="484"/>
        <v>-0.16999999999999998</v>
      </c>
      <c r="X608" s="46">
        <v>966100</v>
      </c>
      <c r="Y608" s="28">
        <f t="shared" si="485"/>
        <v>2.4500000000000002</v>
      </c>
      <c r="Z608" s="39">
        <v>978550</v>
      </c>
      <c r="AA608" s="28">
        <f t="shared" si="486"/>
        <v>1.29</v>
      </c>
      <c r="AB608" s="39">
        <v>1001200</v>
      </c>
      <c r="AC608" s="28">
        <f t="shared" si="499"/>
        <v>2.31</v>
      </c>
      <c r="AD608" s="39">
        <v>1047100</v>
      </c>
      <c r="AE608" s="28">
        <f t="shared" si="499"/>
        <v>4.58</v>
      </c>
      <c r="AF608" s="39">
        <v>1171200</v>
      </c>
      <c r="AG608" s="28">
        <f t="shared" si="499"/>
        <v>11.85</v>
      </c>
      <c r="AH608" s="47">
        <v>1320900</v>
      </c>
      <c r="AI608" s="28">
        <f t="shared" si="500"/>
        <v>12.78</v>
      </c>
      <c r="AJ608" s="47">
        <v>1468800</v>
      </c>
      <c r="AK608" s="28">
        <f t="shared" si="500"/>
        <v>11.200000000000001</v>
      </c>
      <c r="AL608" s="47">
        <v>1788050</v>
      </c>
      <c r="AM608" s="28">
        <f t="shared" si="500"/>
        <v>21.740000000000002</v>
      </c>
      <c r="AN608" s="47">
        <v>2053900</v>
      </c>
      <c r="AO608" s="28">
        <f t="shared" si="489"/>
        <v>14.87</v>
      </c>
      <c r="AP608" s="47">
        <v>2309200</v>
      </c>
      <c r="AQ608" s="28">
        <f t="shared" si="498"/>
        <v>12.43</v>
      </c>
      <c r="AR608" s="47">
        <v>2670200</v>
      </c>
      <c r="AS608" s="28">
        <f t="shared" si="490"/>
        <v>15.629999999999999</v>
      </c>
      <c r="AT608" s="47">
        <v>2843750</v>
      </c>
      <c r="AU608" s="28">
        <f t="shared" si="491"/>
        <v>6.5</v>
      </c>
      <c r="AV608" s="47">
        <v>3012150</v>
      </c>
      <c r="AW608" s="28">
        <f t="shared" si="501"/>
        <v>5.92</v>
      </c>
      <c r="AX608" s="47">
        <v>2934900</v>
      </c>
      <c r="AY608" s="28">
        <f t="shared" si="501"/>
        <v>-2.56</v>
      </c>
      <c r="AZ608" s="47">
        <v>2874800</v>
      </c>
      <c r="BA608" s="28">
        <f t="shared" si="493"/>
        <v>-2.0500000000000003</v>
      </c>
      <c r="BB608" s="47">
        <v>2810250</v>
      </c>
      <c r="BC608" s="28">
        <f t="shared" si="494"/>
        <v>-2.25</v>
      </c>
      <c r="BD608" s="47">
        <v>2800800</v>
      </c>
      <c r="BE608" s="28">
        <f t="shared" si="502"/>
        <v>-0.33999999999999997</v>
      </c>
      <c r="BF608" s="47">
        <v>2773550</v>
      </c>
      <c r="BG608" s="28">
        <f t="shared" si="495"/>
        <v>-0.97</v>
      </c>
      <c r="BH608" s="47">
        <v>2932900</v>
      </c>
      <c r="BI608" s="28">
        <f t="shared" si="496"/>
        <v>5.75</v>
      </c>
      <c r="BJ608" s="89">
        <v>3034200</v>
      </c>
      <c r="BK608" s="28">
        <f t="shared" si="497"/>
        <v>3.45</v>
      </c>
      <c r="BL608" s="47">
        <v>3105700</v>
      </c>
      <c r="BM608" s="28">
        <f t="shared" si="497"/>
        <v>2.36</v>
      </c>
      <c r="BN608" s="39"/>
      <c r="BO608" s="39"/>
      <c r="BP608" s="89"/>
      <c r="BQ608" s="28"/>
      <c r="BR608" s="28"/>
      <c r="BS608" s="28"/>
      <c r="BT608" s="28"/>
      <c r="BU608" s="28"/>
      <c r="BV608" s="48"/>
      <c r="BW608" s="42"/>
      <c r="BX608" s="45"/>
      <c r="BY608" s="49"/>
      <c r="BZ608" s="42"/>
      <c r="CA608" s="49"/>
      <c r="CB608" s="49"/>
      <c r="CC608" s="50"/>
      <c r="CD608" s="51"/>
      <c r="CE608" s="50"/>
      <c r="CF608" s="42"/>
      <c r="CP608" s="32"/>
      <c r="CQ608" s="70">
        <v>732350000</v>
      </c>
      <c r="CR608" s="53">
        <v>775700000</v>
      </c>
      <c r="DB608" s="32"/>
      <c r="DC608" s="42"/>
    </row>
    <row r="609" spans="1:107">
      <c r="A609" s="11"/>
      <c r="B609" s="41" t="s">
        <v>497</v>
      </c>
      <c r="C609" s="39">
        <v>460300</v>
      </c>
      <c r="D609" s="39">
        <v>550200</v>
      </c>
      <c r="E609" s="28">
        <f t="shared" si="475"/>
        <v>19.53</v>
      </c>
      <c r="F609" s="39">
        <v>736250</v>
      </c>
      <c r="G609" s="28">
        <f t="shared" si="476"/>
        <v>33.81</v>
      </c>
      <c r="H609" s="39">
        <v>1015350</v>
      </c>
      <c r="I609" s="28">
        <f t="shared" si="477"/>
        <v>37.909999999999997</v>
      </c>
      <c r="J609" s="39">
        <v>1206850</v>
      </c>
      <c r="K609" s="28">
        <f t="shared" si="478"/>
        <v>18.86</v>
      </c>
      <c r="L609" s="39">
        <v>1223200</v>
      </c>
      <c r="M609" s="28">
        <f t="shared" si="479"/>
        <v>1.35</v>
      </c>
      <c r="N609" s="39">
        <v>1245450</v>
      </c>
      <c r="O609" s="28">
        <f t="shared" si="480"/>
        <v>1.82</v>
      </c>
      <c r="P609" s="39">
        <v>1228600</v>
      </c>
      <c r="Q609" s="28">
        <f t="shared" si="481"/>
        <v>-1.35</v>
      </c>
      <c r="R609" s="39">
        <v>1168900</v>
      </c>
      <c r="S609" s="28">
        <f t="shared" si="482"/>
        <v>-4.8599999999999994</v>
      </c>
      <c r="T609" s="39">
        <v>1184600</v>
      </c>
      <c r="U609" s="28">
        <f t="shared" si="483"/>
        <v>1.34</v>
      </c>
      <c r="V609" s="39">
        <v>1192000</v>
      </c>
      <c r="W609" s="28">
        <f t="shared" si="484"/>
        <v>0.62</v>
      </c>
      <c r="X609" s="46">
        <v>1218500</v>
      </c>
      <c r="Y609" s="28">
        <f t="shared" si="485"/>
        <v>2.2200000000000002</v>
      </c>
      <c r="Z609" s="39">
        <v>1254250</v>
      </c>
      <c r="AA609" s="28">
        <f t="shared" si="486"/>
        <v>2.93</v>
      </c>
      <c r="AB609" s="39">
        <v>1360500</v>
      </c>
      <c r="AC609" s="28">
        <f t="shared" si="499"/>
        <v>8.4699999999999989</v>
      </c>
      <c r="AD609" s="39">
        <v>1565200</v>
      </c>
      <c r="AE609" s="28">
        <f t="shared" si="499"/>
        <v>15.049999999999999</v>
      </c>
      <c r="AF609" s="39">
        <v>1731950</v>
      </c>
      <c r="AG609" s="28">
        <f t="shared" si="499"/>
        <v>10.65</v>
      </c>
      <c r="AH609" s="47">
        <v>1981900</v>
      </c>
      <c r="AI609" s="28">
        <f t="shared" si="500"/>
        <v>14.430000000000001</v>
      </c>
      <c r="AJ609" s="47">
        <v>2444500</v>
      </c>
      <c r="AK609" s="28">
        <f t="shared" si="500"/>
        <v>23.34</v>
      </c>
      <c r="AL609" s="47">
        <v>2709650</v>
      </c>
      <c r="AM609" s="28">
        <f t="shared" si="500"/>
        <v>10.85</v>
      </c>
      <c r="AN609" s="47">
        <v>3004550</v>
      </c>
      <c r="AO609" s="28">
        <f t="shared" si="489"/>
        <v>10.879999999999999</v>
      </c>
      <c r="AP609" s="47">
        <v>3433350</v>
      </c>
      <c r="AQ609" s="28">
        <f t="shared" si="498"/>
        <v>14.27</v>
      </c>
      <c r="AR609" s="47">
        <v>3791500</v>
      </c>
      <c r="AS609" s="28">
        <f t="shared" si="490"/>
        <v>10.43</v>
      </c>
      <c r="AT609" s="47">
        <v>4118850</v>
      </c>
      <c r="AU609" s="28">
        <f t="shared" si="491"/>
        <v>8.6300000000000008</v>
      </c>
      <c r="AV609" s="47">
        <v>4124050</v>
      </c>
      <c r="AW609" s="28">
        <f t="shared" si="501"/>
        <v>0.13</v>
      </c>
      <c r="AX609" s="47">
        <v>4205950</v>
      </c>
      <c r="AY609" s="28">
        <f t="shared" si="501"/>
        <v>1.9900000000000002</v>
      </c>
      <c r="AZ609" s="47">
        <v>4164050</v>
      </c>
      <c r="BA609" s="28">
        <f t="shared" si="493"/>
        <v>-1</v>
      </c>
      <c r="BB609" s="47">
        <v>4040700</v>
      </c>
      <c r="BC609" s="28">
        <f t="shared" si="494"/>
        <v>-2.96</v>
      </c>
      <c r="BD609" s="47">
        <v>3928900</v>
      </c>
      <c r="BE609" s="28">
        <f t="shared" si="502"/>
        <v>-2.77</v>
      </c>
      <c r="BF609" s="47">
        <v>3885750</v>
      </c>
      <c r="BG609" s="28">
        <f t="shared" si="495"/>
        <v>-1.0999999999999999</v>
      </c>
      <c r="BH609" s="47">
        <v>3967100</v>
      </c>
      <c r="BI609" s="28">
        <f t="shared" si="496"/>
        <v>2.09</v>
      </c>
      <c r="BJ609" s="89">
        <v>3976700</v>
      </c>
      <c r="BK609" s="28">
        <f t="shared" si="497"/>
        <v>0.24</v>
      </c>
      <c r="BL609" s="47">
        <v>4039100</v>
      </c>
      <c r="BM609" s="28">
        <f t="shared" si="497"/>
        <v>1.5699999999999998</v>
      </c>
      <c r="BN609" s="39"/>
      <c r="BO609" s="39"/>
      <c r="BP609" s="89"/>
      <c r="BQ609" s="28"/>
      <c r="BR609" s="28"/>
      <c r="BS609" s="28"/>
      <c r="BT609" s="28"/>
      <c r="BU609" s="28"/>
      <c r="BV609" s="48"/>
      <c r="BW609" s="42"/>
      <c r="BX609" s="45"/>
      <c r="BY609" s="49"/>
      <c r="BZ609" s="42"/>
      <c r="CA609" s="49"/>
      <c r="CB609" s="49"/>
      <c r="CC609" s="50"/>
      <c r="CD609" s="51"/>
      <c r="CE609" s="50"/>
      <c r="CF609" s="42"/>
      <c r="CP609" s="32"/>
      <c r="CQ609" s="70">
        <v>2843750000</v>
      </c>
      <c r="CR609" s="53">
        <v>3012150000</v>
      </c>
      <c r="DB609" s="32"/>
      <c r="DC609" s="42"/>
    </row>
    <row r="610" spans="1:107">
      <c r="A610" s="11"/>
      <c r="B610" s="33"/>
      <c r="C610" s="29"/>
      <c r="D610" s="29"/>
      <c r="E610" s="28"/>
      <c r="F610" s="29"/>
      <c r="G610" s="28"/>
      <c r="H610" s="29"/>
      <c r="I610" s="28"/>
      <c r="J610" s="29"/>
      <c r="K610" s="28"/>
      <c r="L610" s="29"/>
      <c r="M610" s="28"/>
      <c r="N610" s="29"/>
      <c r="O610" s="28"/>
      <c r="P610" s="39"/>
      <c r="Q610" s="28"/>
      <c r="R610" s="39"/>
      <c r="S610" s="28"/>
      <c r="T610" s="39"/>
      <c r="U610" s="28"/>
      <c r="V610" s="39"/>
      <c r="W610" s="28"/>
      <c r="X610" s="39"/>
      <c r="Z610" s="39"/>
      <c r="AB610" s="39"/>
      <c r="AD610" s="39"/>
      <c r="AF610" s="39"/>
      <c r="AH610" s="47"/>
      <c r="AJ610" s="47"/>
      <c r="AL610" s="47"/>
      <c r="AN610" s="47"/>
      <c r="AP610" s="47"/>
      <c r="AR610" s="47"/>
      <c r="AT610" s="47"/>
      <c r="AV610" s="47"/>
      <c r="AX610" s="47"/>
      <c r="AZ610" s="47"/>
      <c r="BB610" s="47"/>
      <c r="BD610" s="47"/>
      <c r="BF610" s="47"/>
      <c r="BH610" s="47"/>
      <c r="BJ610" s="89"/>
      <c r="BL610" s="47"/>
      <c r="BN610" s="39"/>
      <c r="BO610" s="39"/>
      <c r="BP610" s="89"/>
      <c r="BQ610" s="28"/>
      <c r="BR610" s="28"/>
      <c r="BS610" s="28"/>
      <c r="BT610" s="28"/>
      <c r="BU610" s="28"/>
      <c r="BV610" s="48"/>
      <c r="BW610" s="42"/>
      <c r="BX610" s="45"/>
      <c r="BY610" s="49"/>
      <c r="BZ610" s="42"/>
      <c r="CA610" s="49"/>
      <c r="CB610" s="49"/>
      <c r="CC610" s="50"/>
      <c r="CD610" s="51"/>
      <c r="CE610" s="50"/>
      <c r="CF610" s="42"/>
      <c r="CP610" s="32"/>
      <c r="CQ610" s="70">
        <v>4118850000</v>
      </c>
      <c r="CR610" s="53">
        <v>4124050000</v>
      </c>
      <c r="DB610" s="32"/>
      <c r="DC610" s="42"/>
    </row>
    <row r="611" spans="1:107">
      <c r="A611" s="11"/>
      <c r="B611" s="41" t="s">
        <v>468</v>
      </c>
      <c r="C611" s="39">
        <f>SUM(C581:C609)</f>
        <v>4238800</v>
      </c>
      <c r="D611" s="39">
        <f>SUM(D581:D609)</f>
        <v>4897400</v>
      </c>
      <c r="E611" s="28">
        <f>ROUND((D611-C611)/C611,4)*100</f>
        <v>15.540000000000001</v>
      </c>
      <c r="F611" s="39">
        <f>SUM(F581:F609)</f>
        <v>6136250</v>
      </c>
      <c r="G611" s="28">
        <f>ROUND((F611-D611)/D611,4)*100</f>
        <v>25.3</v>
      </c>
      <c r="H611" s="39">
        <f>SUM(H581:H609)</f>
        <v>8362450</v>
      </c>
      <c r="I611" s="28">
        <f>ROUND((H611-F611)/F611,4)*100</f>
        <v>36.28</v>
      </c>
      <c r="J611" s="39">
        <f>SUM(J581:J609)</f>
        <v>10341650</v>
      </c>
      <c r="K611" s="28">
        <f>ROUND((J611-H611)/H611,4)*100</f>
        <v>23.669999999999998</v>
      </c>
      <c r="L611" s="39">
        <f>SUM(L581:L609)</f>
        <v>11148950</v>
      </c>
      <c r="M611" s="28">
        <f>ROUND((L611-J611)/J611,4)*100</f>
        <v>7.8100000000000005</v>
      </c>
      <c r="N611" s="39">
        <f>SUM(N581:N609)</f>
        <v>11465100</v>
      </c>
      <c r="O611" s="28">
        <f>ROUND((N611-L611)/L611,4)*100</f>
        <v>2.8400000000000003</v>
      </c>
      <c r="P611" s="39">
        <f>SUM(P581:P609)</f>
        <v>10933050</v>
      </c>
      <c r="Q611" s="28">
        <f>ROUND((P611-N611)/N611,4)*100</f>
        <v>-4.6399999999999997</v>
      </c>
      <c r="R611" s="39">
        <f>SUM(R581:R609)</f>
        <v>10386900</v>
      </c>
      <c r="S611" s="28">
        <f>ROUND((R611-P611)/P611,4)*100</f>
        <v>-5</v>
      </c>
      <c r="T611" s="39">
        <f>SUM(T581:T609)</f>
        <v>10318450</v>
      </c>
      <c r="U611" s="28">
        <f>ROUND((T611-R611)/R611,4)*100</f>
        <v>-0.66</v>
      </c>
      <c r="V611" s="39">
        <f>SUM(V581:V609)</f>
        <v>10277600</v>
      </c>
      <c r="W611" s="28">
        <f>ROUND((V611-T611)/T611,4)*100</f>
        <v>-0.4</v>
      </c>
      <c r="X611" s="39">
        <f>SUM(X581:X609)</f>
        <v>10373800</v>
      </c>
      <c r="Y611" s="28">
        <f>ROUND((X611-V611)/V611,4)*100</f>
        <v>0.94000000000000006</v>
      </c>
      <c r="Z611" s="39">
        <f>SUM(Z581:Z609)</f>
        <v>10575750</v>
      </c>
      <c r="AA611" s="28">
        <f>ROUND((Z611-X611)/X611,4)*100</f>
        <v>1.95</v>
      </c>
      <c r="AB611" s="39">
        <f>SUM(AB581:AB609)</f>
        <v>11017500</v>
      </c>
      <c r="AC611" s="28">
        <f>ROUND((AB611-Z611)/Z611,4)*100</f>
        <v>4.18</v>
      </c>
      <c r="AD611" s="39">
        <f>SUM(AD581:AD609)</f>
        <v>11701550</v>
      </c>
      <c r="AE611" s="28">
        <f>ROUND((AD611-AB611)/AB611,4)*100</f>
        <v>6.21</v>
      </c>
      <c r="AF611" s="39">
        <f>SUM(AF581:AF609)</f>
        <v>12871900</v>
      </c>
      <c r="AG611" s="28">
        <f>ROUND((AF611-AD611)/AD611,4)*100</f>
        <v>10</v>
      </c>
      <c r="AH611" s="39">
        <f>SUM(AH581:AH609)</f>
        <v>14590700</v>
      </c>
      <c r="AI611" s="28">
        <f t="shared" si="500"/>
        <v>13.350000000000001</v>
      </c>
      <c r="AJ611" s="39">
        <v>17199850</v>
      </c>
      <c r="AK611" s="28">
        <f t="shared" si="500"/>
        <v>17.88</v>
      </c>
      <c r="AL611" s="47">
        <v>19555900</v>
      </c>
      <c r="AM611" s="28">
        <f t="shared" si="500"/>
        <v>13.700000000000001</v>
      </c>
      <c r="AN611" s="47">
        <v>22623450</v>
      </c>
      <c r="AO611" s="28">
        <f>ROUND((AN611-AL611)/AL611,4)*100</f>
        <v>15.690000000000001</v>
      </c>
      <c r="AP611" s="47">
        <v>25789750</v>
      </c>
      <c r="AQ611" s="28">
        <f t="shared" si="498"/>
        <v>14.000000000000002</v>
      </c>
      <c r="AR611" s="47">
        <v>28845750</v>
      </c>
      <c r="AS611" s="28">
        <f>ROUND((AR611-AP611)/AP611,4)*100</f>
        <v>11.85</v>
      </c>
      <c r="AT611" s="47">
        <v>30950350</v>
      </c>
      <c r="AU611" s="28">
        <f>ROUND((AT611-AR611)/AR611,4)*100</f>
        <v>7.3</v>
      </c>
      <c r="AV611" s="47">
        <v>31407300</v>
      </c>
      <c r="AW611" s="28">
        <f t="shared" si="501"/>
        <v>1.48</v>
      </c>
      <c r="AX611" s="47">
        <f>SUM(AX581:AX609)</f>
        <v>31457900</v>
      </c>
      <c r="AY611" s="28">
        <f t="shared" si="501"/>
        <v>0.16</v>
      </c>
      <c r="AZ611" s="47">
        <f>SUM(AZ581:AZ609)</f>
        <v>30462150</v>
      </c>
      <c r="BA611" s="28">
        <f>ROUND((AZ611-AX611)/AX611,4)*100</f>
        <v>-3.17</v>
      </c>
      <c r="BB611" s="47">
        <f>SUM(BB581:BB609)</f>
        <v>29637800</v>
      </c>
      <c r="BC611" s="28">
        <f>ROUND((BB611-AZ611)/AZ611,4)*100</f>
        <v>-2.71</v>
      </c>
      <c r="BD611" s="47">
        <f>SUM(BD581:BD609)</f>
        <v>29012250</v>
      </c>
      <c r="BE611" s="28">
        <f t="shared" si="502"/>
        <v>-2.11</v>
      </c>
      <c r="BF611" s="47">
        <f>SUM(BF581:BF609)</f>
        <v>28703250</v>
      </c>
      <c r="BG611" s="28">
        <f>ROUND((BF611-BD611)/BD611,4)*100</f>
        <v>-1.0699999999999998</v>
      </c>
      <c r="BH611" s="47">
        <f>SUM(BH581:BH609)</f>
        <v>29117100</v>
      </c>
      <c r="BI611" s="28">
        <f>ROUND((BH611-BF611)/BF611,4)*100</f>
        <v>1.44</v>
      </c>
      <c r="BJ611" s="47">
        <f>SUM(BJ581:BJ609)</f>
        <v>29878050</v>
      </c>
      <c r="BK611" s="28">
        <f>ROUND((BJ611-BH611)/BH611,4)*100</f>
        <v>2.6100000000000003</v>
      </c>
      <c r="BL611" s="47">
        <f>SUM(BL581:BL609)</f>
        <v>30629550</v>
      </c>
      <c r="BM611" s="28">
        <f>ROUND((BL611-BJ611)/BJ611,4)*100</f>
        <v>2.52</v>
      </c>
      <c r="BN611" s="39"/>
      <c r="BO611" s="39"/>
      <c r="BP611" s="89"/>
      <c r="BQ611" s="28"/>
      <c r="BR611" s="28"/>
      <c r="BS611" s="28"/>
      <c r="BT611" s="28"/>
      <c r="BU611" s="48"/>
      <c r="BV611" s="42"/>
      <c r="BW611" s="45"/>
      <c r="BX611" s="42"/>
      <c r="BY611" s="42"/>
      <c r="BZ611" s="43"/>
      <c r="CA611" s="42"/>
      <c r="CB611" s="55"/>
      <c r="CC611" s="42"/>
      <c r="CD611" s="56"/>
      <c r="CE611" s="42"/>
      <c r="CP611" s="79"/>
      <c r="CQ611" s="53"/>
      <c r="DB611" s="42"/>
    </row>
    <row r="612" spans="1:107">
      <c r="A612" s="11"/>
      <c r="B612" s="33"/>
      <c r="C612" s="39"/>
      <c r="D612" s="39"/>
      <c r="E612" s="28"/>
      <c r="F612" s="39"/>
      <c r="G612" s="28"/>
      <c r="H612" s="39"/>
      <c r="I612" s="28"/>
      <c r="J612" s="39"/>
      <c r="K612" s="28"/>
      <c r="L612" s="39"/>
      <c r="M612" s="28"/>
      <c r="N612" s="39"/>
      <c r="O612" s="28"/>
      <c r="P612" s="39"/>
      <c r="Q612" s="28"/>
      <c r="R612" s="39"/>
      <c r="S612" s="28"/>
      <c r="T612" s="39"/>
      <c r="U612" s="28"/>
      <c r="V612" s="39"/>
      <c r="W612" s="28"/>
      <c r="X612" s="39"/>
      <c r="Z612" s="39"/>
      <c r="AB612" s="39"/>
      <c r="AD612" s="39"/>
      <c r="AF612" s="39"/>
      <c r="AH612" s="47"/>
      <c r="AJ612" s="47"/>
      <c r="AL612" s="47"/>
      <c r="AN612" s="47"/>
      <c r="AP612" s="47"/>
      <c r="AR612" s="47"/>
      <c r="AT612" s="47"/>
      <c r="AV612" s="47"/>
      <c r="AX612" s="47"/>
      <c r="AZ612" s="47"/>
      <c r="BB612" s="47"/>
      <c r="BD612" s="47"/>
      <c r="BF612" s="47"/>
      <c r="BH612" s="47"/>
      <c r="BJ612" s="89"/>
      <c r="BL612" s="47"/>
      <c r="BN612" s="39"/>
      <c r="BO612" s="39"/>
      <c r="BP612" s="28"/>
      <c r="BQ612" s="28"/>
      <c r="BR612" s="28"/>
      <c r="BS612" s="28"/>
      <c r="BT612" s="28"/>
      <c r="BU612" s="48"/>
      <c r="BV612" s="42"/>
      <c r="BW612" s="45"/>
      <c r="BX612" s="42"/>
      <c r="BY612" s="42"/>
      <c r="BZ612" s="43"/>
      <c r="CA612" s="42"/>
      <c r="CB612" s="42"/>
      <c r="CC612" s="42"/>
      <c r="CD612" s="42"/>
      <c r="CE612" s="42"/>
      <c r="CP612" s="52">
        <f>SUM(CQ582:CQ610)</f>
        <v>30950350000</v>
      </c>
      <c r="CQ612" s="53">
        <f>SUM(CR582:CR610)</f>
        <v>31407300000</v>
      </c>
      <c r="DB612" s="42"/>
    </row>
    <row r="613" spans="1:107" ht="12.75">
      <c r="A613" s="11"/>
      <c r="B613" s="33"/>
      <c r="C613" s="29"/>
      <c r="D613" s="29"/>
      <c r="E613" s="28"/>
      <c r="F613" s="29"/>
      <c r="G613" s="28"/>
      <c r="H613" s="29"/>
      <c r="I613" s="28"/>
      <c r="J613" s="29"/>
      <c r="K613" s="28"/>
      <c r="L613" s="29"/>
      <c r="M613" s="28"/>
      <c r="N613" s="29"/>
      <c r="O613" s="28"/>
      <c r="P613" s="29"/>
      <c r="Q613" s="29"/>
      <c r="R613" s="39"/>
      <c r="S613" s="29"/>
      <c r="T613" s="29"/>
      <c r="U613" s="29"/>
      <c r="V613" s="29"/>
      <c r="W613" s="29"/>
      <c r="X613" s="29"/>
      <c r="Z613" s="39"/>
      <c r="AB613" s="39"/>
      <c r="AD613" s="39"/>
      <c r="AF613" s="39"/>
      <c r="AH613" s="47"/>
      <c r="AJ613" s="47"/>
      <c r="AL613" s="47"/>
      <c r="AN613" s="47"/>
      <c r="AP613" s="47"/>
      <c r="AR613" s="47"/>
      <c r="AT613" s="47"/>
      <c r="AV613" s="47"/>
      <c r="AX613" s="47"/>
      <c r="AZ613" s="47"/>
      <c r="BB613" s="47"/>
      <c r="BD613" s="47"/>
      <c r="BF613" s="47"/>
      <c r="BH613" s="47"/>
      <c r="BJ613" s="89"/>
      <c r="BL613" s="47"/>
      <c r="BN613" s="39"/>
      <c r="BO613" s="39"/>
      <c r="BP613" s="28"/>
      <c r="BQ613" s="28"/>
      <c r="BR613" s="28"/>
      <c r="BS613" s="28"/>
      <c r="BT613" s="28"/>
      <c r="BU613" s="29"/>
      <c r="BV613" s="42"/>
      <c r="BW613" s="45"/>
      <c r="BX613" s="42"/>
      <c r="BY613" s="42"/>
      <c r="BZ613" s="43"/>
      <c r="CA613" s="42"/>
      <c r="CB613" s="42"/>
      <c r="CC613" s="42"/>
      <c r="CD613" s="42"/>
      <c r="CE613" s="42"/>
      <c r="CP613" s="80"/>
      <c r="CQ613" s="77">
        <f>COUNTA(CR582:CR610)</f>
        <v>29</v>
      </c>
      <c r="DB613" s="42"/>
    </row>
    <row r="614" spans="1:107" ht="12.75">
      <c r="A614" s="11"/>
      <c r="B614" s="33"/>
      <c r="C614" s="29"/>
      <c r="D614" s="29"/>
      <c r="E614" s="28"/>
      <c r="F614" s="29"/>
      <c r="G614" s="28"/>
      <c r="H614" s="29"/>
      <c r="I614" s="28"/>
      <c r="J614" s="29"/>
      <c r="K614" s="28"/>
      <c r="L614" s="29"/>
      <c r="M614" s="28"/>
      <c r="N614" s="29"/>
      <c r="O614" s="28"/>
      <c r="P614" s="29"/>
      <c r="Q614" s="29"/>
      <c r="R614" s="39"/>
      <c r="S614" s="29"/>
      <c r="T614" s="29"/>
      <c r="U614" s="29"/>
      <c r="V614" s="29"/>
      <c r="W614" s="29"/>
      <c r="X614" s="29"/>
      <c r="Z614" s="39"/>
      <c r="AB614" s="39"/>
      <c r="AD614" s="39"/>
      <c r="AF614" s="39"/>
      <c r="AH614" s="47"/>
      <c r="AJ614" s="47"/>
      <c r="AL614" s="47"/>
      <c r="AN614" s="47"/>
      <c r="AP614" s="47"/>
      <c r="AR614" s="47"/>
      <c r="AT614" s="47"/>
      <c r="AV614" s="47"/>
      <c r="AX614" s="47"/>
      <c r="AZ614" s="47"/>
      <c r="BB614" s="47"/>
      <c r="BD614" s="47"/>
      <c r="BF614" s="47"/>
      <c r="BH614" s="47"/>
      <c r="BJ614" s="89"/>
      <c r="BL614" s="47"/>
      <c r="BN614" s="39"/>
      <c r="BO614" s="39"/>
      <c r="BP614" s="28"/>
      <c r="BQ614" s="28"/>
      <c r="BR614" s="28"/>
      <c r="BS614" s="28"/>
      <c r="BT614" s="28"/>
      <c r="BU614" s="29"/>
      <c r="BV614" s="42"/>
      <c r="BW614" s="45"/>
      <c r="BX614" s="62"/>
      <c r="BY614" s="62"/>
      <c r="BZ614" s="63"/>
      <c r="CA614" s="62"/>
      <c r="CB614" s="62"/>
      <c r="CC614" s="62"/>
      <c r="CD614" s="62"/>
      <c r="CE614" s="62"/>
      <c r="CP614" s="80"/>
      <c r="CQ614" s="77"/>
      <c r="DB614" s="42"/>
    </row>
    <row r="615" spans="1:107" ht="12.75">
      <c r="A615" s="11"/>
      <c r="B615" s="33"/>
      <c r="C615" s="29"/>
      <c r="D615" s="29"/>
      <c r="E615" s="28"/>
      <c r="F615" s="29"/>
      <c r="G615" s="28"/>
      <c r="H615" s="29"/>
      <c r="I615" s="28"/>
      <c r="J615" s="29"/>
      <c r="K615" s="28"/>
      <c r="L615" s="29"/>
      <c r="M615" s="28"/>
      <c r="N615" s="29"/>
      <c r="O615" s="28"/>
      <c r="P615" s="29"/>
      <c r="Q615" s="29"/>
      <c r="R615" s="39"/>
      <c r="S615" s="29"/>
      <c r="T615" s="29"/>
      <c r="U615" s="29"/>
      <c r="V615" s="29"/>
      <c r="W615" s="29"/>
      <c r="X615" s="29"/>
      <c r="Z615" s="39"/>
      <c r="AB615" s="39"/>
      <c r="AD615" s="39"/>
      <c r="AF615" s="39"/>
      <c r="AH615" s="47"/>
      <c r="AJ615" s="47"/>
      <c r="AL615" s="47"/>
      <c r="AN615" s="47"/>
      <c r="AP615" s="47"/>
      <c r="AR615" s="47"/>
      <c r="AT615" s="47"/>
      <c r="AV615" s="47"/>
      <c r="AX615" s="47"/>
      <c r="AZ615" s="47"/>
      <c r="BB615" s="47"/>
      <c r="BD615" s="47"/>
      <c r="BF615" s="47"/>
      <c r="BH615" s="47"/>
      <c r="BJ615" s="89"/>
      <c r="BL615" s="47"/>
      <c r="BN615" s="39"/>
      <c r="BO615" s="78"/>
      <c r="BP615" s="28"/>
      <c r="BQ615" s="28"/>
      <c r="BR615" s="28"/>
      <c r="BS615" s="28"/>
      <c r="BT615" s="28"/>
      <c r="BU615" s="29"/>
      <c r="BV615" s="42"/>
      <c r="BW615" s="45"/>
      <c r="BX615" s="62"/>
      <c r="BY615" s="62"/>
      <c r="BZ615" s="63"/>
      <c r="CA615" s="62"/>
      <c r="CB615" s="62"/>
      <c r="CC615" s="62"/>
      <c r="CD615" s="62"/>
      <c r="CE615" s="62"/>
      <c r="CP615" s="80"/>
      <c r="CQ615" s="77"/>
      <c r="DB615" s="42"/>
    </row>
    <row r="616" spans="1:107" ht="12.75">
      <c r="A616" s="11"/>
      <c r="B616" s="41" t="s">
        <v>498</v>
      </c>
      <c r="C616" s="39">
        <v>1743650</v>
      </c>
      <c r="D616" s="39">
        <v>1920600</v>
      </c>
      <c r="E616" s="28">
        <f t="shared" ref="E616:E631" si="503">ROUND((D616-C616)/C616,4)*100</f>
        <v>10.15</v>
      </c>
      <c r="F616" s="39">
        <v>2133350</v>
      </c>
      <c r="G616" s="28">
        <f t="shared" ref="G616:G631" si="504">ROUND((F616-D616)/D616,4)*100</f>
        <v>11.08</v>
      </c>
      <c r="H616" s="39">
        <v>2604950</v>
      </c>
      <c r="I616" s="28">
        <f t="shared" ref="I616:I631" si="505">ROUND((H616-F616)/F616,4)*100</f>
        <v>22.11</v>
      </c>
      <c r="J616" s="39">
        <v>3267750</v>
      </c>
      <c r="K616" s="28">
        <f t="shared" ref="K616:K631" si="506">ROUND((J616-H616)/H616,4)*100</f>
        <v>25.44</v>
      </c>
      <c r="L616" s="39">
        <v>3745250</v>
      </c>
      <c r="M616" s="28">
        <f t="shared" ref="M616:M631" si="507">ROUND((L616-J616)/J616,4)*100</f>
        <v>14.610000000000001</v>
      </c>
      <c r="N616" s="39">
        <f>+N28</f>
        <v>4014250</v>
      </c>
      <c r="O616" s="28">
        <f t="shared" ref="O616:O631" si="508">ROUND((N616-L616)/L616,4)*100</f>
        <v>7.1800000000000006</v>
      </c>
      <c r="P616" s="39">
        <f>+P28</f>
        <v>4051550</v>
      </c>
      <c r="Q616" s="28">
        <f t="shared" ref="Q616:Q631" si="509">ROUND((P616-N616)/N616,4)*100</f>
        <v>0.92999999999999994</v>
      </c>
      <c r="R616" s="39">
        <f>+R28</f>
        <v>3971050</v>
      </c>
      <c r="S616" s="28">
        <f t="shared" ref="S616:S631" si="510">ROUND((R616-P616)/P616,4)*100</f>
        <v>-1.9900000000000002</v>
      </c>
      <c r="T616" s="39">
        <f>+T28</f>
        <v>3871400</v>
      </c>
      <c r="U616" s="28">
        <f t="shared" ref="U616:U631" si="511">ROUND((T616-R616)/R616,4)*100</f>
        <v>-2.5100000000000002</v>
      </c>
      <c r="V616" s="39">
        <f>+V28</f>
        <v>3807550</v>
      </c>
      <c r="W616" s="28">
        <f t="shared" ref="W616:W631" si="512">ROUND((V616-T616)/T616,4)*100</f>
        <v>-1.6500000000000001</v>
      </c>
      <c r="X616" s="39">
        <f t="shared" ref="X616:AH616" si="513">+X28</f>
        <v>3908400</v>
      </c>
      <c r="Y616" s="28">
        <f t="shared" si="513"/>
        <v>2.65</v>
      </c>
      <c r="Z616" s="39">
        <f t="shared" si="513"/>
        <v>3978850</v>
      </c>
      <c r="AA616" s="28">
        <f t="shared" si="513"/>
        <v>1.7999999999999998</v>
      </c>
      <c r="AB616" s="39">
        <f t="shared" si="513"/>
        <v>4014450</v>
      </c>
      <c r="AC616" s="28">
        <f t="shared" si="513"/>
        <v>0.89</v>
      </c>
      <c r="AD616" s="39">
        <f t="shared" si="513"/>
        <v>4056300</v>
      </c>
      <c r="AE616" s="28">
        <f t="shared" si="513"/>
        <v>1.04</v>
      </c>
      <c r="AF616" s="39">
        <f t="shared" si="513"/>
        <v>4243950</v>
      </c>
      <c r="AG616" s="28">
        <f t="shared" si="513"/>
        <v>4.63</v>
      </c>
      <c r="AH616" s="39">
        <f t="shared" si="513"/>
        <v>4421050</v>
      </c>
      <c r="AI616" s="28">
        <f t="shared" ref="AI616:AM631" si="514">ROUND((AH616-AF616)/AF616,4)*100</f>
        <v>4.17</v>
      </c>
      <c r="AJ616" s="39">
        <v>4853700</v>
      </c>
      <c r="AK616" s="28">
        <f t="shared" si="514"/>
        <v>9.7900000000000009</v>
      </c>
      <c r="AL616" s="47">
        <v>5245650</v>
      </c>
      <c r="AM616" s="28">
        <f t="shared" si="514"/>
        <v>8.08</v>
      </c>
      <c r="AN616" s="47">
        <v>5879200</v>
      </c>
      <c r="AO616" s="28">
        <f t="shared" ref="AO616:AO631" si="515">ROUND((AN616-AL616)/AL616,4)*100</f>
        <v>12.08</v>
      </c>
      <c r="AP616" s="47">
        <v>6574800</v>
      </c>
      <c r="AQ616" s="28">
        <f t="shared" si="498"/>
        <v>11.83</v>
      </c>
      <c r="AR616" s="47">
        <v>7465650</v>
      </c>
      <c r="AS616" s="28">
        <f t="shared" ref="AS616:AS631" si="516">ROUND((AR616-AP616)/AP616,4)*100</f>
        <v>13.55</v>
      </c>
      <c r="AT616" s="47">
        <v>8152900</v>
      </c>
      <c r="AU616" s="28">
        <f t="shared" ref="AU616:AU633" si="517">ROUND((AT616-AR616)/AR616,4)*100</f>
        <v>9.2100000000000009</v>
      </c>
      <c r="AV616" s="47">
        <v>8355250</v>
      </c>
      <c r="AW616" s="28">
        <f t="shared" ref="AW616:AY631" si="518">ROUND((AV616-AT616)/AT616,4)*100</f>
        <v>2.48</v>
      </c>
      <c r="AX616" s="47">
        <v>8396850</v>
      </c>
      <c r="AY616" s="28">
        <f>ROUND((AX616-AV616)/AV616,4)*100</f>
        <v>0.5</v>
      </c>
      <c r="AZ616" s="47">
        <f>+AZ28</f>
        <v>8083500</v>
      </c>
      <c r="BA616" s="28">
        <f>ROUND((AZ616-AX616)/AX616,4)*100</f>
        <v>-3.73</v>
      </c>
      <c r="BB616" s="47">
        <v>7904150</v>
      </c>
      <c r="BC616" s="28">
        <f t="shared" ref="BC616:BC631" si="519">ROUND((BB616-AZ616)/AZ616,4)*100</f>
        <v>-2.2200000000000002</v>
      </c>
      <c r="BD616" s="47">
        <f>+BD28</f>
        <v>7697100</v>
      </c>
      <c r="BE616" s="28">
        <f t="shared" si="502"/>
        <v>-2.62</v>
      </c>
      <c r="BF616" s="47">
        <f>+BF28</f>
        <v>7595950</v>
      </c>
      <c r="BG616" s="28">
        <f t="shared" ref="BG616:BG631" si="520">ROUND((BF616-BD616)/BD616,4)*100</f>
        <v>-1.31</v>
      </c>
      <c r="BH616" s="47">
        <f>+BH28</f>
        <v>7661900</v>
      </c>
      <c r="BI616" s="28">
        <f t="shared" ref="BI616:BI631" si="521">ROUND((BH616-BF616)/BF616,4)*100</f>
        <v>0.86999999999999988</v>
      </c>
      <c r="BJ616" s="47">
        <f>+BJ28</f>
        <v>7737850</v>
      </c>
      <c r="BK616" s="28">
        <f t="shared" ref="BK616:BM631" si="522">ROUND((BJ616-BH616)/BH616,4)*100</f>
        <v>0.9900000000000001</v>
      </c>
      <c r="BL616" s="47">
        <v>7870050</v>
      </c>
      <c r="BM616" s="28">
        <f t="shared" si="522"/>
        <v>1.71</v>
      </c>
      <c r="BN616" s="78"/>
      <c r="BO616" s="78"/>
      <c r="BP616" s="28"/>
      <c r="BQ616" s="28"/>
      <c r="BR616" s="28"/>
      <c r="BS616" s="28"/>
      <c r="BT616" s="28"/>
      <c r="BU616" s="29"/>
      <c r="BV616" s="42"/>
      <c r="BW616" s="45"/>
      <c r="BX616" s="62"/>
      <c r="BY616" s="62"/>
      <c r="BZ616" s="63"/>
      <c r="CA616" s="62"/>
      <c r="CB616" s="62"/>
      <c r="CC616" s="62"/>
      <c r="CD616" s="62"/>
      <c r="CE616" s="62"/>
      <c r="CP616" s="80"/>
      <c r="CQ616" s="77"/>
      <c r="DB616" s="42"/>
    </row>
    <row r="617" spans="1:107">
      <c r="A617" s="11"/>
      <c r="B617" s="41" t="s">
        <v>499</v>
      </c>
      <c r="C617" s="39">
        <v>1409450</v>
      </c>
      <c r="D617" s="39">
        <f>SUM(D34:D100)</f>
        <v>1443500</v>
      </c>
      <c r="E617" s="28">
        <f t="shared" si="503"/>
        <v>2.42</v>
      </c>
      <c r="F617" s="39">
        <v>1528800</v>
      </c>
      <c r="G617" s="28">
        <f t="shared" si="504"/>
        <v>5.91</v>
      </c>
      <c r="H617" s="39">
        <v>1654750</v>
      </c>
      <c r="I617" s="28">
        <f t="shared" si="505"/>
        <v>8.24</v>
      </c>
      <c r="J617" s="39">
        <v>1814050</v>
      </c>
      <c r="K617" s="28">
        <f t="shared" si="506"/>
        <v>9.629999999999999</v>
      </c>
      <c r="L617" s="39">
        <v>1960850</v>
      </c>
      <c r="M617" s="28">
        <f t="shared" si="507"/>
        <v>8.09</v>
      </c>
      <c r="N617" s="39">
        <f>+N102</f>
        <v>2105650</v>
      </c>
      <c r="O617" s="28">
        <f t="shared" si="508"/>
        <v>7.3800000000000008</v>
      </c>
      <c r="P617" s="39">
        <f>+P102</f>
        <v>2164164.66</v>
      </c>
      <c r="Q617" s="28">
        <f t="shared" si="509"/>
        <v>2.78</v>
      </c>
      <c r="R617" s="39">
        <f>+R102</f>
        <v>2221800</v>
      </c>
      <c r="S617" s="28">
        <f t="shared" si="510"/>
        <v>2.6599999999999997</v>
      </c>
      <c r="T617" s="39">
        <f>+T102</f>
        <v>2287100</v>
      </c>
      <c r="U617" s="28">
        <f t="shared" si="511"/>
        <v>2.94</v>
      </c>
      <c r="V617" s="39">
        <f>+V102</f>
        <v>2337700</v>
      </c>
      <c r="W617" s="28">
        <f t="shared" si="512"/>
        <v>2.21</v>
      </c>
      <c r="X617" s="39">
        <f t="shared" ref="X617:AH617" si="523">+X102</f>
        <v>2385650</v>
      </c>
      <c r="Y617" s="28">
        <f t="shared" si="523"/>
        <v>2.0500000000000003</v>
      </c>
      <c r="Z617" s="39">
        <f t="shared" si="523"/>
        <v>2515400</v>
      </c>
      <c r="AA617" s="28">
        <f t="shared" si="523"/>
        <v>5.4399999999999995</v>
      </c>
      <c r="AB617" s="39">
        <f t="shared" si="523"/>
        <v>2569150</v>
      </c>
      <c r="AC617" s="28">
        <f t="shared" si="523"/>
        <v>2.1399999999999997</v>
      </c>
      <c r="AD617" s="39">
        <f t="shared" si="523"/>
        <v>2630800</v>
      </c>
      <c r="AE617" s="28">
        <f t="shared" si="523"/>
        <v>2.4</v>
      </c>
      <c r="AF617" s="39">
        <f t="shared" si="523"/>
        <v>2706850</v>
      </c>
      <c r="AG617" s="28">
        <f t="shared" si="523"/>
        <v>2.8899999999999997</v>
      </c>
      <c r="AH617" s="39">
        <f t="shared" si="523"/>
        <v>2730750</v>
      </c>
      <c r="AI617" s="28">
        <f t="shared" si="514"/>
        <v>0.88</v>
      </c>
      <c r="AJ617" s="39">
        <v>2796750</v>
      </c>
      <c r="AK617" s="28">
        <f t="shared" si="514"/>
        <v>2.42</v>
      </c>
      <c r="AL617" s="47">
        <v>2891300</v>
      </c>
      <c r="AM617" s="28">
        <f t="shared" si="514"/>
        <v>3.38</v>
      </c>
      <c r="AN617" s="47">
        <v>3002900</v>
      </c>
      <c r="AO617" s="28">
        <f t="shared" si="515"/>
        <v>3.8600000000000003</v>
      </c>
      <c r="AP617" s="47">
        <v>3180250</v>
      </c>
      <c r="AQ617" s="28">
        <f t="shared" si="498"/>
        <v>5.91</v>
      </c>
      <c r="AR617" s="47">
        <v>3347150</v>
      </c>
      <c r="AS617" s="28">
        <f t="shared" si="516"/>
        <v>5.25</v>
      </c>
      <c r="AT617" s="47">
        <v>3647350</v>
      </c>
      <c r="AU617" s="28">
        <f t="shared" si="517"/>
        <v>8.9700000000000006</v>
      </c>
      <c r="AV617" s="47">
        <v>3907050</v>
      </c>
      <c r="AW617" s="28">
        <f t="shared" si="518"/>
        <v>7.12</v>
      </c>
      <c r="AX617" s="47">
        <v>4228950</v>
      </c>
      <c r="AY617" s="28">
        <f t="shared" si="518"/>
        <v>8.24</v>
      </c>
      <c r="AZ617" s="47">
        <f>+AZ102</f>
        <v>4410050</v>
      </c>
      <c r="BA617" s="28">
        <f t="shared" ref="BA617:BA631" si="524">ROUND((AZ617-AX617)/AX617,4)*100</f>
        <v>4.2799999999999994</v>
      </c>
      <c r="BB617" s="47">
        <v>4484550</v>
      </c>
      <c r="BC617" s="28">
        <f t="shared" si="519"/>
        <v>1.69</v>
      </c>
      <c r="BD617" s="47">
        <f>+BD102</f>
        <v>4385550</v>
      </c>
      <c r="BE617" s="28">
        <f t="shared" si="502"/>
        <v>-2.21</v>
      </c>
      <c r="BF617" s="47">
        <f>+BF102</f>
        <v>4388250</v>
      </c>
      <c r="BG617" s="28">
        <f t="shared" si="520"/>
        <v>0.06</v>
      </c>
      <c r="BH617" s="47">
        <f>+BH102</f>
        <v>4375750</v>
      </c>
      <c r="BI617" s="28">
        <f t="shared" si="521"/>
        <v>-0.27999999999999997</v>
      </c>
      <c r="BJ617" s="47">
        <f>+BJ102</f>
        <v>4443050</v>
      </c>
      <c r="BK617" s="28">
        <f t="shared" si="522"/>
        <v>1.54</v>
      </c>
      <c r="BL617" s="47">
        <v>4535900</v>
      </c>
      <c r="BM617" s="28">
        <f t="shared" si="522"/>
        <v>2.09</v>
      </c>
      <c r="BN617" s="78"/>
      <c r="BO617" s="78"/>
      <c r="BP617" s="28"/>
      <c r="BQ617" s="28"/>
      <c r="BR617" s="28"/>
      <c r="BS617" s="28"/>
      <c r="BT617" s="28"/>
      <c r="BU617" s="29"/>
      <c r="BV617" s="39"/>
      <c r="BW617" s="45"/>
      <c r="BX617" s="62"/>
      <c r="BY617" s="42"/>
      <c r="BZ617" s="62"/>
      <c r="CA617" s="62"/>
      <c r="CB617" s="42"/>
      <c r="CC617" s="62"/>
      <c r="CD617" s="42"/>
      <c r="CE617" s="42"/>
      <c r="CP617" s="81">
        <f>CQ28</f>
        <v>8152900000</v>
      </c>
      <c r="CQ617" s="82">
        <f>+CR28</f>
        <v>8355250000</v>
      </c>
      <c r="DB617" s="42"/>
    </row>
    <row r="618" spans="1:107">
      <c r="A618" s="11"/>
      <c r="B618" s="41" t="s">
        <v>99</v>
      </c>
      <c r="C618" s="39">
        <v>6931050</v>
      </c>
      <c r="D618" s="39">
        <v>8097600</v>
      </c>
      <c r="E618" s="28">
        <f t="shared" si="503"/>
        <v>16.830000000000002</v>
      </c>
      <c r="F618" s="39">
        <v>9796350</v>
      </c>
      <c r="G618" s="28">
        <f t="shared" si="504"/>
        <v>20.979999999999997</v>
      </c>
      <c r="H618" s="39">
        <v>12034450</v>
      </c>
      <c r="I618" s="28">
        <f t="shared" si="505"/>
        <v>22.85</v>
      </c>
      <c r="J618" s="39">
        <v>14844500</v>
      </c>
      <c r="K618" s="28">
        <f t="shared" si="506"/>
        <v>23.35</v>
      </c>
      <c r="L618" s="39">
        <v>16175050</v>
      </c>
      <c r="M618" s="28">
        <f t="shared" si="507"/>
        <v>8.9599999999999991</v>
      </c>
      <c r="N618" s="39">
        <f>+N137</f>
        <v>16478600</v>
      </c>
      <c r="O618" s="28">
        <f t="shared" si="508"/>
        <v>1.8800000000000001</v>
      </c>
      <c r="P618" s="39">
        <f>+P137</f>
        <v>15614300</v>
      </c>
      <c r="Q618" s="28">
        <f t="shared" si="509"/>
        <v>-5.24</v>
      </c>
      <c r="R618" s="39">
        <f>+R137</f>
        <v>14959800</v>
      </c>
      <c r="S618" s="28">
        <f t="shared" si="510"/>
        <v>-4.1900000000000004</v>
      </c>
      <c r="T618" s="39">
        <f>+T137</f>
        <v>14773150</v>
      </c>
      <c r="U618" s="28">
        <f t="shared" si="511"/>
        <v>-1.25</v>
      </c>
      <c r="V618" s="39">
        <f>+V137</f>
        <v>14902350</v>
      </c>
      <c r="W618" s="28">
        <f t="shared" si="512"/>
        <v>0.86999999999999988</v>
      </c>
      <c r="X618" s="39">
        <f t="shared" ref="X618:AH618" si="525">+X137</f>
        <v>15200650</v>
      </c>
      <c r="Y618" s="28">
        <f t="shared" si="525"/>
        <v>2</v>
      </c>
      <c r="Z618" s="39">
        <f t="shared" si="525"/>
        <v>15771650</v>
      </c>
      <c r="AA618" s="28">
        <f t="shared" si="525"/>
        <v>3.7600000000000002</v>
      </c>
      <c r="AB618" s="39">
        <f t="shared" si="525"/>
        <v>16460400</v>
      </c>
      <c r="AC618" s="28">
        <f t="shared" si="525"/>
        <v>4.37</v>
      </c>
      <c r="AD618" s="39">
        <f t="shared" si="525"/>
        <v>17259900</v>
      </c>
      <c r="AE618" s="28">
        <f t="shared" si="525"/>
        <v>4.8599999999999994</v>
      </c>
      <c r="AF618" s="39">
        <f t="shared" si="525"/>
        <v>18603450</v>
      </c>
      <c r="AG618" s="28">
        <f t="shared" si="525"/>
        <v>7.7799999999999994</v>
      </c>
      <c r="AH618" s="39">
        <f t="shared" si="525"/>
        <v>20644000</v>
      </c>
      <c r="AI618" s="28">
        <f t="shared" si="514"/>
        <v>10.97</v>
      </c>
      <c r="AJ618" s="39">
        <v>23513650</v>
      </c>
      <c r="AK618" s="28">
        <f t="shared" si="514"/>
        <v>13.900000000000002</v>
      </c>
      <c r="AL618" s="47">
        <v>26458600</v>
      </c>
      <c r="AM618" s="28">
        <f t="shared" si="514"/>
        <v>12.520000000000001</v>
      </c>
      <c r="AN618" s="47">
        <v>30301350</v>
      </c>
      <c r="AO618" s="28">
        <f t="shared" si="515"/>
        <v>14.52</v>
      </c>
      <c r="AP618" s="47">
        <v>34366000</v>
      </c>
      <c r="AQ618" s="28">
        <f t="shared" si="498"/>
        <v>13.41</v>
      </c>
      <c r="AR618" s="47">
        <v>38041800</v>
      </c>
      <c r="AS618" s="28">
        <f t="shared" si="516"/>
        <v>10.7</v>
      </c>
      <c r="AT618" s="47">
        <v>41557850</v>
      </c>
      <c r="AU618" s="28">
        <f t="shared" si="517"/>
        <v>9.24</v>
      </c>
      <c r="AV618" s="47">
        <v>41918400</v>
      </c>
      <c r="AW618" s="28">
        <f t="shared" si="518"/>
        <v>0.86999999999999988</v>
      </c>
      <c r="AX618" s="47">
        <v>41772500</v>
      </c>
      <c r="AY618" s="28">
        <f t="shared" si="518"/>
        <v>-0.35000000000000003</v>
      </c>
      <c r="AZ618" s="47">
        <f>+AZ137</f>
        <v>40729950</v>
      </c>
      <c r="BA618" s="28">
        <f t="shared" si="524"/>
        <v>-2.5</v>
      </c>
      <c r="BB618" s="47">
        <v>39497000</v>
      </c>
      <c r="BC618" s="28">
        <f t="shared" si="519"/>
        <v>-3.0300000000000002</v>
      </c>
      <c r="BD618" s="47">
        <f>+BD137</f>
        <v>38690850</v>
      </c>
      <c r="BE618" s="28">
        <f t="shared" si="502"/>
        <v>-2.04</v>
      </c>
      <c r="BF618" s="47">
        <f>+BF137</f>
        <v>38619800</v>
      </c>
      <c r="BG618" s="28">
        <f t="shared" si="520"/>
        <v>-0.18</v>
      </c>
      <c r="BH618" s="47">
        <f>+BH137</f>
        <v>39379600</v>
      </c>
      <c r="BI618" s="28">
        <f t="shared" si="521"/>
        <v>1.97</v>
      </c>
      <c r="BJ618" s="47">
        <f>+BJ137</f>
        <v>40806800</v>
      </c>
      <c r="BK618" s="28">
        <f t="shared" si="522"/>
        <v>3.62</v>
      </c>
      <c r="BL618" s="47">
        <v>42139850</v>
      </c>
      <c r="BM618" s="28">
        <f t="shared" si="522"/>
        <v>3.27</v>
      </c>
      <c r="BN618" s="78"/>
      <c r="BO618" s="39"/>
      <c r="BP618" s="28"/>
      <c r="BQ618" s="28"/>
      <c r="BR618" s="28"/>
      <c r="BS618" s="28"/>
      <c r="BT618" s="28"/>
      <c r="BU618" s="29"/>
      <c r="BV618" s="39"/>
      <c r="BW618" s="45"/>
      <c r="BX618" s="62"/>
      <c r="BY618" s="42"/>
      <c r="BZ618" s="62"/>
      <c r="CA618" s="62"/>
      <c r="CB618" s="42"/>
      <c r="CC618" s="62"/>
      <c r="CD618" s="42"/>
      <c r="CE618" s="42"/>
      <c r="CP618" s="81">
        <f>CQ102</f>
        <v>3647350000</v>
      </c>
      <c r="CQ618" s="83">
        <f>CR102</f>
        <v>3907050000</v>
      </c>
      <c r="DB618" s="42"/>
    </row>
    <row r="619" spans="1:107">
      <c r="A619" s="11"/>
      <c r="B619" s="41" t="s">
        <v>156</v>
      </c>
      <c r="C619" s="39">
        <v>1034600</v>
      </c>
      <c r="D619" s="39">
        <v>1079500</v>
      </c>
      <c r="E619" s="28">
        <f t="shared" si="503"/>
        <v>4.34</v>
      </c>
      <c r="F619" s="39">
        <v>1147600</v>
      </c>
      <c r="G619" s="28">
        <f t="shared" si="504"/>
        <v>6.3100000000000005</v>
      </c>
      <c r="H619" s="39">
        <v>1278150</v>
      </c>
      <c r="I619" s="28">
        <f t="shared" si="505"/>
        <v>11.379999999999999</v>
      </c>
      <c r="J619" s="39">
        <v>1476950</v>
      </c>
      <c r="K619" s="28">
        <f t="shared" si="506"/>
        <v>15.55</v>
      </c>
      <c r="L619" s="39">
        <v>1749200</v>
      </c>
      <c r="M619" s="28">
        <f t="shared" si="507"/>
        <v>18.43</v>
      </c>
      <c r="N619" s="39">
        <f>+N166</f>
        <v>1899600</v>
      </c>
      <c r="O619" s="28">
        <f t="shared" si="508"/>
        <v>8.6</v>
      </c>
      <c r="P619" s="39">
        <f>+P166</f>
        <v>1900000</v>
      </c>
      <c r="Q619" s="28">
        <f t="shared" si="509"/>
        <v>0.02</v>
      </c>
      <c r="R619" s="39">
        <f>+R166</f>
        <v>1891250</v>
      </c>
      <c r="S619" s="28">
        <f t="shared" si="510"/>
        <v>-0.45999999999999996</v>
      </c>
      <c r="T619" s="39">
        <f>+T166</f>
        <v>1928450</v>
      </c>
      <c r="U619" s="28">
        <f t="shared" si="511"/>
        <v>1.97</v>
      </c>
      <c r="V619" s="39">
        <f>+V166</f>
        <v>1966700</v>
      </c>
      <c r="W619" s="28">
        <f t="shared" si="512"/>
        <v>1.9800000000000002</v>
      </c>
      <c r="X619" s="39">
        <f t="shared" ref="X619:AH619" si="526">+X166</f>
        <v>2024250</v>
      </c>
      <c r="Y619" s="28">
        <f t="shared" si="526"/>
        <v>2.93</v>
      </c>
      <c r="Z619" s="39">
        <f t="shared" si="526"/>
        <v>2015700</v>
      </c>
      <c r="AA619" s="28">
        <f t="shared" si="526"/>
        <v>-0.42</v>
      </c>
      <c r="AB619" s="39">
        <f t="shared" si="526"/>
        <v>2113250</v>
      </c>
      <c r="AC619" s="28">
        <f t="shared" si="526"/>
        <v>4.84</v>
      </c>
      <c r="AD619" s="39">
        <f t="shared" si="526"/>
        <v>2111250</v>
      </c>
      <c r="AE619" s="28">
        <f t="shared" si="526"/>
        <v>-0.09</v>
      </c>
      <c r="AF619" s="39">
        <f t="shared" si="526"/>
        <v>2181450</v>
      </c>
      <c r="AG619" s="28">
        <f t="shared" si="526"/>
        <v>3.3300000000000005</v>
      </c>
      <c r="AH619" s="39">
        <f t="shared" si="526"/>
        <v>2281100</v>
      </c>
      <c r="AI619" s="28">
        <f t="shared" si="514"/>
        <v>4.5699999999999994</v>
      </c>
      <c r="AJ619" s="39">
        <v>2383250</v>
      </c>
      <c r="AK619" s="28">
        <f t="shared" si="514"/>
        <v>4.4799999999999995</v>
      </c>
      <c r="AL619" s="47">
        <v>2584600</v>
      </c>
      <c r="AM619" s="28">
        <f t="shared" si="514"/>
        <v>8.4500000000000011</v>
      </c>
      <c r="AN619" s="47">
        <v>2807600</v>
      </c>
      <c r="AO619" s="28">
        <f t="shared" si="515"/>
        <v>8.6300000000000008</v>
      </c>
      <c r="AP619" s="47">
        <v>3125150</v>
      </c>
      <c r="AQ619" s="28">
        <f t="shared" si="498"/>
        <v>11.31</v>
      </c>
      <c r="AR619" s="47">
        <v>3450650</v>
      </c>
      <c r="AS619" s="28">
        <f t="shared" si="516"/>
        <v>10.42</v>
      </c>
      <c r="AT619" s="47">
        <v>4007450</v>
      </c>
      <c r="AU619" s="28">
        <f t="shared" si="517"/>
        <v>16.14</v>
      </c>
      <c r="AV619" s="47">
        <v>4217250</v>
      </c>
      <c r="AW619" s="28">
        <f t="shared" si="518"/>
        <v>5.24</v>
      </c>
      <c r="AX619" s="47">
        <v>4421300</v>
      </c>
      <c r="AY619" s="28">
        <f t="shared" si="518"/>
        <v>4.84</v>
      </c>
      <c r="AZ619" s="47">
        <f>+AZ166</f>
        <v>4391200</v>
      </c>
      <c r="BA619" s="28">
        <f t="shared" si="524"/>
        <v>-0.67999999999999994</v>
      </c>
      <c r="BB619" s="47">
        <v>4369650</v>
      </c>
      <c r="BC619" s="28">
        <f t="shared" si="519"/>
        <v>-0.49</v>
      </c>
      <c r="BD619" s="47">
        <f>+BD166</f>
        <v>4325500</v>
      </c>
      <c r="BE619" s="28">
        <f t="shared" si="502"/>
        <v>-1.01</v>
      </c>
      <c r="BF619" s="47">
        <f>+BF166</f>
        <v>4322600</v>
      </c>
      <c r="BG619" s="28">
        <f t="shared" si="520"/>
        <v>-6.9999999999999993E-2</v>
      </c>
      <c r="BH619" s="47">
        <f>+BH166</f>
        <v>4121200</v>
      </c>
      <c r="BI619" s="28">
        <f t="shared" si="521"/>
        <v>-4.66</v>
      </c>
      <c r="BJ619" s="47">
        <f>+BJ166</f>
        <v>4181300</v>
      </c>
      <c r="BK619" s="28">
        <f t="shared" si="522"/>
        <v>1.46</v>
      </c>
      <c r="BL619" s="47">
        <v>4047100</v>
      </c>
      <c r="BM619" s="28">
        <f t="shared" si="522"/>
        <v>-3.2099999999999995</v>
      </c>
      <c r="BN619" s="39"/>
      <c r="BO619" s="39"/>
      <c r="BP619" s="28"/>
      <c r="BQ619" s="28"/>
      <c r="BR619" s="28"/>
      <c r="BS619" s="28"/>
      <c r="BT619" s="28"/>
      <c r="BU619" s="29"/>
      <c r="BV619" s="39"/>
      <c r="BW619" s="45"/>
      <c r="BX619" s="62"/>
      <c r="BY619" s="42"/>
      <c r="BZ619" s="62"/>
      <c r="CA619" s="62"/>
      <c r="CB619" s="42"/>
      <c r="CC619" s="62"/>
      <c r="CD619" s="42"/>
      <c r="CE619" s="42"/>
      <c r="CP619" s="81">
        <f>CQ137</f>
        <v>41557850000</v>
      </c>
      <c r="CQ619" s="83">
        <f>+CR137</f>
        <v>41918400000</v>
      </c>
      <c r="DB619" s="42"/>
    </row>
    <row r="620" spans="1:107">
      <c r="A620" s="11"/>
      <c r="B620" s="41" t="s">
        <v>160</v>
      </c>
      <c r="C620" s="39">
        <v>1609250</v>
      </c>
      <c r="D620" s="39">
        <v>1764150</v>
      </c>
      <c r="E620" s="28">
        <f t="shared" si="503"/>
        <v>9.629999999999999</v>
      </c>
      <c r="F620" s="39">
        <v>2005550</v>
      </c>
      <c r="G620" s="28">
        <f t="shared" si="504"/>
        <v>13.68</v>
      </c>
      <c r="H620" s="39">
        <v>2406650</v>
      </c>
      <c r="I620" s="28">
        <f t="shared" si="505"/>
        <v>20</v>
      </c>
      <c r="J620" s="39">
        <v>3179600</v>
      </c>
      <c r="K620" s="28">
        <f t="shared" si="506"/>
        <v>32.119999999999997</v>
      </c>
      <c r="L620" s="39">
        <v>3937050</v>
      </c>
      <c r="M620" s="28">
        <f t="shared" si="507"/>
        <v>23.82</v>
      </c>
      <c r="N620" s="39">
        <f>+N210</f>
        <v>4341500</v>
      </c>
      <c r="O620" s="28">
        <f t="shared" si="508"/>
        <v>10.27</v>
      </c>
      <c r="P620" s="39">
        <f>+P210</f>
        <v>4247250</v>
      </c>
      <c r="Q620" s="28">
        <f t="shared" si="509"/>
        <v>-2.17</v>
      </c>
      <c r="R620" s="39">
        <f>+R210</f>
        <v>4411400</v>
      </c>
      <c r="S620" s="28">
        <f t="shared" si="510"/>
        <v>3.8600000000000003</v>
      </c>
      <c r="T620" s="39">
        <f>+T210</f>
        <v>4569750</v>
      </c>
      <c r="U620" s="28">
        <f t="shared" si="511"/>
        <v>3.5900000000000003</v>
      </c>
      <c r="V620" s="39">
        <f>+V210</f>
        <v>4700950</v>
      </c>
      <c r="W620" s="28">
        <f t="shared" si="512"/>
        <v>2.87</v>
      </c>
      <c r="X620" s="39">
        <f t="shared" ref="X620:AH620" si="527">+X210</f>
        <v>4818100</v>
      </c>
      <c r="Y620" s="28">
        <f t="shared" si="527"/>
        <v>2.4899999999999998</v>
      </c>
      <c r="Z620" s="39">
        <f t="shared" si="527"/>
        <v>4872800</v>
      </c>
      <c r="AA620" s="28">
        <f t="shared" si="527"/>
        <v>1.1400000000000001</v>
      </c>
      <c r="AB620" s="39">
        <f t="shared" si="527"/>
        <v>5055400</v>
      </c>
      <c r="AC620" s="28">
        <f t="shared" si="527"/>
        <v>3.75</v>
      </c>
      <c r="AD620" s="39">
        <f t="shared" si="527"/>
        <v>5243400</v>
      </c>
      <c r="AE620" s="28">
        <f t="shared" si="527"/>
        <v>3.7199999999999998</v>
      </c>
      <c r="AF620" s="39">
        <f t="shared" si="527"/>
        <v>5577650</v>
      </c>
      <c r="AG620" s="28">
        <f t="shared" si="527"/>
        <v>6.370000000000001</v>
      </c>
      <c r="AH620" s="39">
        <f t="shared" si="527"/>
        <v>5926650</v>
      </c>
      <c r="AI620" s="28">
        <f t="shared" si="514"/>
        <v>6.2600000000000007</v>
      </c>
      <c r="AJ620" s="39">
        <v>6520750</v>
      </c>
      <c r="AK620" s="28">
        <f t="shared" si="514"/>
        <v>10.02</v>
      </c>
      <c r="AL620" s="47">
        <v>7340800</v>
      </c>
      <c r="AM620" s="28">
        <f t="shared" si="514"/>
        <v>12.58</v>
      </c>
      <c r="AN620" s="47">
        <v>8443550</v>
      </c>
      <c r="AO620" s="28">
        <f t="shared" si="515"/>
        <v>15.02</v>
      </c>
      <c r="AP620" s="47">
        <v>10183900</v>
      </c>
      <c r="AQ620" s="28">
        <f t="shared" si="498"/>
        <v>20.61</v>
      </c>
      <c r="AR620" s="47">
        <v>11721500</v>
      </c>
      <c r="AS620" s="28">
        <f t="shared" si="516"/>
        <v>15.1</v>
      </c>
      <c r="AT620" s="47">
        <v>12705150</v>
      </c>
      <c r="AU620" s="28">
        <f t="shared" si="517"/>
        <v>8.39</v>
      </c>
      <c r="AV620" s="47">
        <v>13533050</v>
      </c>
      <c r="AW620" s="28">
        <f t="shared" si="518"/>
        <v>6.52</v>
      </c>
      <c r="AX620" s="47">
        <v>13812550</v>
      </c>
      <c r="AY620" s="28">
        <f t="shared" si="518"/>
        <v>2.0699999999999998</v>
      </c>
      <c r="AZ620" s="47">
        <f>+AZ210</f>
        <v>13533550</v>
      </c>
      <c r="BA620" s="28">
        <f t="shared" si="524"/>
        <v>-2.02</v>
      </c>
      <c r="BB620" s="47">
        <v>13170950</v>
      </c>
      <c r="BC620" s="28">
        <f t="shared" si="519"/>
        <v>-2.68</v>
      </c>
      <c r="BD620" s="47">
        <f>+BD210</f>
        <v>12951950</v>
      </c>
      <c r="BE620" s="28">
        <f t="shared" si="502"/>
        <v>-1.66</v>
      </c>
      <c r="BF620" s="47">
        <f>+BF210</f>
        <v>12692700</v>
      </c>
      <c r="BG620" s="28">
        <f t="shared" si="520"/>
        <v>-2</v>
      </c>
      <c r="BH620" s="47">
        <f>+BH210</f>
        <v>12570400</v>
      </c>
      <c r="BI620" s="28">
        <f t="shared" si="521"/>
        <v>-0.96</v>
      </c>
      <c r="BJ620" s="47">
        <f>+BJ210</f>
        <v>12603950</v>
      </c>
      <c r="BK620" s="28">
        <f t="shared" si="522"/>
        <v>0.27</v>
      </c>
      <c r="BL620" s="47">
        <v>12613650</v>
      </c>
      <c r="BM620" s="28">
        <f t="shared" si="522"/>
        <v>0.08</v>
      </c>
      <c r="BN620" s="39"/>
      <c r="BO620" s="39"/>
      <c r="BP620" s="28"/>
      <c r="BQ620" s="28"/>
      <c r="BR620" s="28"/>
      <c r="BS620" s="28"/>
      <c r="BT620" s="28"/>
      <c r="BU620" s="29"/>
      <c r="BV620" s="39"/>
      <c r="BW620" s="45"/>
      <c r="BX620" s="62"/>
      <c r="BY620" s="42"/>
      <c r="BZ620" s="62"/>
      <c r="CA620" s="62"/>
      <c r="CB620" s="42"/>
      <c r="CC620" s="62"/>
      <c r="CD620" s="42"/>
      <c r="CE620" s="42"/>
      <c r="CP620" s="81">
        <f>CQ166</f>
        <v>4007450000</v>
      </c>
      <c r="CQ620" s="83">
        <f>+CR166</f>
        <v>4217250000</v>
      </c>
      <c r="DB620" s="42"/>
    </row>
    <row r="621" spans="1:107">
      <c r="A621" s="11"/>
      <c r="B621" s="41" t="s">
        <v>500</v>
      </c>
      <c r="C621" s="39">
        <v>2160900</v>
      </c>
      <c r="D621" s="39">
        <v>2319050</v>
      </c>
      <c r="E621" s="28">
        <f t="shared" si="503"/>
        <v>7.32</v>
      </c>
      <c r="F621" s="39">
        <v>2584950</v>
      </c>
      <c r="G621" s="28">
        <f t="shared" si="504"/>
        <v>11.469999999999999</v>
      </c>
      <c r="H621" s="39">
        <v>2997750</v>
      </c>
      <c r="I621" s="28">
        <f t="shared" si="505"/>
        <v>15.97</v>
      </c>
      <c r="J621" s="39">
        <v>3680200</v>
      </c>
      <c r="K621" s="28">
        <f t="shared" si="506"/>
        <v>22.770000000000003</v>
      </c>
      <c r="L621" s="39">
        <v>4391200</v>
      </c>
      <c r="M621" s="28">
        <f t="shared" si="507"/>
        <v>19.32</v>
      </c>
      <c r="N621" s="39">
        <f>+N246</f>
        <v>4715000</v>
      </c>
      <c r="O621" s="28">
        <f t="shared" si="508"/>
        <v>7.37</v>
      </c>
      <c r="P621" s="39">
        <f>+P246</f>
        <v>4767550</v>
      </c>
      <c r="Q621" s="28">
        <f t="shared" si="509"/>
        <v>1.1100000000000001</v>
      </c>
      <c r="R621" s="39">
        <f>+R246</f>
        <v>4791700</v>
      </c>
      <c r="S621" s="28">
        <f t="shared" si="510"/>
        <v>0.51</v>
      </c>
      <c r="T621" s="39">
        <f>+T246</f>
        <v>4776250</v>
      </c>
      <c r="U621" s="28">
        <f t="shared" si="511"/>
        <v>-0.32</v>
      </c>
      <c r="V621" s="39">
        <f>+V246</f>
        <v>4825650</v>
      </c>
      <c r="W621" s="28">
        <f t="shared" si="512"/>
        <v>1.03</v>
      </c>
      <c r="X621" s="39">
        <f t="shared" ref="X621:AH621" si="528">+X246</f>
        <v>4824650</v>
      </c>
      <c r="Y621" s="28">
        <f t="shared" si="528"/>
        <v>-0.02</v>
      </c>
      <c r="Z621" s="39">
        <f t="shared" si="528"/>
        <v>4836450</v>
      </c>
      <c r="AA621" s="28">
        <f t="shared" si="528"/>
        <v>0.24</v>
      </c>
      <c r="AB621" s="39">
        <f t="shared" si="528"/>
        <v>4917550</v>
      </c>
      <c r="AC621" s="28">
        <f t="shared" si="528"/>
        <v>1.68</v>
      </c>
      <c r="AD621" s="39">
        <f t="shared" si="528"/>
        <v>4970550</v>
      </c>
      <c r="AE621" s="28">
        <f t="shared" si="528"/>
        <v>1.08</v>
      </c>
      <c r="AF621" s="39">
        <f t="shared" si="528"/>
        <v>5010300</v>
      </c>
      <c r="AG621" s="28">
        <f t="shared" si="528"/>
        <v>0.8</v>
      </c>
      <c r="AH621" s="39">
        <f t="shared" si="528"/>
        <v>5235700</v>
      </c>
      <c r="AI621" s="28">
        <f t="shared" si="514"/>
        <v>4.5</v>
      </c>
      <c r="AJ621" s="39">
        <v>5493700</v>
      </c>
      <c r="AK621" s="28">
        <f t="shared" si="514"/>
        <v>4.93</v>
      </c>
      <c r="AL621" s="47">
        <v>5965750</v>
      </c>
      <c r="AM621" s="28">
        <f t="shared" si="514"/>
        <v>8.59</v>
      </c>
      <c r="AN621" s="47">
        <v>6618800</v>
      </c>
      <c r="AO621" s="28">
        <f t="shared" si="515"/>
        <v>10.95</v>
      </c>
      <c r="AP621" s="47">
        <v>7484300</v>
      </c>
      <c r="AQ621" s="28">
        <f t="shared" si="498"/>
        <v>13.08</v>
      </c>
      <c r="AR621" s="47">
        <v>8515400</v>
      </c>
      <c r="AS621" s="28">
        <f t="shared" si="516"/>
        <v>13.780000000000001</v>
      </c>
      <c r="AT621" s="47">
        <v>9490450</v>
      </c>
      <c r="AU621" s="28">
        <f t="shared" si="517"/>
        <v>11.450000000000001</v>
      </c>
      <c r="AV621" s="47">
        <v>10123650</v>
      </c>
      <c r="AW621" s="28">
        <f t="shared" si="518"/>
        <v>6.67</v>
      </c>
      <c r="AX621" s="47">
        <v>10253150</v>
      </c>
      <c r="AY621" s="28">
        <f t="shared" si="518"/>
        <v>1.28</v>
      </c>
      <c r="AZ621" s="47">
        <f>+AZ246</f>
        <v>10208650</v>
      </c>
      <c r="BA621" s="28">
        <f t="shared" si="524"/>
        <v>-0.43</v>
      </c>
      <c r="BB621" s="47">
        <v>10100400</v>
      </c>
      <c r="BC621" s="28">
        <f t="shared" si="519"/>
        <v>-1.06</v>
      </c>
      <c r="BD621" s="47">
        <f>+BD246</f>
        <v>9955750</v>
      </c>
      <c r="BE621" s="28">
        <f t="shared" si="502"/>
        <v>-1.43</v>
      </c>
      <c r="BF621" s="47">
        <f>+BF246</f>
        <v>9900050</v>
      </c>
      <c r="BG621" s="28">
        <f t="shared" si="520"/>
        <v>-0.55999999999999994</v>
      </c>
      <c r="BH621" s="47">
        <f>+BH246</f>
        <v>9955450</v>
      </c>
      <c r="BI621" s="28">
        <f t="shared" si="521"/>
        <v>0.55999999999999994</v>
      </c>
      <c r="BJ621" s="47">
        <f>+BJ246</f>
        <v>10171400</v>
      </c>
      <c r="BK621" s="28">
        <f t="shared" si="522"/>
        <v>2.17</v>
      </c>
      <c r="BL621" s="47">
        <v>10226350</v>
      </c>
      <c r="BM621" s="28">
        <f t="shared" si="522"/>
        <v>0.54</v>
      </c>
      <c r="BN621" s="39"/>
      <c r="BO621" s="39"/>
      <c r="BP621" s="28"/>
      <c r="BQ621" s="28"/>
      <c r="BR621" s="28"/>
      <c r="BS621" s="28"/>
      <c r="BT621" s="28"/>
      <c r="BU621" s="29"/>
      <c r="BV621" s="39"/>
      <c r="BW621" s="45"/>
      <c r="BX621" s="62"/>
      <c r="BY621" s="42"/>
      <c r="BZ621" s="62"/>
      <c r="CA621" s="62"/>
      <c r="CB621" s="42"/>
      <c r="CC621" s="62"/>
      <c r="CD621" s="42"/>
      <c r="CE621" s="42"/>
      <c r="CP621" s="52">
        <f>CQ210</f>
        <v>12705150000</v>
      </c>
      <c r="CQ621" s="83">
        <f>+CR210</f>
        <v>13533050000</v>
      </c>
      <c r="DB621" s="42"/>
    </row>
    <row r="622" spans="1:107">
      <c r="A622" s="11"/>
      <c r="B622" s="41" t="s">
        <v>405</v>
      </c>
      <c r="C622" s="39">
        <v>979600</v>
      </c>
      <c r="D622" s="39">
        <v>1095800</v>
      </c>
      <c r="E622" s="28">
        <f t="shared" si="503"/>
        <v>11.86</v>
      </c>
      <c r="F622" s="39">
        <v>1287450</v>
      </c>
      <c r="G622" s="28">
        <f t="shared" si="504"/>
        <v>17.489999999999998</v>
      </c>
      <c r="H622" s="39">
        <v>1615500</v>
      </c>
      <c r="I622" s="28">
        <f t="shared" si="505"/>
        <v>25.480000000000004</v>
      </c>
      <c r="J622" s="39">
        <v>2203350</v>
      </c>
      <c r="K622" s="28">
        <f t="shared" si="506"/>
        <v>36.39</v>
      </c>
      <c r="L622" s="39">
        <v>2659150</v>
      </c>
      <c r="M622" s="28">
        <f t="shared" si="507"/>
        <v>20.69</v>
      </c>
      <c r="N622" s="39">
        <f>+N271</f>
        <v>2768600</v>
      </c>
      <c r="O622" s="28">
        <f t="shared" si="508"/>
        <v>4.12</v>
      </c>
      <c r="P622" s="39">
        <f>+P271</f>
        <v>2750700</v>
      </c>
      <c r="Q622" s="28">
        <f t="shared" si="509"/>
        <v>-0.65</v>
      </c>
      <c r="R622" s="39">
        <f>+R271</f>
        <v>2640300</v>
      </c>
      <c r="S622" s="28">
        <f t="shared" si="510"/>
        <v>-4.01</v>
      </c>
      <c r="T622" s="39">
        <f>+T271</f>
        <v>2672200</v>
      </c>
      <c r="U622" s="28">
        <f t="shared" si="511"/>
        <v>1.21</v>
      </c>
      <c r="V622" s="39">
        <f>+V271</f>
        <v>2729375.9</v>
      </c>
      <c r="W622" s="28">
        <f t="shared" si="512"/>
        <v>2.1399999999999997</v>
      </c>
      <c r="X622" s="39">
        <f t="shared" ref="X622:AH622" si="529">+X271</f>
        <v>2790650</v>
      </c>
      <c r="Y622" s="28">
        <f t="shared" si="529"/>
        <v>2.2399999999999998</v>
      </c>
      <c r="Z622" s="39">
        <f t="shared" si="529"/>
        <v>2874900</v>
      </c>
      <c r="AA622" s="28">
        <f t="shared" si="529"/>
        <v>3.02</v>
      </c>
      <c r="AB622" s="39">
        <f t="shared" si="529"/>
        <v>2948600</v>
      </c>
      <c r="AC622" s="28">
        <f t="shared" si="529"/>
        <v>2.56</v>
      </c>
      <c r="AD622" s="39">
        <f t="shared" si="529"/>
        <v>3048750</v>
      </c>
      <c r="AE622" s="28">
        <f t="shared" si="529"/>
        <v>3.4000000000000004</v>
      </c>
      <c r="AF622" s="39">
        <f t="shared" si="529"/>
        <v>3204000</v>
      </c>
      <c r="AG622" s="28">
        <f t="shared" si="529"/>
        <v>5.09</v>
      </c>
      <c r="AH622" s="39">
        <f t="shared" si="529"/>
        <v>3528600</v>
      </c>
      <c r="AI622" s="28">
        <f t="shared" si="514"/>
        <v>10.130000000000001</v>
      </c>
      <c r="AJ622" s="39">
        <v>3938050</v>
      </c>
      <c r="AK622" s="28">
        <f t="shared" si="514"/>
        <v>11.600000000000001</v>
      </c>
      <c r="AL622" s="47">
        <v>4582000</v>
      </c>
      <c r="AM622" s="28">
        <f t="shared" si="514"/>
        <v>16.350000000000001</v>
      </c>
      <c r="AN622" s="47">
        <v>5347200</v>
      </c>
      <c r="AO622" s="28">
        <f t="shared" si="515"/>
        <v>16.7</v>
      </c>
      <c r="AP622" s="47">
        <v>6062650</v>
      </c>
      <c r="AQ622" s="28">
        <f t="shared" si="498"/>
        <v>13.38</v>
      </c>
      <c r="AR622" s="47">
        <v>6607900</v>
      </c>
      <c r="AS622" s="28">
        <f t="shared" si="516"/>
        <v>8.99</v>
      </c>
      <c r="AT622" s="47">
        <v>7294800</v>
      </c>
      <c r="AU622" s="28">
        <f t="shared" si="517"/>
        <v>10.4</v>
      </c>
      <c r="AV622" s="47">
        <v>7512100</v>
      </c>
      <c r="AW622" s="28">
        <f t="shared" si="518"/>
        <v>2.98</v>
      </c>
      <c r="AX622" s="47">
        <v>7633800</v>
      </c>
      <c r="AY622" s="28">
        <f t="shared" si="518"/>
        <v>1.6199999999999999</v>
      </c>
      <c r="AZ622" s="47">
        <f>+AZ271</f>
        <v>7544200</v>
      </c>
      <c r="BA622" s="28">
        <f t="shared" si="524"/>
        <v>-1.17</v>
      </c>
      <c r="BB622" s="47">
        <v>7509650</v>
      </c>
      <c r="BC622" s="28">
        <f t="shared" si="519"/>
        <v>-0.45999999999999996</v>
      </c>
      <c r="BD622" s="47">
        <f>+BD271</f>
        <v>7317100</v>
      </c>
      <c r="BE622" s="28">
        <f t="shared" si="502"/>
        <v>-2.56</v>
      </c>
      <c r="BF622" s="47">
        <f>+BF271</f>
        <v>7181900</v>
      </c>
      <c r="BG622" s="28">
        <f t="shared" si="520"/>
        <v>-1.8499999999999999</v>
      </c>
      <c r="BH622" s="47">
        <f>+BH271</f>
        <v>7227250</v>
      </c>
      <c r="BI622" s="28">
        <f t="shared" si="521"/>
        <v>0.63</v>
      </c>
      <c r="BJ622" s="47">
        <f>+BJ271</f>
        <v>7283700</v>
      </c>
      <c r="BK622" s="28">
        <f t="shared" si="522"/>
        <v>0.77999999999999992</v>
      </c>
      <c r="BL622" s="47">
        <v>7219800</v>
      </c>
      <c r="BM622" s="28">
        <f t="shared" si="522"/>
        <v>-0.88</v>
      </c>
      <c r="BN622" s="39"/>
      <c r="BO622" s="39"/>
      <c r="BP622" s="28"/>
      <c r="BQ622" s="28"/>
      <c r="BR622" s="28"/>
      <c r="BS622" s="28"/>
      <c r="BT622" s="28"/>
      <c r="BU622" s="29"/>
      <c r="BV622" s="39"/>
      <c r="BW622" s="45"/>
      <c r="BX622" s="62"/>
      <c r="BY622" s="42"/>
      <c r="BZ622" s="62"/>
      <c r="CA622" s="62"/>
      <c r="CB622" s="42"/>
      <c r="CC622" s="62"/>
      <c r="CD622" s="42"/>
      <c r="CE622" s="42"/>
      <c r="CP622" s="52">
        <f>CQ246</f>
        <v>9490450000</v>
      </c>
      <c r="CQ622" s="83">
        <f>+CR246</f>
        <v>10123650000</v>
      </c>
      <c r="DB622" s="42"/>
    </row>
    <row r="623" spans="1:107">
      <c r="A623" s="11"/>
      <c r="B623" s="41" t="s">
        <v>316</v>
      </c>
      <c r="C623" s="39">
        <v>1323000</v>
      </c>
      <c r="D623" s="39">
        <v>1385200</v>
      </c>
      <c r="E623" s="28">
        <f t="shared" si="503"/>
        <v>4.7</v>
      </c>
      <c r="F623" s="39">
        <v>1599600</v>
      </c>
      <c r="G623" s="28">
        <f t="shared" si="504"/>
        <v>15.479999999999999</v>
      </c>
      <c r="H623" s="39">
        <v>1990100</v>
      </c>
      <c r="I623" s="28">
        <f t="shared" si="505"/>
        <v>24.41</v>
      </c>
      <c r="J623" s="39">
        <v>2559100</v>
      </c>
      <c r="K623" s="28">
        <f t="shared" si="506"/>
        <v>28.59</v>
      </c>
      <c r="L623" s="39">
        <v>3101900</v>
      </c>
      <c r="M623" s="28">
        <f t="shared" si="507"/>
        <v>21.21</v>
      </c>
      <c r="N623" s="39">
        <f>+N297</f>
        <v>3250500</v>
      </c>
      <c r="O623" s="28">
        <f t="shared" si="508"/>
        <v>4.79</v>
      </c>
      <c r="P623" s="39">
        <f>+P297</f>
        <v>3178200</v>
      </c>
      <c r="Q623" s="28">
        <f t="shared" si="509"/>
        <v>-2.2200000000000002</v>
      </c>
      <c r="R623" s="39">
        <f>+R297</f>
        <v>3147650</v>
      </c>
      <c r="S623" s="28">
        <f t="shared" si="510"/>
        <v>-0.96</v>
      </c>
      <c r="T623" s="39">
        <f>+T297</f>
        <v>3161050</v>
      </c>
      <c r="U623" s="28">
        <f t="shared" si="511"/>
        <v>0.43</v>
      </c>
      <c r="V623" s="39">
        <f>+V297</f>
        <v>3185350</v>
      </c>
      <c r="W623" s="28">
        <f t="shared" si="512"/>
        <v>0.77</v>
      </c>
      <c r="X623" s="39">
        <f t="shared" ref="X623:AH623" si="530">+X297</f>
        <v>3224600</v>
      </c>
      <c r="Y623" s="28">
        <f t="shared" si="530"/>
        <v>1.23</v>
      </c>
      <c r="Z623" s="39">
        <f t="shared" si="530"/>
        <v>3195400</v>
      </c>
      <c r="AA623" s="28">
        <f t="shared" si="530"/>
        <v>-0.91</v>
      </c>
      <c r="AB623" s="39">
        <f t="shared" si="530"/>
        <v>3134850</v>
      </c>
      <c r="AC623" s="28">
        <f t="shared" si="530"/>
        <v>-1.8900000000000001</v>
      </c>
      <c r="AD623" s="39">
        <f t="shared" si="530"/>
        <v>3180350</v>
      </c>
      <c r="AE623" s="28">
        <f t="shared" si="530"/>
        <v>1.4500000000000002</v>
      </c>
      <c r="AF623" s="39">
        <f t="shared" si="530"/>
        <v>3276350</v>
      </c>
      <c r="AG623" s="28">
        <f t="shared" si="530"/>
        <v>3.02</v>
      </c>
      <c r="AH623" s="39">
        <f t="shared" si="530"/>
        <v>3596150</v>
      </c>
      <c r="AI623" s="28">
        <f t="shared" si="514"/>
        <v>9.76</v>
      </c>
      <c r="AJ623" s="39">
        <v>4076650</v>
      </c>
      <c r="AK623" s="28">
        <f t="shared" si="514"/>
        <v>13.36</v>
      </c>
      <c r="AL623" s="47">
        <v>4574150</v>
      </c>
      <c r="AM623" s="28">
        <f t="shared" si="514"/>
        <v>12.2</v>
      </c>
      <c r="AN623" s="47">
        <v>5626700</v>
      </c>
      <c r="AO623" s="28">
        <f t="shared" si="515"/>
        <v>23.01</v>
      </c>
      <c r="AP623" s="47">
        <v>6256900</v>
      </c>
      <c r="AQ623" s="28">
        <f t="shared" si="498"/>
        <v>11.200000000000001</v>
      </c>
      <c r="AR623" s="47">
        <v>7235600</v>
      </c>
      <c r="AS623" s="28">
        <f t="shared" si="516"/>
        <v>15.64</v>
      </c>
      <c r="AT623" s="47">
        <v>7967850</v>
      </c>
      <c r="AU623" s="28">
        <f t="shared" si="517"/>
        <v>10.119999999999999</v>
      </c>
      <c r="AV623" s="47">
        <v>8257550</v>
      </c>
      <c r="AW623" s="28">
        <f t="shared" si="518"/>
        <v>3.64</v>
      </c>
      <c r="AX623" s="47">
        <v>8345000</v>
      </c>
      <c r="AY623" s="28">
        <f t="shared" si="518"/>
        <v>1.06</v>
      </c>
      <c r="AZ623" s="47">
        <f>+AZ297</f>
        <v>8003050</v>
      </c>
      <c r="BA623" s="28">
        <f t="shared" si="524"/>
        <v>-4.1000000000000005</v>
      </c>
      <c r="BB623" s="47">
        <v>7713300</v>
      </c>
      <c r="BC623" s="28">
        <f t="shared" si="519"/>
        <v>-3.62</v>
      </c>
      <c r="BD623" s="47">
        <f>+BD297</f>
        <v>7447950</v>
      </c>
      <c r="BE623" s="28">
        <f t="shared" si="502"/>
        <v>-3.44</v>
      </c>
      <c r="BF623" s="47">
        <f>+BF297</f>
        <v>7183900</v>
      </c>
      <c r="BG623" s="28">
        <f t="shared" si="520"/>
        <v>-3.55</v>
      </c>
      <c r="BH623" s="47">
        <f>+BH297</f>
        <v>7075000</v>
      </c>
      <c r="BI623" s="28">
        <f t="shared" si="521"/>
        <v>-1.52</v>
      </c>
      <c r="BJ623" s="47">
        <f>+BJ297</f>
        <v>7178350</v>
      </c>
      <c r="BK623" s="28">
        <f t="shared" si="522"/>
        <v>1.46</v>
      </c>
      <c r="BL623" s="47">
        <v>7241900</v>
      </c>
      <c r="BM623" s="28">
        <f t="shared" si="522"/>
        <v>0.89</v>
      </c>
      <c r="BN623" s="39"/>
      <c r="BO623" s="39"/>
      <c r="BP623" s="28"/>
      <c r="BQ623" s="28"/>
      <c r="BR623" s="28"/>
      <c r="BS623" s="28"/>
      <c r="BT623" s="28"/>
      <c r="BU623" s="29"/>
      <c r="BV623" s="39"/>
      <c r="BW623" s="45"/>
      <c r="BX623" s="62"/>
      <c r="BY623" s="42"/>
      <c r="BZ623" s="63"/>
      <c r="CA623" s="62"/>
      <c r="CB623" s="42"/>
      <c r="CC623" s="62"/>
      <c r="CD623" s="42"/>
      <c r="CE623" s="42"/>
      <c r="CP623" s="52">
        <f>CQ271</f>
        <v>7294800000</v>
      </c>
      <c r="CQ623" s="83">
        <f>+CR271</f>
        <v>7512100000</v>
      </c>
      <c r="DB623" s="42"/>
    </row>
    <row r="624" spans="1:107">
      <c r="A624" s="11"/>
      <c r="B624" s="41" t="s">
        <v>268</v>
      </c>
      <c r="C624" s="39">
        <v>1296300</v>
      </c>
      <c r="D624" s="39">
        <v>1399800</v>
      </c>
      <c r="E624" s="28">
        <f t="shared" si="503"/>
        <v>7.9799999999999995</v>
      </c>
      <c r="F624" s="39">
        <v>1534650</v>
      </c>
      <c r="G624" s="28">
        <f t="shared" si="504"/>
        <v>9.629999999999999</v>
      </c>
      <c r="H624" s="39">
        <v>1796550</v>
      </c>
      <c r="I624" s="28">
        <f t="shared" si="505"/>
        <v>17.07</v>
      </c>
      <c r="J624" s="39">
        <v>2251700</v>
      </c>
      <c r="K624" s="28">
        <f t="shared" si="506"/>
        <v>25.330000000000002</v>
      </c>
      <c r="L624" s="39">
        <v>2701650</v>
      </c>
      <c r="M624" s="28">
        <f t="shared" si="507"/>
        <v>19.98</v>
      </c>
      <c r="N624" s="39">
        <f>+N340</f>
        <v>2932300</v>
      </c>
      <c r="O624" s="28">
        <f t="shared" si="508"/>
        <v>8.5400000000000009</v>
      </c>
      <c r="P624" s="39">
        <f>+P340</f>
        <v>3016138.85</v>
      </c>
      <c r="Q624" s="28">
        <f t="shared" si="509"/>
        <v>2.86</v>
      </c>
      <c r="R624" s="39">
        <f>+R340</f>
        <v>2983050</v>
      </c>
      <c r="S624" s="28">
        <f t="shared" si="510"/>
        <v>-1.0999999999999999</v>
      </c>
      <c r="T624" s="39">
        <f>+T340</f>
        <v>2992350</v>
      </c>
      <c r="U624" s="28">
        <f t="shared" si="511"/>
        <v>0.31</v>
      </c>
      <c r="V624" s="39">
        <f>+V340</f>
        <v>3037650</v>
      </c>
      <c r="W624" s="28">
        <f t="shared" si="512"/>
        <v>1.51</v>
      </c>
      <c r="X624" s="39">
        <f t="shared" ref="X624:AH624" si="531">+X340</f>
        <v>3071000</v>
      </c>
      <c r="Y624" s="28">
        <f t="shared" si="531"/>
        <v>1.0999999999999999</v>
      </c>
      <c r="Z624" s="39">
        <f t="shared" si="531"/>
        <v>3136850</v>
      </c>
      <c r="AA624" s="28">
        <f t="shared" si="531"/>
        <v>2.1399999999999997</v>
      </c>
      <c r="AB624" s="39">
        <f t="shared" si="531"/>
        <v>3230600</v>
      </c>
      <c r="AC624" s="28">
        <f t="shared" si="531"/>
        <v>2.9899999999999998</v>
      </c>
      <c r="AD624" s="39">
        <f t="shared" si="531"/>
        <v>3326450</v>
      </c>
      <c r="AE624" s="28">
        <f t="shared" si="531"/>
        <v>2.97</v>
      </c>
      <c r="AF624" s="39">
        <f t="shared" si="531"/>
        <v>3468350</v>
      </c>
      <c r="AG624" s="28">
        <f t="shared" si="531"/>
        <v>4.2700000000000005</v>
      </c>
      <c r="AH624" s="39">
        <f t="shared" si="531"/>
        <v>3581000</v>
      </c>
      <c r="AI624" s="28">
        <f t="shared" si="514"/>
        <v>3.25</v>
      </c>
      <c r="AJ624" s="39">
        <v>3843100</v>
      </c>
      <c r="AK624" s="28">
        <f t="shared" si="514"/>
        <v>7.32</v>
      </c>
      <c r="AL624" s="47">
        <v>4135150</v>
      </c>
      <c r="AM624" s="28">
        <f t="shared" si="514"/>
        <v>7.6</v>
      </c>
      <c r="AN624" s="47">
        <v>4605900</v>
      </c>
      <c r="AO624" s="28">
        <f t="shared" si="515"/>
        <v>11.379999999999999</v>
      </c>
      <c r="AP624" s="47">
        <v>5140650</v>
      </c>
      <c r="AQ624" s="28">
        <f t="shared" si="498"/>
        <v>11.61</v>
      </c>
      <c r="AR624" s="47">
        <v>5713000</v>
      </c>
      <c r="AS624" s="28">
        <f t="shared" si="516"/>
        <v>11.129999999999999</v>
      </c>
      <c r="AT624" s="47">
        <v>6358650</v>
      </c>
      <c r="AU624" s="28">
        <f t="shared" si="517"/>
        <v>11.3</v>
      </c>
      <c r="AV624" s="47">
        <v>6805400</v>
      </c>
      <c r="AW624" s="28">
        <f t="shared" si="518"/>
        <v>7.03</v>
      </c>
      <c r="AX624" s="47">
        <v>6976550</v>
      </c>
      <c r="AY624" s="28">
        <f t="shared" si="518"/>
        <v>2.5100000000000002</v>
      </c>
      <c r="AZ624" s="47">
        <f>+AZ340</f>
        <v>6772200</v>
      </c>
      <c r="BA624" s="28">
        <f t="shared" si="524"/>
        <v>-2.93</v>
      </c>
      <c r="BB624" s="47">
        <v>6640850</v>
      </c>
      <c r="BC624" s="28">
        <f t="shared" si="519"/>
        <v>-1.94</v>
      </c>
      <c r="BD624" s="47">
        <f>+BD340</f>
        <v>6530200</v>
      </c>
      <c r="BE624" s="28">
        <f t="shared" si="502"/>
        <v>-1.67</v>
      </c>
      <c r="BF624" s="47">
        <f>+BF340</f>
        <v>6582950</v>
      </c>
      <c r="BG624" s="28">
        <f t="shared" si="520"/>
        <v>0.80999999999999994</v>
      </c>
      <c r="BH624" s="47">
        <f>+BH340</f>
        <v>6556600</v>
      </c>
      <c r="BI624" s="28">
        <f t="shared" si="521"/>
        <v>-0.4</v>
      </c>
      <c r="BJ624" s="47">
        <f>+BJ340</f>
        <v>6657000</v>
      </c>
      <c r="BK624" s="28">
        <f t="shared" si="522"/>
        <v>1.53</v>
      </c>
      <c r="BL624" s="47">
        <v>6729800</v>
      </c>
      <c r="BM624" s="28">
        <f t="shared" si="522"/>
        <v>1.0900000000000001</v>
      </c>
      <c r="BN624" s="39"/>
      <c r="BO624" s="39"/>
      <c r="BP624" s="28"/>
      <c r="BQ624" s="28"/>
      <c r="BR624" s="28"/>
      <c r="BS624" s="28"/>
      <c r="BT624" s="28"/>
      <c r="BU624" s="29"/>
      <c r="BV624" s="39"/>
      <c r="BW624" s="45"/>
      <c r="BX624" s="62"/>
      <c r="BY624" s="42"/>
      <c r="BZ624" s="63"/>
      <c r="CA624" s="62"/>
      <c r="CB624" s="42"/>
      <c r="CC624" s="62"/>
      <c r="CD624" s="42"/>
      <c r="CE624" s="42"/>
      <c r="CP624" s="52">
        <f>CQ297</f>
        <v>7967850000</v>
      </c>
      <c r="CQ624" s="83">
        <f>+CR297</f>
        <v>8257550000</v>
      </c>
      <c r="DB624" s="42"/>
    </row>
    <row r="625" spans="1:106">
      <c r="A625" s="11"/>
      <c r="B625" s="41" t="s">
        <v>167</v>
      </c>
      <c r="C625" s="39">
        <v>2779450</v>
      </c>
      <c r="D625" s="39">
        <v>2934600</v>
      </c>
      <c r="E625" s="28">
        <f t="shared" si="503"/>
        <v>5.58</v>
      </c>
      <c r="F625" s="39">
        <v>3170300</v>
      </c>
      <c r="G625" s="28">
        <f t="shared" si="504"/>
        <v>8.0299999999999994</v>
      </c>
      <c r="H625" s="39">
        <v>3627200</v>
      </c>
      <c r="I625" s="28">
        <f t="shared" si="505"/>
        <v>14.41</v>
      </c>
      <c r="J625" s="39">
        <v>4379650</v>
      </c>
      <c r="K625" s="28">
        <f t="shared" si="506"/>
        <v>20.74</v>
      </c>
      <c r="L625" s="39">
        <v>5075950</v>
      </c>
      <c r="M625" s="28">
        <f t="shared" si="507"/>
        <v>15.9</v>
      </c>
      <c r="N625" s="39">
        <f>+N407</f>
        <v>5450650</v>
      </c>
      <c r="O625" s="28">
        <f t="shared" si="508"/>
        <v>7.3800000000000008</v>
      </c>
      <c r="P625" s="39">
        <f>+P407</f>
        <v>5578950</v>
      </c>
      <c r="Q625" s="28">
        <f t="shared" si="509"/>
        <v>2.35</v>
      </c>
      <c r="R625" s="39">
        <f>+R407</f>
        <v>5585450</v>
      </c>
      <c r="S625" s="28">
        <f t="shared" si="510"/>
        <v>0.12</v>
      </c>
      <c r="T625" s="39">
        <f>+T407</f>
        <v>5573800</v>
      </c>
      <c r="U625" s="28">
        <f t="shared" si="511"/>
        <v>-0.21</v>
      </c>
      <c r="V625" s="39">
        <f>+V407</f>
        <v>5700650</v>
      </c>
      <c r="W625" s="28">
        <f t="shared" si="512"/>
        <v>2.2800000000000002</v>
      </c>
      <c r="X625" s="39">
        <f t="shared" ref="X625:AH625" si="532">+X407</f>
        <v>5765350</v>
      </c>
      <c r="Y625" s="28">
        <f t="shared" si="532"/>
        <v>1.1299999999999999</v>
      </c>
      <c r="Z625" s="39">
        <f t="shared" si="532"/>
        <v>5780000</v>
      </c>
      <c r="AA625" s="28">
        <f t="shared" si="532"/>
        <v>0.25</v>
      </c>
      <c r="AB625" s="39">
        <f t="shared" si="532"/>
        <v>5893750</v>
      </c>
      <c r="AC625" s="28">
        <f t="shared" si="532"/>
        <v>1.97</v>
      </c>
      <c r="AD625" s="39">
        <f t="shared" si="532"/>
        <v>6018450</v>
      </c>
      <c r="AE625" s="28">
        <f t="shared" si="532"/>
        <v>2.12</v>
      </c>
      <c r="AF625" s="39">
        <f t="shared" si="532"/>
        <v>6196250</v>
      </c>
      <c r="AG625" s="28">
        <f t="shared" si="532"/>
        <v>2.9499999999999997</v>
      </c>
      <c r="AH625" s="39">
        <f t="shared" si="532"/>
        <v>6546100</v>
      </c>
      <c r="AI625" s="28">
        <f t="shared" si="514"/>
        <v>5.65</v>
      </c>
      <c r="AJ625" s="39">
        <v>6789050</v>
      </c>
      <c r="AK625" s="28">
        <f t="shared" si="514"/>
        <v>3.71</v>
      </c>
      <c r="AL625" s="47">
        <v>7201150</v>
      </c>
      <c r="AM625" s="28">
        <f t="shared" si="514"/>
        <v>6.0699999999999994</v>
      </c>
      <c r="AN625" s="47">
        <v>7725450</v>
      </c>
      <c r="AO625" s="28">
        <f t="shared" si="515"/>
        <v>7.28</v>
      </c>
      <c r="AP625" s="47">
        <v>8507650</v>
      </c>
      <c r="AQ625" s="28">
        <f t="shared" si="498"/>
        <v>10.119999999999999</v>
      </c>
      <c r="AR625" s="47">
        <v>9040950</v>
      </c>
      <c r="AS625" s="28">
        <f t="shared" si="516"/>
        <v>6.2700000000000005</v>
      </c>
      <c r="AT625" s="47">
        <v>9827800</v>
      </c>
      <c r="AU625" s="28">
        <f t="shared" si="517"/>
        <v>8.6999999999999993</v>
      </c>
      <c r="AV625" s="47">
        <v>10200700</v>
      </c>
      <c r="AW625" s="28">
        <f t="shared" si="518"/>
        <v>3.7900000000000005</v>
      </c>
      <c r="AX625" s="47">
        <v>10423000</v>
      </c>
      <c r="AY625" s="28">
        <f t="shared" si="518"/>
        <v>2.1800000000000002</v>
      </c>
      <c r="AZ625" s="47">
        <f>+AZ407</f>
        <v>10410100</v>
      </c>
      <c r="BA625" s="28">
        <f t="shared" si="524"/>
        <v>-0.12</v>
      </c>
      <c r="BB625" s="47">
        <v>10379000</v>
      </c>
      <c r="BC625" s="28">
        <f t="shared" si="519"/>
        <v>-0.3</v>
      </c>
      <c r="BD625" s="47">
        <f>+BD407</f>
        <v>10091500</v>
      </c>
      <c r="BE625" s="28">
        <f t="shared" si="502"/>
        <v>-2.77</v>
      </c>
      <c r="BF625" s="47">
        <f>+BF407</f>
        <v>10128600</v>
      </c>
      <c r="BG625" s="28">
        <f t="shared" si="520"/>
        <v>0.37</v>
      </c>
      <c r="BH625" s="47">
        <f>+BH407</f>
        <v>10215600</v>
      </c>
      <c r="BI625" s="28">
        <f t="shared" si="521"/>
        <v>0.86</v>
      </c>
      <c r="BJ625" s="47">
        <f>+BJ407</f>
        <v>10359800</v>
      </c>
      <c r="BK625" s="28">
        <f t="shared" si="522"/>
        <v>1.41</v>
      </c>
      <c r="BL625" s="47">
        <v>10431700</v>
      </c>
      <c r="BM625" s="28">
        <f t="shared" si="522"/>
        <v>0.69</v>
      </c>
      <c r="BN625" s="39"/>
      <c r="BO625" s="39"/>
      <c r="BP625" s="28"/>
      <c r="BQ625" s="28"/>
      <c r="BR625" s="28"/>
      <c r="BS625" s="28"/>
      <c r="BT625" s="28"/>
      <c r="BU625" s="29"/>
      <c r="BV625" s="39"/>
      <c r="BW625" s="45"/>
      <c r="BX625" s="62"/>
      <c r="BY625" s="42"/>
      <c r="BZ625" s="62"/>
      <c r="CA625" s="62"/>
      <c r="CB625" s="42"/>
      <c r="CC625" s="62"/>
      <c r="CD625" s="42"/>
      <c r="CE625" s="42"/>
      <c r="CP625" s="52">
        <f>CQ340</f>
        <v>6358650000</v>
      </c>
      <c r="CQ625" s="83">
        <f>+CR340</f>
        <v>6805400000</v>
      </c>
      <c r="DB625" s="42"/>
    </row>
    <row r="626" spans="1:106">
      <c r="A626" s="11"/>
      <c r="B626" s="41" t="s">
        <v>501</v>
      </c>
      <c r="C626" s="39">
        <v>301250</v>
      </c>
      <c r="D626" s="39">
        <v>317850</v>
      </c>
      <c r="E626" s="28">
        <f t="shared" si="503"/>
        <v>5.5100000000000007</v>
      </c>
      <c r="F626" s="39">
        <v>344250</v>
      </c>
      <c r="G626" s="28">
        <f t="shared" si="504"/>
        <v>8.3099999999999987</v>
      </c>
      <c r="H626" s="39">
        <v>415950</v>
      </c>
      <c r="I626" s="28">
        <f t="shared" si="505"/>
        <v>20.830000000000002</v>
      </c>
      <c r="J626" s="39">
        <v>485150</v>
      </c>
      <c r="K626" s="28">
        <f t="shared" si="506"/>
        <v>16.64</v>
      </c>
      <c r="L626" s="39">
        <v>581850</v>
      </c>
      <c r="M626" s="28">
        <f t="shared" si="507"/>
        <v>19.93</v>
      </c>
      <c r="N626" s="39">
        <f>+N433</f>
        <v>665100</v>
      </c>
      <c r="O626" s="28">
        <f t="shared" si="508"/>
        <v>14.31</v>
      </c>
      <c r="P626" s="39">
        <f>+P433</f>
        <v>685250</v>
      </c>
      <c r="Q626" s="28">
        <f t="shared" si="509"/>
        <v>3.0300000000000002</v>
      </c>
      <c r="R626" s="39">
        <f>+R433</f>
        <v>696650</v>
      </c>
      <c r="S626" s="28">
        <f t="shared" si="510"/>
        <v>1.66</v>
      </c>
      <c r="T626" s="39">
        <f>+T433</f>
        <v>697000</v>
      </c>
      <c r="U626" s="28">
        <f t="shared" si="511"/>
        <v>0.05</v>
      </c>
      <c r="V626" s="39">
        <f>+V433</f>
        <v>718150</v>
      </c>
      <c r="W626" s="28">
        <f t="shared" si="512"/>
        <v>3.0300000000000002</v>
      </c>
      <c r="X626" s="39">
        <f t="shared" ref="X626:AH626" si="533">+X433</f>
        <v>722650</v>
      </c>
      <c r="Y626" s="28">
        <f t="shared" si="533"/>
        <v>0.63</v>
      </c>
      <c r="Z626" s="39">
        <f t="shared" si="533"/>
        <v>745550</v>
      </c>
      <c r="AA626" s="28">
        <f t="shared" si="533"/>
        <v>3.17</v>
      </c>
      <c r="AB626" s="39">
        <f t="shared" si="533"/>
        <v>756700</v>
      </c>
      <c r="AC626" s="28">
        <f t="shared" si="533"/>
        <v>1.5</v>
      </c>
      <c r="AD626" s="39">
        <f t="shared" si="533"/>
        <v>763450</v>
      </c>
      <c r="AE626" s="28">
        <f t="shared" si="533"/>
        <v>0.89</v>
      </c>
      <c r="AF626" s="39">
        <f t="shared" si="533"/>
        <v>792200</v>
      </c>
      <c r="AG626" s="28">
        <f t="shared" si="533"/>
        <v>3.7699999999999996</v>
      </c>
      <c r="AH626" s="39">
        <f t="shared" si="533"/>
        <v>822750</v>
      </c>
      <c r="AI626" s="28">
        <f t="shared" si="514"/>
        <v>3.8600000000000003</v>
      </c>
      <c r="AJ626" s="39">
        <v>883600</v>
      </c>
      <c r="AK626" s="28">
        <f t="shared" si="514"/>
        <v>7.3999999999999995</v>
      </c>
      <c r="AL626" s="47">
        <v>942500</v>
      </c>
      <c r="AM626" s="28">
        <f t="shared" si="514"/>
        <v>6.67</v>
      </c>
      <c r="AN626" s="47">
        <v>1043350</v>
      </c>
      <c r="AO626" s="28">
        <f t="shared" si="515"/>
        <v>10.7</v>
      </c>
      <c r="AP626" s="47">
        <v>1242100</v>
      </c>
      <c r="AQ626" s="28">
        <f t="shared" si="498"/>
        <v>19.05</v>
      </c>
      <c r="AR626" s="47">
        <v>1363400</v>
      </c>
      <c r="AS626" s="28">
        <f t="shared" si="516"/>
        <v>9.77</v>
      </c>
      <c r="AT626" s="47">
        <v>1532300</v>
      </c>
      <c r="AU626" s="28">
        <f t="shared" si="517"/>
        <v>12.389999999999999</v>
      </c>
      <c r="AV626" s="47">
        <v>1692250</v>
      </c>
      <c r="AW626" s="28">
        <f t="shared" si="518"/>
        <v>10.440000000000001</v>
      </c>
      <c r="AX626" s="47">
        <v>1743850</v>
      </c>
      <c r="AY626" s="28">
        <f t="shared" si="518"/>
        <v>3.05</v>
      </c>
      <c r="AZ626" s="47">
        <f>+AZ433</f>
        <v>1723350</v>
      </c>
      <c r="BA626" s="28">
        <f t="shared" si="524"/>
        <v>-1.18</v>
      </c>
      <c r="BB626" s="47">
        <v>1685550</v>
      </c>
      <c r="BC626" s="28">
        <f t="shared" si="519"/>
        <v>-2.19</v>
      </c>
      <c r="BD626" s="47">
        <f>+BD433</f>
        <v>1644750</v>
      </c>
      <c r="BE626" s="28">
        <f t="shared" si="502"/>
        <v>-2.42</v>
      </c>
      <c r="BF626" s="47">
        <f>+BF433</f>
        <v>1606650</v>
      </c>
      <c r="BG626" s="28">
        <f t="shared" si="520"/>
        <v>-2.3199999999999998</v>
      </c>
      <c r="BH626" s="47">
        <f>+BH433</f>
        <v>1594700</v>
      </c>
      <c r="BI626" s="28">
        <f t="shared" si="521"/>
        <v>-0.74</v>
      </c>
      <c r="BJ626" s="47">
        <f>+BJ433</f>
        <v>1601300</v>
      </c>
      <c r="BK626" s="28">
        <f t="shared" si="522"/>
        <v>0.41000000000000003</v>
      </c>
      <c r="BL626" s="47">
        <v>1610150</v>
      </c>
      <c r="BM626" s="28">
        <f t="shared" si="522"/>
        <v>0.54999999999999993</v>
      </c>
      <c r="BN626" s="39"/>
      <c r="BO626" s="39"/>
      <c r="BP626" s="28"/>
      <c r="BQ626" s="28"/>
      <c r="BR626" s="28"/>
      <c r="BS626" s="28"/>
      <c r="BT626" s="28"/>
      <c r="BU626" s="29"/>
      <c r="BV626" s="39"/>
      <c r="BW626" s="45"/>
      <c r="BX626" s="62"/>
      <c r="BY626" s="42"/>
      <c r="BZ626" s="62"/>
      <c r="CA626" s="62"/>
      <c r="CB626" s="42"/>
      <c r="CC626" s="62"/>
      <c r="CD626" s="42"/>
      <c r="CE626" s="42"/>
      <c r="CP626" s="52">
        <f>CQ407</f>
        <v>9827800000</v>
      </c>
      <c r="CQ626" s="83">
        <f>+CR407</f>
        <v>10192150000</v>
      </c>
      <c r="DB626" s="42"/>
    </row>
    <row r="627" spans="1:106">
      <c r="A627" s="11"/>
      <c r="B627" s="41" t="s">
        <v>502</v>
      </c>
      <c r="C627" s="39">
        <v>773050</v>
      </c>
      <c r="D627" s="39">
        <v>865550</v>
      </c>
      <c r="E627" s="28">
        <f t="shared" si="503"/>
        <v>11.97</v>
      </c>
      <c r="F627" s="39">
        <v>1015150</v>
      </c>
      <c r="G627" s="28">
        <f t="shared" si="504"/>
        <v>17.28</v>
      </c>
      <c r="H627" s="39">
        <v>1222750</v>
      </c>
      <c r="I627" s="28">
        <f t="shared" si="505"/>
        <v>20.45</v>
      </c>
      <c r="J627" s="39">
        <v>1508950</v>
      </c>
      <c r="K627" s="28">
        <f t="shared" si="506"/>
        <v>23.41</v>
      </c>
      <c r="L627" s="39">
        <v>1744400</v>
      </c>
      <c r="M627" s="28">
        <f t="shared" si="507"/>
        <v>15.6</v>
      </c>
      <c r="N627" s="39">
        <f>+N450</f>
        <v>1833950</v>
      </c>
      <c r="O627" s="28">
        <f t="shared" si="508"/>
        <v>5.13</v>
      </c>
      <c r="P627" s="39">
        <f>+P450</f>
        <v>1851150</v>
      </c>
      <c r="Q627" s="28">
        <f t="shared" si="509"/>
        <v>0.94000000000000006</v>
      </c>
      <c r="R627" s="39">
        <f>+R450</f>
        <v>1775200</v>
      </c>
      <c r="S627" s="28">
        <f t="shared" si="510"/>
        <v>-4.1000000000000005</v>
      </c>
      <c r="T627" s="39">
        <f>+T450</f>
        <v>1740700</v>
      </c>
      <c r="U627" s="28">
        <f t="shared" si="511"/>
        <v>-1.94</v>
      </c>
      <c r="V627" s="39">
        <f>+V450</f>
        <v>1697000</v>
      </c>
      <c r="W627" s="28">
        <f t="shared" si="512"/>
        <v>-2.5100000000000002</v>
      </c>
      <c r="X627" s="39">
        <f t="shared" ref="X627:AH627" si="534">+X450</f>
        <v>1764500</v>
      </c>
      <c r="Y627" s="28">
        <f t="shared" si="534"/>
        <v>3.9800000000000004</v>
      </c>
      <c r="Z627" s="39">
        <f t="shared" si="534"/>
        <v>1794650</v>
      </c>
      <c r="AA627" s="28">
        <f t="shared" si="534"/>
        <v>1.71</v>
      </c>
      <c r="AB627" s="39">
        <f t="shared" si="534"/>
        <v>1812050</v>
      </c>
      <c r="AC627" s="28">
        <f t="shared" si="534"/>
        <v>0.97</v>
      </c>
      <c r="AD627" s="39">
        <f t="shared" si="534"/>
        <v>1860350</v>
      </c>
      <c r="AE627" s="28">
        <f t="shared" si="534"/>
        <v>2.67</v>
      </c>
      <c r="AF627" s="39">
        <f t="shared" si="534"/>
        <v>1961700</v>
      </c>
      <c r="AG627" s="28">
        <f t="shared" si="534"/>
        <v>5.45</v>
      </c>
      <c r="AH627" s="39">
        <f t="shared" si="534"/>
        <v>2142750</v>
      </c>
      <c r="AI627" s="28">
        <f t="shared" si="514"/>
        <v>9.2299999999999986</v>
      </c>
      <c r="AJ627" s="39">
        <v>2370500</v>
      </c>
      <c r="AK627" s="28">
        <f t="shared" si="514"/>
        <v>10.63</v>
      </c>
      <c r="AL627" s="47">
        <v>2674700</v>
      </c>
      <c r="AM627" s="28">
        <f t="shared" si="514"/>
        <v>12.83</v>
      </c>
      <c r="AN627" s="47">
        <v>3120800</v>
      </c>
      <c r="AO627" s="28">
        <f t="shared" si="515"/>
        <v>16.68</v>
      </c>
      <c r="AP627" s="47">
        <v>3608800</v>
      </c>
      <c r="AQ627" s="28">
        <f t="shared" si="498"/>
        <v>15.64</v>
      </c>
      <c r="AR627" s="47">
        <v>4161650</v>
      </c>
      <c r="AS627" s="28">
        <f t="shared" si="516"/>
        <v>15.32</v>
      </c>
      <c r="AT627" s="47">
        <v>4544550</v>
      </c>
      <c r="AU627" s="28">
        <f t="shared" si="517"/>
        <v>9.1999999999999993</v>
      </c>
      <c r="AV627" s="47">
        <v>4592600</v>
      </c>
      <c r="AW627" s="28">
        <f t="shared" si="518"/>
        <v>1.06</v>
      </c>
      <c r="AX627" s="47">
        <v>4704200</v>
      </c>
      <c r="AY627" s="28">
        <f t="shared" si="518"/>
        <v>2.4299999999999997</v>
      </c>
      <c r="AZ627" s="47">
        <f>+AZ450</f>
        <v>4558500</v>
      </c>
      <c r="BA627" s="28">
        <f t="shared" si="524"/>
        <v>-3.1</v>
      </c>
      <c r="BB627" s="47">
        <v>4369500</v>
      </c>
      <c r="BC627" s="28">
        <f t="shared" si="519"/>
        <v>-4.1500000000000004</v>
      </c>
      <c r="BD627" s="47">
        <f>+BD450</f>
        <v>4249550</v>
      </c>
      <c r="BE627" s="28">
        <f t="shared" si="502"/>
        <v>-2.75</v>
      </c>
      <c r="BF627" s="47">
        <f>+BF450</f>
        <v>4246900</v>
      </c>
      <c r="BG627" s="28">
        <f t="shared" si="520"/>
        <v>-0.06</v>
      </c>
      <c r="BH627" s="47">
        <f>+BH450</f>
        <v>4295950</v>
      </c>
      <c r="BI627" s="28">
        <f t="shared" si="521"/>
        <v>1.1499999999999999</v>
      </c>
      <c r="BJ627" s="47">
        <f>+BJ450</f>
        <v>4396950</v>
      </c>
      <c r="BK627" s="28">
        <f t="shared" si="522"/>
        <v>2.35</v>
      </c>
      <c r="BL627" s="47">
        <v>4507750</v>
      </c>
      <c r="BM627" s="28">
        <f t="shared" si="522"/>
        <v>2.52</v>
      </c>
      <c r="BN627" s="39"/>
      <c r="BO627" s="39"/>
      <c r="BP627" s="28"/>
      <c r="BQ627" s="28"/>
      <c r="BR627" s="28"/>
      <c r="BS627" s="28"/>
      <c r="BT627" s="28"/>
      <c r="BU627" s="29"/>
      <c r="BV627" s="39"/>
      <c r="BW627" s="45"/>
      <c r="BX627" s="62"/>
      <c r="BY627" s="42"/>
      <c r="BZ627" s="62"/>
      <c r="CA627" s="62"/>
      <c r="CB627" s="42"/>
      <c r="CC627" s="62"/>
      <c r="CD627" s="42"/>
      <c r="CE627" s="42"/>
      <c r="CP627" s="52">
        <f>CQ433</f>
        <v>1532300000</v>
      </c>
      <c r="CQ627" s="83">
        <f>+CR433</f>
        <v>1692250000</v>
      </c>
      <c r="DB627" s="42"/>
    </row>
    <row r="628" spans="1:106">
      <c r="A628" s="11"/>
      <c r="B628" s="41" t="s">
        <v>503</v>
      </c>
      <c r="C628" s="39">
        <v>1224750</v>
      </c>
      <c r="D628" s="39">
        <f>SUM(D456:D488)</f>
        <v>1247400</v>
      </c>
      <c r="E628" s="28">
        <f t="shared" si="503"/>
        <v>1.8499999999999999</v>
      </c>
      <c r="F628" s="39">
        <v>1304750</v>
      </c>
      <c r="G628" s="28">
        <f t="shared" si="504"/>
        <v>4.5999999999999996</v>
      </c>
      <c r="H628" s="39">
        <v>1498300</v>
      </c>
      <c r="I628" s="28">
        <f t="shared" si="505"/>
        <v>14.829999999999998</v>
      </c>
      <c r="J628" s="39">
        <v>1665300</v>
      </c>
      <c r="K628" s="28">
        <f t="shared" si="506"/>
        <v>11.15</v>
      </c>
      <c r="L628" s="39">
        <v>1870600</v>
      </c>
      <c r="M628" s="28">
        <f t="shared" si="507"/>
        <v>12.33</v>
      </c>
      <c r="N628" s="39">
        <f>+N490</f>
        <v>2069100</v>
      </c>
      <c r="O628" s="28">
        <f t="shared" si="508"/>
        <v>10.61</v>
      </c>
      <c r="P628" s="39">
        <f>+P490</f>
        <v>2352750</v>
      </c>
      <c r="Q628" s="28">
        <f t="shared" si="509"/>
        <v>13.71</v>
      </c>
      <c r="R628" s="39">
        <f>+R490</f>
        <v>2351450</v>
      </c>
      <c r="S628" s="28">
        <f t="shared" si="510"/>
        <v>-0.06</v>
      </c>
      <c r="T628" s="39">
        <f>+T490</f>
        <v>2370900</v>
      </c>
      <c r="U628" s="28">
        <f t="shared" si="511"/>
        <v>0.83</v>
      </c>
      <c r="V628" s="39">
        <f>+V490</f>
        <v>2433600</v>
      </c>
      <c r="W628" s="28">
        <f t="shared" si="512"/>
        <v>2.64</v>
      </c>
      <c r="X628" s="39">
        <f t="shared" ref="X628:AH628" si="535">+X490</f>
        <v>2432300</v>
      </c>
      <c r="Y628" s="28">
        <f t="shared" si="535"/>
        <v>-0.05</v>
      </c>
      <c r="Z628" s="39">
        <f t="shared" si="535"/>
        <v>2518850</v>
      </c>
      <c r="AA628" s="28">
        <f t="shared" si="535"/>
        <v>3.56</v>
      </c>
      <c r="AB628" s="39">
        <f t="shared" si="535"/>
        <v>2589900</v>
      </c>
      <c r="AC628" s="28">
        <f t="shared" si="535"/>
        <v>2.82</v>
      </c>
      <c r="AD628" s="39">
        <f t="shared" si="535"/>
        <v>2592650</v>
      </c>
      <c r="AE628" s="28">
        <f t="shared" si="535"/>
        <v>0.11</v>
      </c>
      <c r="AF628" s="39">
        <f t="shared" si="535"/>
        <v>2671600</v>
      </c>
      <c r="AG628" s="28">
        <f t="shared" si="535"/>
        <v>3.05</v>
      </c>
      <c r="AH628" s="39">
        <f t="shared" si="535"/>
        <v>2762950</v>
      </c>
      <c r="AI628" s="28">
        <f t="shared" si="514"/>
        <v>3.42</v>
      </c>
      <c r="AJ628" s="39">
        <v>2856500</v>
      </c>
      <c r="AK628" s="28">
        <f t="shared" si="514"/>
        <v>3.39</v>
      </c>
      <c r="AL628" s="47">
        <v>3007600</v>
      </c>
      <c r="AM628" s="28">
        <f t="shared" si="514"/>
        <v>5.29</v>
      </c>
      <c r="AN628" s="47">
        <v>3195150</v>
      </c>
      <c r="AO628" s="28">
        <f t="shared" si="515"/>
        <v>6.2399999999999993</v>
      </c>
      <c r="AP628" s="47">
        <v>3454800</v>
      </c>
      <c r="AQ628" s="28">
        <f t="shared" si="498"/>
        <v>8.129999999999999</v>
      </c>
      <c r="AR628" s="47">
        <v>3719900</v>
      </c>
      <c r="AS628" s="28">
        <f t="shared" si="516"/>
        <v>7.6700000000000008</v>
      </c>
      <c r="AT628" s="47">
        <v>4011300</v>
      </c>
      <c r="AU628" s="28">
        <f t="shared" si="517"/>
        <v>7.8299999999999992</v>
      </c>
      <c r="AV628" s="47">
        <v>4202550</v>
      </c>
      <c r="AW628" s="28">
        <f t="shared" si="518"/>
        <v>4.7699999999999996</v>
      </c>
      <c r="AX628" s="47">
        <v>4370350</v>
      </c>
      <c r="AY628" s="28">
        <f t="shared" si="518"/>
        <v>3.9899999999999998</v>
      </c>
      <c r="AZ628" s="47">
        <f>+AZ490</f>
        <v>4358800</v>
      </c>
      <c r="BA628" s="28">
        <f t="shared" si="524"/>
        <v>-0.26</v>
      </c>
      <c r="BB628" s="47">
        <v>4347150</v>
      </c>
      <c r="BC628" s="28">
        <f t="shared" si="519"/>
        <v>-0.27</v>
      </c>
      <c r="BD628" s="47">
        <f>+BD490</f>
        <v>4347000</v>
      </c>
      <c r="BE628" s="28">
        <f t="shared" si="502"/>
        <v>0</v>
      </c>
      <c r="BF628" s="47">
        <f>+BF490</f>
        <v>4340800</v>
      </c>
      <c r="BG628" s="28">
        <f t="shared" si="520"/>
        <v>-0.13999999999999999</v>
      </c>
      <c r="BH628" s="47">
        <f>+BH490</f>
        <v>4398500</v>
      </c>
      <c r="BI628" s="28">
        <f t="shared" si="521"/>
        <v>1.3299999999999998</v>
      </c>
      <c r="BJ628" s="47">
        <f>+BJ490</f>
        <v>4282950</v>
      </c>
      <c r="BK628" s="28">
        <f t="shared" si="522"/>
        <v>-2.63</v>
      </c>
      <c r="BL628" s="47">
        <v>4313850</v>
      </c>
      <c r="BM628" s="28">
        <f t="shared" si="522"/>
        <v>0.72</v>
      </c>
      <c r="BN628" s="39"/>
      <c r="BO628" s="39"/>
      <c r="BP628" s="28"/>
      <c r="BQ628" s="28"/>
      <c r="BR628" s="28"/>
      <c r="BS628" s="28"/>
      <c r="BT628" s="28"/>
      <c r="BU628" s="29"/>
      <c r="BV628" s="39"/>
      <c r="BW628" s="45"/>
      <c r="BX628" s="62"/>
      <c r="BY628" s="42"/>
      <c r="BZ628" s="62"/>
      <c r="CA628" s="62"/>
      <c r="CB628" s="42"/>
      <c r="CC628" s="62"/>
      <c r="CD628" s="42"/>
      <c r="CE628" s="42"/>
      <c r="CP628" s="52">
        <f>CQ450</f>
        <v>4544550000</v>
      </c>
      <c r="CQ628" s="83">
        <f>+CR450</f>
        <v>4527600000</v>
      </c>
      <c r="DB628" s="42"/>
    </row>
    <row r="629" spans="1:106">
      <c r="A629" s="11"/>
      <c r="B629" s="41" t="s">
        <v>421</v>
      </c>
      <c r="C629" s="39">
        <v>584850</v>
      </c>
      <c r="D629" s="39">
        <v>644000</v>
      </c>
      <c r="E629" s="28">
        <f t="shared" si="503"/>
        <v>10.11</v>
      </c>
      <c r="F629" s="39">
        <v>718900</v>
      </c>
      <c r="G629" s="28">
        <f t="shared" si="504"/>
        <v>11.63</v>
      </c>
      <c r="H629" s="39">
        <v>872200</v>
      </c>
      <c r="I629" s="28">
        <f t="shared" si="505"/>
        <v>21.32</v>
      </c>
      <c r="J629" s="39">
        <v>1126050</v>
      </c>
      <c r="K629" s="28">
        <f t="shared" si="506"/>
        <v>29.099999999999998</v>
      </c>
      <c r="L629" s="39">
        <v>1382950</v>
      </c>
      <c r="M629" s="28">
        <f t="shared" si="507"/>
        <v>22.81</v>
      </c>
      <c r="N629" s="39">
        <f>+N523</f>
        <v>1529150</v>
      </c>
      <c r="O629" s="28">
        <f t="shared" si="508"/>
        <v>10.57</v>
      </c>
      <c r="P629" s="39">
        <f>+P523</f>
        <v>1539750</v>
      </c>
      <c r="Q629" s="28">
        <f t="shared" si="509"/>
        <v>0.69</v>
      </c>
      <c r="R629" s="39">
        <f>+R523</f>
        <v>1555100</v>
      </c>
      <c r="S629" s="28">
        <f t="shared" si="510"/>
        <v>1</v>
      </c>
      <c r="T629" s="39">
        <f>+T523</f>
        <v>1578100</v>
      </c>
      <c r="U629" s="28">
        <f t="shared" si="511"/>
        <v>1.48</v>
      </c>
      <c r="V629" s="39">
        <f>+V523</f>
        <v>1589700</v>
      </c>
      <c r="W629" s="28">
        <f t="shared" si="512"/>
        <v>0.74</v>
      </c>
      <c r="X629" s="39">
        <f t="shared" ref="X629:AH629" si="536">+X523</f>
        <v>1635050</v>
      </c>
      <c r="Y629" s="28">
        <f t="shared" si="536"/>
        <v>2.85</v>
      </c>
      <c r="Z629" s="39">
        <f t="shared" si="536"/>
        <v>1675100</v>
      </c>
      <c r="AA629" s="28">
        <f t="shared" si="536"/>
        <v>2.4500000000000002</v>
      </c>
      <c r="AB629" s="39">
        <f t="shared" si="536"/>
        <v>1743100</v>
      </c>
      <c r="AC629" s="28">
        <f t="shared" si="536"/>
        <v>4.0599999999999996</v>
      </c>
      <c r="AD629" s="39">
        <f t="shared" si="536"/>
        <v>1864750</v>
      </c>
      <c r="AE629" s="28">
        <f t="shared" si="536"/>
        <v>6.98</v>
      </c>
      <c r="AF629" s="39">
        <f t="shared" si="536"/>
        <v>1991600</v>
      </c>
      <c r="AG629" s="28">
        <f t="shared" si="536"/>
        <v>6.8000000000000007</v>
      </c>
      <c r="AH629" s="39">
        <f t="shared" si="536"/>
        <v>2229000</v>
      </c>
      <c r="AI629" s="28">
        <f t="shared" si="514"/>
        <v>11.92</v>
      </c>
      <c r="AJ629" s="39">
        <v>2580000</v>
      </c>
      <c r="AK629" s="28">
        <f t="shared" si="514"/>
        <v>15.75</v>
      </c>
      <c r="AL629" s="47">
        <v>2879500</v>
      </c>
      <c r="AM629" s="28">
        <f t="shared" si="514"/>
        <v>11.61</v>
      </c>
      <c r="AN629" s="47">
        <v>3148400</v>
      </c>
      <c r="AO629" s="28">
        <f t="shared" si="515"/>
        <v>9.34</v>
      </c>
      <c r="AP629" s="47">
        <v>3603700</v>
      </c>
      <c r="AQ629" s="28">
        <f t="shared" si="498"/>
        <v>14.46</v>
      </c>
      <c r="AR629" s="47">
        <v>4067050</v>
      </c>
      <c r="AS629" s="28">
        <f t="shared" si="516"/>
        <v>12.86</v>
      </c>
      <c r="AT629" s="47">
        <v>4419300</v>
      </c>
      <c r="AU629" s="28">
        <f t="shared" si="517"/>
        <v>8.66</v>
      </c>
      <c r="AV629" s="47">
        <v>4645350</v>
      </c>
      <c r="AW629" s="28">
        <f t="shared" si="518"/>
        <v>5.12</v>
      </c>
      <c r="AX629" s="47">
        <v>4822250</v>
      </c>
      <c r="AY629" s="28">
        <f t="shared" si="518"/>
        <v>3.81</v>
      </c>
      <c r="AZ629" s="47">
        <f>+AZ523</f>
        <v>4792900</v>
      </c>
      <c r="BA629" s="28">
        <f t="shared" si="524"/>
        <v>-0.61</v>
      </c>
      <c r="BB629" s="47">
        <v>4672950</v>
      </c>
      <c r="BC629" s="28">
        <f t="shared" si="519"/>
        <v>-2.5</v>
      </c>
      <c r="BD629" s="47">
        <f>+BD523</f>
        <v>4496600</v>
      </c>
      <c r="BE629" s="28">
        <f t="shared" si="502"/>
        <v>-3.7699999999999996</v>
      </c>
      <c r="BF629" s="47">
        <f>+BF523</f>
        <v>4356700</v>
      </c>
      <c r="BG629" s="28">
        <f t="shared" si="520"/>
        <v>-3.11</v>
      </c>
      <c r="BH629" s="47">
        <f>+BH523</f>
        <v>4340100</v>
      </c>
      <c r="BI629" s="28">
        <f t="shared" si="521"/>
        <v>-0.38</v>
      </c>
      <c r="BJ629" s="47">
        <f>+BJ523</f>
        <v>4360250</v>
      </c>
      <c r="BK629" s="28">
        <f t="shared" si="522"/>
        <v>0.45999999999999996</v>
      </c>
      <c r="BL629" s="47">
        <v>4326850</v>
      </c>
      <c r="BM629" s="28">
        <f t="shared" si="522"/>
        <v>-0.77</v>
      </c>
      <c r="BN629" s="39"/>
      <c r="BO629" s="39"/>
      <c r="BP629" s="28"/>
      <c r="BQ629" s="28"/>
      <c r="BR629" s="28"/>
      <c r="BS629" s="28"/>
      <c r="BT629" s="28"/>
      <c r="BU629" s="29"/>
      <c r="BV629" s="39"/>
      <c r="BW629" s="45"/>
      <c r="BX629" s="62"/>
      <c r="BY629" s="42"/>
      <c r="BZ629" s="62"/>
      <c r="CA629" s="62"/>
      <c r="CB629" s="42"/>
      <c r="CC629" s="62"/>
      <c r="CD629" s="42"/>
      <c r="CE629" s="42"/>
      <c r="CF629" s="29"/>
      <c r="CP629" s="52">
        <f>CQ490</f>
        <v>4011300000</v>
      </c>
      <c r="CQ629" s="83">
        <f>+CR490</f>
        <v>4202550000</v>
      </c>
      <c r="DB629" s="42"/>
    </row>
    <row r="630" spans="1:106">
      <c r="A630" s="11"/>
      <c r="B630" s="41" t="s">
        <v>227</v>
      </c>
      <c r="C630" s="39">
        <v>639750</v>
      </c>
      <c r="D630" s="39">
        <v>663350</v>
      </c>
      <c r="E630" s="28">
        <f t="shared" si="503"/>
        <v>3.6900000000000004</v>
      </c>
      <c r="F630" s="39">
        <v>711350</v>
      </c>
      <c r="G630" s="28">
        <f t="shared" si="504"/>
        <v>7.24</v>
      </c>
      <c r="H630" s="39">
        <v>857100</v>
      </c>
      <c r="I630" s="28">
        <f t="shared" si="505"/>
        <v>20.49</v>
      </c>
      <c r="J630" s="39">
        <v>1037350</v>
      </c>
      <c r="K630" s="28">
        <f t="shared" si="506"/>
        <v>21.029999999999998</v>
      </c>
      <c r="L630" s="39">
        <v>1236900</v>
      </c>
      <c r="M630" s="28">
        <f t="shared" si="507"/>
        <v>19.239999999999998</v>
      </c>
      <c r="N630" s="39">
        <f>+N576</f>
        <v>1376000</v>
      </c>
      <c r="O630" s="28">
        <f t="shared" si="508"/>
        <v>11.25</v>
      </c>
      <c r="P630" s="39">
        <f>+P576</f>
        <v>1476900</v>
      </c>
      <c r="Q630" s="28">
        <f t="shared" si="509"/>
        <v>7.33</v>
      </c>
      <c r="R630" s="39">
        <f>+R576</f>
        <v>1479500</v>
      </c>
      <c r="S630" s="28">
        <f t="shared" si="510"/>
        <v>0.18</v>
      </c>
      <c r="T630" s="39">
        <f>+T576</f>
        <v>1491650</v>
      </c>
      <c r="U630" s="28">
        <f t="shared" si="511"/>
        <v>0.82000000000000006</v>
      </c>
      <c r="V630" s="39">
        <f>+V576</f>
        <v>1517050</v>
      </c>
      <c r="W630" s="28">
        <f t="shared" si="512"/>
        <v>1.7000000000000002</v>
      </c>
      <c r="X630" s="39">
        <f>+X576</f>
        <v>1579500</v>
      </c>
      <c r="Y630" s="28">
        <f t="shared" ref="Y630:AG630" si="537">+Y576</f>
        <v>4.12</v>
      </c>
      <c r="Z630" s="39">
        <f t="shared" si="537"/>
        <v>1565950</v>
      </c>
      <c r="AA630" s="28">
        <f t="shared" si="537"/>
        <v>-0.86</v>
      </c>
      <c r="AB630" s="39">
        <f t="shared" si="537"/>
        <v>1605800</v>
      </c>
      <c r="AC630" s="28">
        <f t="shared" si="537"/>
        <v>2.54</v>
      </c>
      <c r="AD630" s="39">
        <f t="shared" si="537"/>
        <v>1634700</v>
      </c>
      <c r="AE630" s="28">
        <f t="shared" si="537"/>
        <v>1.7999999999999998</v>
      </c>
      <c r="AF630" s="39">
        <f t="shared" si="537"/>
        <v>1670150</v>
      </c>
      <c r="AG630" s="28">
        <f t="shared" si="537"/>
        <v>2.17</v>
      </c>
      <c r="AH630" s="39">
        <f>+AH576</f>
        <v>1749550</v>
      </c>
      <c r="AI630" s="28">
        <f t="shared" si="514"/>
        <v>4.75</v>
      </c>
      <c r="AJ630" s="39">
        <v>1842700</v>
      </c>
      <c r="AK630" s="28">
        <f t="shared" si="514"/>
        <v>5.3199999999999994</v>
      </c>
      <c r="AL630" s="47">
        <v>1989400</v>
      </c>
      <c r="AM630" s="28">
        <f t="shared" si="514"/>
        <v>7.9600000000000009</v>
      </c>
      <c r="AN630" s="47">
        <v>2183020</v>
      </c>
      <c r="AO630" s="28">
        <f t="shared" si="515"/>
        <v>9.73</v>
      </c>
      <c r="AP630" s="47">
        <v>2425000</v>
      </c>
      <c r="AQ630" s="28">
        <f t="shared" si="498"/>
        <v>11.08</v>
      </c>
      <c r="AR630" s="47">
        <v>2697600</v>
      </c>
      <c r="AS630" s="28">
        <f t="shared" si="516"/>
        <v>11.24</v>
      </c>
      <c r="AT630" s="47">
        <v>2989750</v>
      </c>
      <c r="AU630" s="28">
        <f t="shared" si="517"/>
        <v>10.83</v>
      </c>
      <c r="AV630" s="47">
        <v>3215150</v>
      </c>
      <c r="AW630" s="28">
        <f t="shared" si="518"/>
        <v>7.5399999999999991</v>
      </c>
      <c r="AX630" s="47">
        <v>3217500</v>
      </c>
      <c r="AY630" s="28">
        <f t="shared" si="518"/>
        <v>6.9999999999999993E-2</v>
      </c>
      <c r="AZ630" s="47">
        <f>+AZ576</f>
        <v>3193150</v>
      </c>
      <c r="BA630" s="28">
        <f t="shared" si="524"/>
        <v>-0.76</v>
      </c>
      <c r="BB630" s="47">
        <v>3143100</v>
      </c>
      <c r="BC630" s="28">
        <f t="shared" si="519"/>
        <v>-1.5699999999999998</v>
      </c>
      <c r="BD630" s="47">
        <f>+BD576</f>
        <v>3092500</v>
      </c>
      <c r="BE630" s="28">
        <f t="shared" si="502"/>
        <v>-1.6099999999999999</v>
      </c>
      <c r="BF630" s="47">
        <f>+BF576</f>
        <v>3074750</v>
      </c>
      <c r="BG630" s="28">
        <f t="shared" si="520"/>
        <v>-0.57000000000000006</v>
      </c>
      <c r="BH630" s="47">
        <f>+BH576</f>
        <v>3106200</v>
      </c>
      <c r="BI630" s="28">
        <f t="shared" si="521"/>
        <v>1.02</v>
      </c>
      <c r="BJ630" s="47">
        <f>+BJ576</f>
        <v>3120300</v>
      </c>
      <c r="BK630" s="28">
        <f t="shared" si="522"/>
        <v>0.44999999999999996</v>
      </c>
      <c r="BL630" s="47">
        <v>3115950</v>
      </c>
      <c r="BM630" s="28">
        <f t="shared" si="522"/>
        <v>-0.13999999999999999</v>
      </c>
      <c r="BN630" s="39"/>
      <c r="BO630" s="39"/>
      <c r="BP630" s="28"/>
      <c r="BQ630" s="28"/>
      <c r="BR630" s="28"/>
      <c r="BS630" s="28"/>
      <c r="BT630" s="28"/>
      <c r="BU630" s="29"/>
      <c r="BV630" s="39"/>
      <c r="BW630" s="45"/>
      <c r="BX630" s="62"/>
      <c r="BY630" s="42"/>
      <c r="BZ630" s="62"/>
      <c r="CA630" s="62"/>
      <c r="CB630" s="42"/>
      <c r="CC630" s="62"/>
      <c r="CD630" s="42"/>
      <c r="CE630" s="42"/>
      <c r="CF630" s="29"/>
      <c r="CP630" s="52">
        <f>CQ523</f>
        <v>4419300000</v>
      </c>
      <c r="CQ630" s="83">
        <f>+CR523</f>
        <v>4645350000</v>
      </c>
      <c r="DB630" s="42"/>
    </row>
    <row r="631" spans="1:106">
      <c r="A631" s="11"/>
      <c r="B631" s="41" t="s">
        <v>497</v>
      </c>
      <c r="C631" s="39">
        <f>+C611</f>
        <v>4238800</v>
      </c>
      <c r="D631" s="39">
        <f>+D611</f>
        <v>4897400</v>
      </c>
      <c r="E631" s="28">
        <f t="shared" si="503"/>
        <v>15.540000000000001</v>
      </c>
      <c r="F631" s="39">
        <f>+F611</f>
        <v>6136250</v>
      </c>
      <c r="G631" s="28">
        <f t="shared" si="504"/>
        <v>25.3</v>
      </c>
      <c r="H631" s="39">
        <v>8362450</v>
      </c>
      <c r="I631" s="28">
        <f t="shared" si="505"/>
        <v>36.28</v>
      </c>
      <c r="J631" s="39">
        <f>+J611</f>
        <v>10341650</v>
      </c>
      <c r="K631" s="28">
        <f t="shared" si="506"/>
        <v>23.669999999999998</v>
      </c>
      <c r="L631" s="39">
        <f>+L611</f>
        <v>11148950</v>
      </c>
      <c r="M631" s="28">
        <f t="shared" si="507"/>
        <v>7.8100000000000005</v>
      </c>
      <c r="N631" s="39">
        <f>+N611</f>
        <v>11465100</v>
      </c>
      <c r="O631" s="28">
        <f t="shared" si="508"/>
        <v>2.8400000000000003</v>
      </c>
      <c r="P631" s="39">
        <f>+P611</f>
        <v>10933050</v>
      </c>
      <c r="Q631" s="28">
        <f t="shared" si="509"/>
        <v>-4.6399999999999997</v>
      </c>
      <c r="R631" s="39">
        <f>+R611</f>
        <v>10386900</v>
      </c>
      <c r="S631" s="28">
        <f t="shared" si="510"/>
        <v>-5</v>
      </c>
      <c r="T631" s="39">
        <f>+T611</f>
        <v>10318450</v>
      </c>
      <c r="U631" s="28">
        <f t="shared" si="511"/>
        <v>-0.66</v>
      </c>
      <c r="V631" s="39">
        <f>+V611</f>
        <v>10277600</v>
      </c>
      <c r="W631" s="28">
        <f t="shared" si="512"/>
        <v>-0.4</v>
      </c>
      <c r="X631" s="39">
        <f>+X611</f>
        <v>10373800</v>
      </c>
      <c r="Y631" s="28">
        <f t="shared" ref="Y631:AG631" si="538">+Y611</f>
        <v>0.94000000000000006</v>
      </c>
      <c r="Z631" s="39">
        <f t="shared" si="538"/>
        <v>10575750</v>
      </c>
      <c r="AA631" s="28">
        <f t="shared" si="538"/>
        <v>1.95</v>
      </c>
      <c r="AB631" s="39">
        <f t="shared" si="538"/>
        <v>11017500</v>
      </c>
      <c r="AC631" s="28">
        <f t="shared" si="538"/>
        <v>4.18</v>
      </c>
      <c r="AD631" s="39">
        <f t="shared" si="538"/>
        <v>11701550</v>
      </c>
      <c r="AE631" s="28">
        <f t="shared" si="538"/>
        <v>6.21</v>
      </c>
      <c r="AF631" s="39">
        <f t="shared" si="538"/>
        <v>12871900</v>
      </c>
      <c r="AG631" s="28">
        <f t="shared" si="538"/>
        <v>10</v>
      </c>
      <c r="AH631" s="39">
        <f>+AH611</f>
        <v>14590700</v>
      </c>
      <c r="AI631" s="28">
        <f t="shared" si="514"/>
        <v>13.350000000000001</v>
      </c>
      <c r="AJ631" s="39">
        <v>17199850</v>
      </c>
      <c r="AK631" s="28">
        <f t="shared" si="514"/>
        <v>17.88</v>
      </c>
      <c r="AL631" s="47">
        <v>19555900</v>
      </c>
      <c r="AM631" s="28">
        <f t="shared" si="514"/>
        <v>13.700000000000001</v>
      </c>
      <c r="AN631" s="47">
        <v>22623450</v>
      </c>
      <c r="AO631" s="28">
        <f t="shared" si="515"/>
        <v>15.690000000000001</v>
      </c>
      <c r="AP631" s="47">
        <v>25789750</v>
      </c>
      <c r="AQ631" s="28">
        <f t="shared" si="498"/>
        <v>14.000000000000002</v>
      </c>
      <c r="AR631" s="47">
        <v>28845750</v>
      </c>
      <c r="AS631" s="28">
        <f t="shared" si="516"/>
        <v>11.85</v>
      </c>
      <c r="AT631" s="47">
        <v>30950350</v>
      </c>
      <c r="AU631" s="28">
        <f t="shared" si="517"/>
        <v>7.3</v>
      </c>
      <c r="AV631" s="47">
        <v>31407300</v>
      </c>
      <c r="AW631" s="28">
        <f t="shared" si="518"/>
        <v>1.48</v>
      </c>
      <c r="AX631" s="47">
        <v>31457900</v>
      </c>
      <c r="AY631" s="28">
        <f t="shared" si="518"/>
        <v>0.16</v>
      </c>
      <c r="AZ631" s="47">
        <f>+AZ611</f>
        <v>30462150</v>
      </c>
      <c r="BA631" s="28">
        <f t="shared" si="524"/>
        <v>-3.17</v>
      </c>
      <c r="BB631" s="47">
        <v>29637800</v>
      </c>
      <c r="BC631" s="28">
        <f t="shared" si="519"/>
        <v>-2.71</v>
      </c>
      <c r="BD631" s="47">
        <f>+BD611</f>
        <v>29012250</v>
      </c>
      <c r="BE631" s="28">
        <f t="shared" si="502"/>
        <v>-2.11</v>
      </c>
      <c r="BF631" s="47">
        <f>+BF611</f>
        <v>28703250</v>
      </c>
      <c r="BG631" s="28">
        <f t="shared" si="520"/>
        <v>-1.0699999999999998</v>
      </c>
      <c r="BH631" s="47">
        <f>+BH611</f>
        <v>29117100</v>
      </c>
      <c r="BI631" s="28">
        <f t="shared" si="521"/>
        <v>1.44</v>
      </c>
      <c r="BJ631" s="47">
        <f>+BJ611</f>
        <v>29878050</v>
      </c>
      <c r="BK631" s="28">
        <f t="shared" si="522"/>
        <v>2.6100000000000003</v>
      </c>
      <c r="BL631" s="47">
        <v>30629550</v>
      </c>
      <c r="BM631" s="28">
        <f t="shared" si="522"/>
        <v>2.52</v>
      </c>
      <c r="BN631" s="39"/>
      <c r="BO631" s="39"/>
      <c r="BP631" s="28"/>
      <c r="BQ631" s="28"/>
      <c r="BR631" s="28"/>
      <c r="BS631" s="28"/>
      <c r="BT631" s="28"/>
      <c r="BU631" s="29"/>
      <c r="BV631" s="39"/>
      <c r="BW631" s="45"/>
      <c r="BX631" s="62"/>
      <c r="BY631" s="42"/>
      <c r="BZ631" s="62"/>
      <c r="CA631" s="62"/>
      <c r="CB631" s="42"/>
      <c r="CC631" s="62"/>
      <c r="CD631" s="42"/>
      <c r="CE631" s="42"/>
      <c r="CF631" s="29"/>
      <c r="CP631" s="52">
        <f>CQ575</f>
        <v>2989750000</v>
      </c>
      <c r="CQ631" s="83">
        <f>+CR575</f>
        <v>3210700000</v>
      </c>
      <c r="DB631" s="42"/>
    </row>
    <row r="632" spans="1:106">
      <c r="A632" s="11"/>
      <c r="B632" s="33"/>
      <c r="C632" s="39"/>
      <c r="D632" s="39"/>
      <c r="E632" s="29"/>
      <c r="F632" s="39"/>
      <c r="G632" s="28"/>
      <c r="H632" s="39"/>
      <c r="I632" s="28"/>
      <c r="J632" s="39"/>
      <c r="K632" s="28"/>
      <c r="L632" s="39"/>
      <c r="M632" s="28"/>
      <c r="N632" s="29"/>
      <c r="O632" s="28"/>
      <c r="P632" s="29"/>
      <c r="Q632" s="28"/>
      <c r="R632" s="29"/>
      <c r="S632" s="28"/>
      <c r="T632" s="29"/>
      <c r="U632" s="29"/>
      <c r="V632" s="29"/>
      <c r="W632" s="29"/>
      <c r="X632" s="29"/>
      <c r="Z632" s="29"/>
      <c r="AB632" s="29"/>
      <c r="AD632" s="29"/>
      <c r="AF632" s="29"/>
      <c r="AH632" s="29"/>
      <c r="AJ632" s="66"/>
      <c r="AL632" s="47"/>
      <c r="AN632" s="47"/>
      <c r="AP632" s="47"/>
      <c r="AR632" s="47"/>
      <c r="AT632" s="47"/>
      <c r="AV632" s="47"/>
      <c r="AX632" s="47"/>
      <c r="AZ632" s="47"/>
      <c r="BJ632" s="89"/>
      <c r="BL632" s="47"/>
      <c r="BN632" s="39"/>
      <c r="BO632" s="39"/>
      <c r="BP632" s="28"/>
      <c r="BQ632" s="28"/>
      <c r="BR632" s="28"/>
      <c r="BS632" s="28"/>
      <c r="BT632" s="28"/>
      <c r="BU632" s="39"/>
      <c r="BV632" s="39"/>
      <c r="BW632" s="45"/>
      <c r="BX632" s="62"/>
      <c r="BY632" s="42"/>
      <c r="BZ632" s="62"/>
      <c r="CA632" s="62"/>
      <c r="CB632" s="42"/>
      <c r="CC632" s="62"/>
      <c r="CD632" s="42"/>
      <c r="CE632" s="42"/>
      <c r="CF632" s="39"/>
      <c r="CP632" s="52">
        <f>CP612</f>
        <v>30950350000</v>
      </c>
      <c r="CQ632" s="84">
        <f>+CQ612</f>
        <v>31407300000</v>
      </c>
      <c r="DB632" s="42"/>
    </row>
    <row r="633" spans="1:106">
      <c r="A633" s="11"/>
      <c r="B633" s="33" t="s">
        <v>544</v>
      </c>
      <c r="C633" s="39">
        <f>SUM(C616:C631)</f>
        <v>29029700</v>
      </c>
      <c r="D633" s="39">
        <f>SUM(D616:D631)</f>
        <v>32075350</v>
      </c>
      <c r="E633" s="28">
        <f>ROUND((D633-C633)/C633,4)*100</f>
        <v>10.489999999999998</v>
      </c>
      <c r="F633" s="39">
        <f>SUM(F616:F631)</f>
        <v>37019250</v>
      </c>
      <c r="G633" s="28">
        <f>ROUND((F633-D633)/D633,4)*100</f>
        <v>15.409999999999998</v>
      </c>
      <c r="H633" s="39">
        <f>SUM(H616:H631)</f>
        <v>45234800</v>
      </c>
      <c r="I633" s="28">
        <f>ROUND((H633-F633)/F633,4)*100</f>
        <v>22.189999999999998</v>
      </c>
      <c r="J633" s="39">
        <f>SUM(J616:J631)</f>
        <v>55821300</v>
      </c>
      <c r="K633" s="28">
        <f>ROUND((J633-H633)/H633,4)*100</f>
        <v>23.400000000000002</v>
      </c>
      <c r="L633" s="39">
        <f>SUM(L616:L631)</f>
        <v>63462900</v>
      </c>
      <c r="M633" s="28">
        <f>ROUND((L633-J633)/J633,4)*100</f>
        <v>13.69</v>
      </c>
      <c r="N633" s="39">
        <f>SUM(N616:N631)</f>
        <v>66895050</v>
      </c>
      <c r="O633" s="28">
        <f>ROUND((N633-L633)/L633,4)*100</f>
        <v>5.41</v>
      </c>
      <c r="P633" s="39">
        <f>SUM(P616:P631)</f>
        <v>66107653.509999998</v>
      </c>
      <c r="Q633" s="28">
        <f>ROUND((P633-N633)/N633,4)*100</f>
        <v>-1.18</v>
      </c>
      <c r="R633" s="39">
        <f>SUM(R616:R631)</f>
        <v>64848250</v>
      </c>
      <c r="S633" s="28">
        <f>ROUND((R633-P633)/P633,4)*100</f>
        <v>-1.91</v>
      </c>
      <c r="T633" s="39">
        <f>SUM(T616:T631)</f>
        <v>64802300</v>
      </c>
      <c r="U633" s="28">
        <f>ROUND((T633-R633)/R633,4)*100</f>
        <v>-6.9999999999999993E-2</v>
      </c>
      <c r="V633" s="39">
        <f>SUM(V616:V631)</f>
        <v>65427025.899999999</v>
      </c>
      <c r="W633" s="28">
        <f>ROUND((V633-T633)/T633,4)*100</f>
        <v>0.96</v>
      </c>
      <c r="X633" s="39">
        <f>SUM(X616:X631)</f>
        <v>66521100</v>
      </c>
      <c r="Y633" s="28">
        <f>ROUND((X633-V633)/V633,4)*100</f>
        <v>1.67</v>
      </c>
      <c r="Z633" s="39">
        <f t="shared" ref="Z633:AF633" si="539">SUM(Z616:Z631)</f>
        <v>67853850</v>
      </c>
      <c r="AA633" s="28">
        <f>ROUND((Z633-X633)/X633,4)*100</f>
        <v>2</v>
      </c>
      <c r="AB633" s="39">
        <f t="shared" si="539"/>
        <v>69863050</v>
      </c>
      <c r="AC633" s="28">
        <f>ROUND((AB633-Z633)/Z633,4)*100</f>
        <v>2.96</v>
      </c>
      <c r="AD633" s="39">
        <f t="shared" si="539"/>
        <v>72263650</v>
      </c>
      <c r="AE633" s="28">
        <f>ROUND((AD633-AB633)/AB633,4)*100</f>
        <v>3.44</v>
      </c>
      <c r="AF633" s="39">
        <f t="shared" si="539"/>
        <v>76427750</v>
      </c>
      <c r="AG633" s="28">
        <f>ROUND((AF633-AD633)/AD633,4)*100</f>
        <v>5.76</v>
      </c>
      <c r="AH633" s="39">
        <f>SUM(AH616:AH631)</f>
        <v>82788800</v>
      </c>
      <c r="AI633" s="28">
        <f>ROUND((AH633-AF633)/AF633,4)*100</f>
        <v>8.32</v>
      </c>
      <c r="AJ633" s="39">
        <v>91941800</v>
      </c>
      <c r="AK633" s="28">
        <f>ROUND((AJ633-AH633)/AH633,4)*100</f>
        <v>11.06</v>
      </c>
      <c r="AL633" s="47">
        <v>102028750</v>
      </c>
      <c r="AM633" s="28">
        <f>ROUND((AL633-AJ633)/AJ633,4)*100</f>
        <v>10.97</v>
      </c>
      <c r="AN633" s="47">
        <v>115672820</v>
      </c>
      <c r="AO633" s="28">
        <f>ROUND((AN633-AL633)/AL633,4)*100</f>
        <v>13.370000000000001</v>
      </c>
      <c r="AP633" s="47">
        <v>131006400</v>
      </c>
      <c r="AQ633" s="28">
        <f t="shared" si="498"/>
        <v>13.26</v>
      </c>
      <c r="AR633" s="47">
        <v>145994950</v>
      </c>
      <c r="AS633" s="28">
        <f>ROUND((AR633-AP633)/AP633,4)*100</f>
        <v>11.44</v>
      </c>
      <c r="AT633" s="47">
        <v>159457800</v>
      </c>
      <c r="AU633" s="28">
        <f t="shared" si="517"/>
        <v>9.2200000000000006</v>
      </c>
      <c r="AV633" s="47">
        <f>SUM(AV616:AV631)</f>
        <v>164585600</v>
      </c>
      <c r="AW633" s="28">
        <f>ROUND((AV633-AT633)/AT633,4)*100</f>
        <v>3.2199999999999998</v>
      </c>
      <c r="AX633" s="47">
        <f>SUM(AX616:AX631)</f>
        <v>166579700</v>
      </c>
      <c r="AY633" s="28">
        <f>ROUND((AX633-AV633)/AV633,4)*100</f>
        <v>1.21</v>
      </c>
      <c r="AZ633" s="47">
        <f>SUM(AZ616:AZ631)</f>
        <v>163175300</v>
      </c>
      <c r="BA633" s="28">
        <f>ROUND((AZ633-AX633)/AX633,4)*100</f>
        <v>-2.04</v>
      </c>
      <c r="BB633" s="47">
        <f>SUM(BB616:BB631)</f>
        <v>159625550</v>
      </c>
      <c r="BC633" s="28">
        <f>ROUND((BB633-AZ633)/AZ633,4)*100</f>
        <v>-2.1800000000000002</v>
      </c>
      <c r="BD633" s="47">
        <f>SUM(BD616:BD631)</f>
        <v>156236100</v>
      </c>
      <c r="BE633" s="28">
        <f t="shared" si="502"/>
        <v>-2.12</v>
      </c>
      <c r="BF633" s="47">
        <f>SUM(BF616:BF631)</f>
        <v>154925750</v>
      </c>
      <c r="BG633" s="28">
        <f>ROUND((BF633-BD633)/BD633,4)*100</f>
        <v>-0.84</v>
      </c>
      <c r="BH633" s="47">
        <f>SUM(BH616:BH631)</f>
        <v>155991300</v>
      </c>
      <c r="BI633" s="28">
        <f>ROUND((BH633-BF633)/BF633,4)*100</f>
        <v>0.69</v>
      </c>
      <c r="BJ633" s="47">
        <f>SUM(BJ616:BJ631)</f>
        <v>159063000</v>
      </c>
      <c r="BK633" s="28">
        <f>ROUND((BJ633-BH633)/BH633,4)*100</f>
        <v>1.97</v>
      </c>
      <c r="BL633" s="47">
        <f>SUM(BL616:BL631)</f>
        <v>161560200</v>
      </c>
      <c r="BM633" s="28">
        <f>ROUND((BL633-BJ633)/BJ633,4)*100</f>
        <v>1.5699999999999998</v>
      </c>
      <c r="BN633" s="39"/>
      <c r="BO633" s="39"/>
      <c r="BP633" s="28"/>
      <c r="BQ633" s="28"/>
      <c r="BR633" s="28"/>
      <c r="BS633" s="28"/>
      <c r="BT633" s="28"/>
      <c r="BU633" s="29"/>
      <c r="BV633" s="29"/>
      <c r="BW633" s="45"/>
      <c r="BX633" s="62"/>
      <c r="BY633" s="42"/>
      <c r="BZ633" s="63"/>
      <c r="CA633" s="62"/>
      <c r="CB633" s="55"/>
      <c r="CC633" s="62"/>
      <c r="CD633" s="42"/>
      <c r="CE633" s="42"/>
      <c r="CF633" s="29"/>
      <c r="CP633" s="52"/>
      <c r="CQ633" s="53"/>
      <c r="DB633" s="42"/>
    </row>
    <row r="634" spans="1:106">
      <c r="A634" s="11"/>
      <c r="B634" s="33"/>
      <c r="C634" s="39"/>
      <c r="D634" s="39"/>
      <c r="E634" s="28"/>
      <c r="F634" s="39"/>
      <c r="G634" s="28"/>
      <c r="H634" s="39"/>
      <c r="I634" s="28"/>
      <c r="J634" s="39"/>
      <c r="K634" s="28"/>
      <c r="L634" s="39"/>
      <c r="M634" s="28"/>
      <c r="N634" s="39"/>
      <c r="O634" s="28"/>
      <c r="P634" s="39"/>
      <c r="Q634" s="28"/>
      <c r="R634" s="39"/>
      <c r="S634" s="28"/>
      <c r="T634" s="39"/>
      <c r="U634" s="28"/>
      <c r="V634" s="39"/>
      <c r="W634" s="28"/>
      <c r="X634" s="39"/>
      <c r="Z634" s="39"/>
      <c r="AB634" s="39"/>
      <c r="AD634" s="39"/>
      <c r="AF634" s="39"/>
      <c r="AL634" s="47"/>
      <c r="AN634" s="47"/>
      <c r="BB634" s="47"/>
      <c r="BD634" s="47"/>
      <c r="BF634" s="47"/>
      <c r="BH634" s="47"/>
      <c r="BJ634" s="89"/>
      <c r="BL634" s="47"/>
      <c r="BN634" s="39"/>
      <c r="BO634" s="39"/>
      <c r="BP634" s="28"/>
      <c r="BQ634" s="28"/>
      <c r="BR634" s="28"/>
      <c r="BS634" s="28"/>
      <c r="BT634" s="28"/>
      <c r="BU634" s="29"/>
      <c r="BV634" s="39"/>
      <c r="BW634" s="45"/>
      <c r="BX634" s="62"/>
      <c r="BY634" s="42"/>
      <c r="BZ634" s="63"/>
      <c r="CA634" s="62"/>
      <c r="CB634" s="42"/>
      <c r="CC634" s="63"/>
      <c r="CD634" s="42"/>
      <c r="CE634" s="63"/>
      <c r="CF634" s="29"/>
      <c r="CP634" s="52">
        <f>SUM(CP617:CP632)</f>
        <v>159457800000</v>
      </c>
      <c r="CQ634" s="85">
        <f>SUM(CQ617:CQ632)</f>
        <v>164507600000</v>
      </c>
      <c r="DB634" s="42"/>
    </row>
    <row r="635" spans="1:106">
      <c r="A635" s="11"/>
      <c r="B635" s="33"/>
      <c r="C635" s="39"/>
      <c r="D635" s="39"/>
      <c r="E635" s="28"/>
      <c r="F635" s="39"/>
      <c r="G635" s="28"/>
      <c r="H635" s="39"/>
      <c r="I635" s="28"/>
      <c r="J635" s="39"/>
      <c r="K635" s="28"/>
      <c r="L635" s="39"/>
      <c r="M635" s="28"/>
      <c r="N635" s="39"/>
      <c r="O635" s="28"/>
      <c r="P635" s="39"/>
      <c r="Q635" s="28"/>
      <c r="R635" s="39"/>
      <c r="S635" s="28"/>
      <c r="T635" s="39"/>
      <c r="U635" s="28"/>
      <c r="V635" s="39"/>
      <c r="W635" s="28"/>
      <c r="X635" s="39"/>
      <c r="Z635" s="39"/>
      <c r="AB635" s="39"/>
      <c r="AD635" s="39"/>
      <c r="AF635" s="39"/>
      <c r="AL635" s="47"/>
      <c r="AN635" s="47"/>
      <c r="BJ635" s="89"/>
      <c r="BL635" s="47"/>
      <c r="BN635" s="39"/>
      <c r="BO635" s="39"/>
      <c r="BP635" s="28"/>
      <c r="BQ635" s="28"/>
      <c r="BR635" s="28"/>
      <c r="BS635" s="28"/>
      <c r="BT635" s="28"/>
      <c r="BU635" s="29"/>
      <c r="BV635" s="39"/>
      <c r="BW635" s="45"/>
      <c r="BX635" s="62"/>
      <c r="BY635" s="42"/>
      <c r="BZ635" s="63"/>
      <c r="CA635" s="62"/>
      <c r="CB635" s="55"/>
      <c r="CC635" s="62"/>
      <c r="CD635" s="42"/>
      <c r="CE635" s="42"/>
      <c r="CF635" s="29"/>
      <c r="CQ635" s="53">
        <f>SUM(DR641:DR653)</f>
        <v>0</v>
      </c>
      <c r="DB635" s="42"/>
    </row>
    <row r="636" spans="1:106">
      <c r="A636" s="11"/>
      <c r="B636" s="41" t="s">
        <v>504</v>
      </c>
      <c r="C636" s="39"/>
      <c r="D636" s="39"/>
      <c r="E636" s="28"/>
      <c r="F636" s="39"/>
      <c r="G636" s="28"/>
      <c r="H636" s="39"/>
      <c r="I636" s="28"/>
      <c r="J636" s="39"/>
      <c r="K636" s="28"/>
      <c r="L636" s="39"/>
      <c r="M636" s="28"/>
      <c r="N636" s="39"/>
      <c r="O636" s="28"/>
      <c r="P636" s="39"/>
      <c r="Q636" s="28"/>
      <c r="R636" s="39"/>
      <c r="S636" s="28"/>
      <c r="T636" s="39"/>
      <c r="U636" s="28"/>
      <c r="V636" s="39"/>
      <c r="W636" s="28"/>
      <c r="X636" s="39"/>
      <c r="Z636" s="39"/>
      <c r="AB636" s="39"/>
      <c r="AD636" s="39"/>
      <c r="AF636" s="39"/>
      <c r="AH636" s="39"/>
      <c r="AJ636" s="39"/>
      <c r="AL636" s="47"/>
      <c r="AN636" s="47"/>
      <c r="AP636" s="47"/>
      <c r="BJ636" s="89"/>
      <c r="BL636" s="47"/>
      <c r="BN636" s="39"/>
      <c r="BO636" s="66"/>
      <c r="BP636" s="28"/>
      <c r="BQ636" s="28"/>
      <c r="BR636" s="28"/>
      <c r="BS636" s="28"/>
      <c r="BT636" s="28"/>
      <c r="BU636" s="29"/>
      <c r="BV636" s="39"/>
      <c r="BW636" s="45"/>
      <c r="BX636" s="62"/>
      <c r="BY636" s="42"/>
      <c r="BZ636" s="63"/>
      <c r="CA636" s="62"/>
      <c r="CB636" s="55"/>
      <c r="CC636" s="62"/>
      <c r="CD636" s="42"/>
      <c r="CE636" s="42"/>
      <c r="CF636" s="29"/>
      <c r="CP636" s="52"/>
      <c r="CQ636" s="53"/>
      <c r="DB636" s="42"/>
    </row>
    <row r="637" spans="1:106" ht="12.75">
      <c r="A637" s="11"/>
      <c r="B637" s="41"/>
      <c r="C637" s="39"/>
      <c r="D637" s="39"/>
      <c r="E637" s="28"/>
      <c r="F637" s="39"/>
      <c r="G637" s="28"/>
      <c r="H637" s="39"/>
      <c r="I637" s="28"/>
      <c r="J637" s="39"/>
      <c r="K637" s="28"/>
      <c r="L637" s="39"/>
      <c r="M637" s="28"/>
      <c r="N637" s="39"/>
      <c r="O637" s="28"/>
      <c r="P637" s="39"/>
      <c r="Q637" s="28"/>
      <c r="R637" s="39"/>
      <c r="S637" s="28"/>
      <c r="T637" s="39"/>
      <c r="U637" s="28"/>
      <c r="V637" s="39"/>
      <c r="W637" s="28"/>
      <c r="X637" s="39"/>
      <c r="Z637" s="39"/>
      <c r="AB637" s="39"/>
      <c r="AD637" s="39"/>
      <c r="AF637" s="39"/>
      <c r="AH637" s="39"/>
      <c r="AJ637" s="39"/>
      <c r="AL637" s="47"/>
      <c r="AN637" s="47"/>
      <c r="AP637" s="47"/>
      <c r="BJ637" s="89"/>
      <c r="BL637" s="47"/>
      <c r="BN637" s="39"/>
      <c r="BO637" s="66"/>
      <c r="BP637" s="28"/>
      <c r="BQ637" s="28"/>
      <c r="BR637" s="28"/>
      <c r="BS637" s="28"/>
      <c r="BT637" s="28"/>
      <c r="BU637" s="29"/>
      <c r="BV637" s="39"/>
      <c r="BW637" s="45"/>
      <c r="BX637" s="62"/>
      <c r="BY637" s="42"/>
      <c r="BZ637" s="63"/>
      <c r="CA637" s="62"/>
      <c r="CB637" s="55"/>
      <c r="CC637" s="62"/>
      <c r="CE637" s="42"/>
      <c r="CP637" s="80"/>
      <c r="DB637" s="42"/>
    </row>
    <row r="638" spans="1:106">
      <c r="A638" s="11"/>
      <c r="B638" s="41"/>
      <c r="C638" s="39"/>
      <c r="D638" s="39"/>
      <c r="E638" s="28"/>
      <c r="F638" s="39"/>
      <c r="G638" s="28"/>
      <c r="H638" s="39"/>
      <c r="I638" s="28"/>
      <c r="J638" s="39"/>
      <c r="K638" s="28"/>
      <c r="L638" s="39"/>
      <c r="M638" s="28"/>
      <c r="N638" s="39"/>
      <c r="O638" s="28"/>
      <c r="P638" s="39"/>
      <c r="Q638" s="28"/>
      <c r="R638" s="39"/>
      <c r="S638" s="28"/>
      <c r="T638" s="39"/>
      <c r="U638" s="28"/>
      <c r="V638" s="39"/>
      <c r="W638" s="28"/>
      <c r="X638" s="39"/>
      <c r="Z638" s="39"/>
      <c r="AB638" s="39"/>
      <c r="AD638" s="39"/>
      <c r="AF638" s="39"/>
      <c r="AH638" s="39"/>
      <c r="AJ638" s="39"/>
      <c r="AL638" s="47"/>
      <c r="AN638" s="47"/>
      <c r="AP638" s="47"/>
      <c r="BL638" s="47"/>
      <c r="BN638" s="39"/>
      <c r="BO638" s="39"/>
      <c r="BP638" s="28"/>
      <c r="BQ638" s="28"/>
      <c r="BR638" s="28"/>
      <c r="BS638" s="28"/>
      <c r="BT638" s="28"/>
      <c r="BU638" s="29"/>
      <c r="BV638" s="39"/>
      <c r="BW638" s="45"/>
      <c r="BX638" s="62"/>
      <c r="BY638" s="42"/>
      <c r="BZ638" s="63"/>
      <c r="CA638" s="62"/>
      <c r="CB638" s="55"/>
      <c r="CC638" s="62"/>
      <c r="CD638" s="34"/>
      <c r="CE638" s="42"/>
      <c r="CP638" s="81"/>
      <c r="DB638" s="42"/>
    </row>
    <row r="639" spans="1:106" ht="12.75">
      <c r="A639" s="11"/>
      <c r="B639" s="41" t="s">
        <v>499</v>
      </c>
      <c r="C639" s="39"/>
      <c r="D639" s="39"/>
      <c r="E639" s="28"/>
      <c r="F639" s="39"/>
      <c r="G639" s="28"/>
      <c r="H639" s="39"/>
      <c r="I639" s="28"/>
      <c r="J639" s="39"/>
      <c r="K639" s="28"/>
      <c r="L639" s="39"/>
      <c r="M639" s="28"/>
      <c r="N639" s="39"/>
      <c r="O639" s="28"/>
      <c r="P639" s="39"/>
      <c r="Q639" s="28"/>
      <c r="R639" s="39"/>
      <c r="S639" s="28"/>
      <c r="T639" s="39"/>
      <c r="U639" s="28"/>
      <c r="V639" s="39"/>
      <c r="W639" s="28"/>
      <c r="X639" s="39"/>
      <c r="Z639" s="39"/>
      <c r="AB639" s="39">
        <v>447900</v>
      </c>
      <c r="AD639" s="39">
        <v>495900</v>
      </c>
      <c r="AE639" s="28">
        <f t="shared" ref="AE639:AE652" si="540">ROUND((AD639-AB639)/AB639,4)*100</f>
        <v>10.72</v>
      </c>
      <c r="AF639" s="39">
        <v>460300</v>
      </c>
      <c r="AG639" s="28">
        <f t="shared" ref="AG639:AG652" si="541">ROUND((AF639-AD639)/AD639,4)*100</f>
        <v>-7.1800000000000006</v>
      </c>
      <c r="AH639" s="39">
        <v>438550</v>
      </c>
      <c r="AI639" s="28">
        <f t="shared" ref="AI639:AI650" si="542">ROUND((AH639-AF639)/AF639,4)*100</f>
        <v>-4.7300000000000004</v>
      </c>
      <c r="AJ639" s="39">
        <v>416400</v>
      </c>
      <c r="AK639" s="28">
        <f t="shared" ref="AK639:AK649" si="543">ROUND((AJ639-AH639)/AH639,4)*100</f>
        <v>-5.0500000000000007</v>
      </c>
      <c r="AL639" s="47">
        <v>428050</v>
      </c>
      <c r="AM639" s="28">
        <f t="shared" ref="AM639:AM652" si="544">ROUND((AL639-AJ639)/AJ639,4)*100</f>
        <v>2.8000000000000003</v>
      </c>
      <c r="AN639" s="47">
        <v>440800</v>
      </c>
      <c r="AO639" s="28">
        <f t="shared" ref="AO639:AO652" si="545">ROUND((AN639-AL639)/AL639,4)*100</f>
        <v>2.98</v>
      </c>
      <c r="AP639" s="47">
        <v>462250</v>
      </c>
      <c r="AQ639" s="28">
        <f t="shared" ref="AQ639:AQ652" si="546">ROUND((AP639-AN639)/AN639,4)*100</f>
        <v>4.87</v>
      </c>
      <c r="AR639" s="47">
        <v>492150</v>
      </c>
      <c r="AS639" s="28">
        <f t="shared" ref="AS639:AS652" si="547">ROUND((AR639-AP639)/AP639,4)*100</f>
        <v>6.47</v>
      </c>
      <c r="AT639" s="47">
        <v>502050</v>
      </c>
      <c r="AU639" s="28">
        <f t="shared" ref="AU639:AU652" si="548">ROUND((AT639-AR639)/AR639,4)*100</f>
        <v>2.0099999999999998</v>
      </c>
      <c r="AV639" s="47">
        <v>551950</v>
      </c>
      <c r="AW639" s="28">
        <f t="shared" ref="AW639:AW652" si="549">ROUND((AV639-AT639)/AT639,4)*100</f>
        <v>9.94</v>
      </c>
      <c r="AX639" s="47">
        <v>583050</v>
      </c>
      <c r="AY639" s="28">
        <f t="shared" ref="AY639:AY650" si="550">ROUND((AX639-AV639)/AV639,4)*100</f>
        <v>5.63</v>
      </c>
      <c r="AZ639" s="47">
        <v>567550</v>
      </c>
      <c r="BA639" s="28">
        <f>ROUND((AZ639-AX639)/AX639,4)*100</f>
        <v>-2.6599999999999997</v>
      </c>
      <c r="BB639" s="47">
        <v>596250</v>
      </c>
      <c r="BC639" s="28">
        <f t="shared" ref="BC639:BC650" si="551">ROUND((BB639-AZ639)/AZ639,4)*100</f>
        <v>5.0599999999999996</v>
      </c>
      <c r="BD639" s="47">
        <v>610550</v>
      </c>
      <c r="BE639" s="28">
        <f t="shared" ref="BE639:BE652" si="552">ROUND((BD639-BB639)/BB639,4)*100</f>
        <v>2.4</v>
      </c>
      <c r="BF639" s="47">
        <v>624900</v>
      </c>
      <c r="BG639" s="28">
        <f t="shared" ref="BG639:BG650" si="553">ROUND((BF639-BD639)/BD639,4)*100</f>
        <v>2.35</v>
      </c>
      <c r="BH639" s="47">
        <v>630600</v>
      </c>
      <c r="BI639" s="28">
        <f t="shared" ref="BI639:BI650" si="554">ROUND((BH639-BF639)/BF639,4)*100</f>
        <v>0.91</v>
      </c>
      <c r="BJ639" s="47">
        <v>648800</v>
      </c>
      <c r="BK639" s="28">
        <f t="shared" ref="BK639:BM650" si="555">ROUND((BJ639-BH639)/BH639,4)*100</f>
        <v>2.8899999999999997</v>
      </c>
      <c r="BL639" s="47">
        <v>659150</v>
      </c>
      <c r="BM639" s="28">
        <f t="shared" si="555"/>
        <v>1.6</v>
      </c>
      <c r="BN639" s="39"/>
      <c r="BO639" s="39"/>
      <c r="BP639" s="97"/>
      <c r="BQ639" s="28"/>
      <c r="BR639" s="28"/>
      <c r="BS639" s="28"/>
      <c r="BT639" s="28"/>
      <c r="BU639" s="29"/>
      <c r="BV639" s="39"/>
      <c r="BW639" s="45"/>
      <c r="BX639" s="62"/>
      <c r="BY639" s="42"/>
      <c r="BZ639" s="63"/>
      <c r="CA639" s="62"/>
      <c r="CB639" s="55"/>
      <c r="CC639" s="62"/>
      <c r="CD639" s="42"/>
      <c r="CE639" s="42"/>
      <c r="CP639" s="80"/>
      <c r="CQ639" s="86"/>
      <c r="DB639" s="42"/>
    </row>
    <row r="640" spans="1:106" ht="12.75">
      <c r="A640" s="11"/>
      <c r="B640" s="41" t="s">
        <v>156</v>
      </c>
      <c r="C640" s="39"/>
      <c r="D640" s="39"/>
      <c r="E640" s="28"/>
      <c r="F640" s="39"/>
      <c r="G640" s="28"/>
      <c r="H640" s="39"/>
      <c r="I640" s="28"/>
      <c r="J640" s="39"/>
      <c r="K640" s="28"/>
      <c r="L640" s="39"/>
      <c r="M640" s="28"/>
      <c r="N640" s="39"/>
      <c r="O640" s="28"/>
      <c r="P640" s="39"/>
      <c r="Q640" s="28"/>
      <c r="R640" s="39"/>
      <c r="S640" s="28"/>
      <c r="T640" s="39"/>
      <c r="U640" s="28"/>
      <c r="V640" s="39"/>
      <c r="W640" s="28"/>
      <c r="X640" s="39"/>
      <c r="Z640" s="39"/>
      <c r="AB640" s="39">
        <v>104900</v>
      </c>
      <c r="AD640" s="39">
        <v>109550</v>
      </c>
      <c r="AE640" s="28">
        <f t="shared" si="540"/>
        <v>4.43</v>
      </c>
      <c r="AF640" s="39">
        <v>110700</v>
      </c>
      <c r="AG640" s="28">
        <f t="shared" si="541"/>
        <v>1.05</v>
      </c>
      <c r="AH640" s="39">
        <v>128700</v>
      </c>
      <c r="AI640" s="28">
        <f t="shared" si="542"/>
        <v>16.259999999999998</v>
      </c>
      <c r="AJ640" s="39">
        <v>131000</v>
      </c>
      <c r="AK640" s="28">
        <f t="shared" si="543"/>
        <v>1.79</v>
      </c>
      <c r="AL640" s="47">
        <v>138200</v>
      </c>
      <c r="AM640" s="28">
        <f t="shared" si="544"/>
        <v>5.5</v>
      </c>
      <c r="AN640" s="47">
        <v>147800</v>
      </c>
      <c r="AO640" s="28">
        <f t="shared" si="545"/>
        <v>6.9500000000000011</v>
      </c>
      <c r="AP640" s="47">
        <v>171300</v>
      </c>
      <c r="AQ640" s="28">
        <f t="shared" si="546"/>
        <v>15.9</v>
      </c>
      <c r="AR640" s="47">
        <v>185950</v>
      </c>
      <c r="AS640" s="28">
        <f t="shared" si="547"/>
        <v>8.5500000000000007</v>
      </c>
      <c r="AT640" s="47">
        <v>214650</v>
      </c>
      <c r="AU640" s="28">
        <f t="shared" si="548"/>
        <v>15.43</v>
      </c>
      <c r="AV640" s="47">
        <v>229100</v>
      </c>
      <c r="AW640" s="28">
        <f t="shared" si="549"/>
        <v>6.7299999999999995</v>
      </c>
      <c r="AX640" s="47">
        <v>239900</v>
      </c>
      <c r="AY640" s="28">
        <f t="shared" si="550"/>
        <v>4.71</v>
      </c>
      <c r="AZ640" s="47">
        <v>293700</v>
      </c>
      <c r="BA640" s="28">
        <f t="shared" ref="BA640:BA650" si="556">ROUND((AZ640-AX640)/AX640,4)*100</f>
        <v>22.43</v>
      </c>
      <c r="BB640" s="47">
        <v>334950</v>
      </c>
      <c r="BC640" s="28">
        <f t="shared" si="551"/>
        <v>14.04</v>
      </c>
      <c r="BD640" s="47">
        <v>352050</v>
      </c>
      <c r="BE640" s="28">
        <f t="shared" si="552"/>
        <v>5.1100000000000003</v>
      </c>
      <c r="BF640" s="47">
        <v>347250</v>
      </c>
      <c r="BG640" s="28">
        <f t="shared" si="553"/>
        <v>-1.3599999999999999</v>
      </c>
      <c r="BH640" s="47">
        <v>329950</v>
      </c>
      <c r="BI640" s="28">
        <f t="shared" si="554"/>
        <v>-4.9799999999999995</v>
      </c>
      <c r="BJ640" s="47">
        <v>347900</v>
      </c>
      <c r="BK640" s="28">
        <f t="shared" si="555"/>
        <v>5.4399999999999995</v>
      </c>
      <c r="BL640" s="47">
        <v>330000</v>
      </c>
      <c r="BM640" s="28">
        <f t="shared" si="555"/>
        <v>-5.1499999999999995</v>
      </c>
      <c r="BN640" s="39"/>
      <c r="BO640" s="39"/>
      <c r="BP640" s="97"/>
      <c r="BQ640" s="28"/>
      <c r="BR640" s="28"/>
      <c r="BS640" s="28"/>
      <c r="BT640" s="28"/>
      <c r="BU640" s="29"/>
      <c r="BV640" s="39"/>
      <c r="BW640" s="45"/>
      <c r="BX640" s="62"/>
      <c r="BY640" s="42"/>
      <c r="BZ640" s="63"/>
      <c r="CA640" s="62"/>
      <c r="CB640" s="55"/>
      <c r="CC640" s="62"/>
      <c r="CD640" s="42"/>
      <c r="CE640" s="42"/>
      <c r="CP640" s="80"/>
      <c r="CQ640" s="86"/>
      <c r="DB640" s="42"/>
    </row>
    <row r="641" spans="1:106" ht="12.75">
      <c r="A641" s="11"/>
      <c r="B641" s="41" t="s">
        <v>160</v>
      </c>
      <c r="C641" s="39"/>
      <c r="D641" s="39"/>
      <c r="E641" s="28"/>
      <c r="F641" s="39"/>
      <c r="G641" s="28"/>
      <c r="H641" s="39"/>
      <c r="I641" s="28"/>
      <c r="J641" s="39"/>
      <c r="K641" s="28"/>
      <c r="L641" s="39"/>
      <c r="M641" s="28"/>
      <c r="N641" s="39"/>
      <c r="O641" s="28"/>
      <c r="P641" s="39"/>
      <c r="Q641" s="28"/>
      <c r="R641" s="39"/>
      <c r="S641" s="28"/>
      <c r="T641" s="39"/>
      <c r="U641" s="28"/>
      <c r="V641" s="39"/>
      <c r="W641" s="28"/>
      <c r="X641" s="39"/>
      <c r="Z641" s="39"/>
      <c r="AB641" s="39">
        <v>54600</v>
      </c>
      <c r="AD641" s="39">
        <v>63150</v>
      </c>
      <c r="AE641" s="28">
        <f t="shared" si="540"/>
        <v>15.659999999999998</v>
      </c>
      <c r="AF641" s="39">
        <v>66300</v>
      </c>
      <c r="AG641" s="28">
        <f t="shared" si="541"/>
        <v>4.99</v>
      </c>
      <c r="AH641" s="39">
        <v>100650</v>
      </c>
      <c r="AI641" s="28">
        <f t="shared" si="542"/>
        <v>51.81</v>
      </c>
      <c r="AJ641" s="39">
        <v>102150</v>
      </c>
      <c r="AK641" s="28">
        <f t="shared" si="543"/>
        <v>1.49</v>
      </c>
      <c r="AL641" s="47">
        <v>107050</v>
      </c>
      <c r="AM641" s="28">
        <f t="shared" si="544"/>
        <v>4.8</v>
      </c>
      <c r="AN641" s="47">
        <v>113250</v>
      </c>
      <c r="AO641" s="28">
        <f t="shared" si="545"/>
        <v>5.79</v>
      </c>
      <c r="AP641" s="47">
        <v>128200</v>
      </c>
      <c r="AQ641" s="28">
        <f t="shared" si="546"/>
        <v>13.200000000000001</v>
      </c>
      <c r="AR641" s="47">
        <v>151150</v>
      </c>
      <c r="AS641" s="28">
        <f t="shared" si="547"/>
        <v>17.899999999999999</v>
      </c>
      <c r="AT641" s="47">
        <v>171300</v>
      </c>
      <c r="AU641" s="28">
        <f t="shared" si="548"/>
        <v>13.33</v>
      </c>
      <c r="AV641" s="47">
        <v>177750</v>
      </c>
      <c r="AW641" s="28">
        <f t="shared" si="549"/>
        <v>3.7699999999999996</v>
      </c>
      <c r="AX641" s="47">
        <v>210000</v>
      </c>
      <c r="AY641" s="28">
        <f t="shared" si="550"/>
        <v>18.14</v>
      </c>
      <c r="AZ641" s="47">
        <v>250500</v>
      </c>
      <c r="BA641" s="28">
        <f t="shared" si="556"/>
        <v>19.29</v>
      </c>
      <c r="BB641" s="47">
        <v>240800</v>
      </c>
      <c r="BC641" s="28">
        <f t="shared" si="551"/>
        <v>-3.8699999999999997</v>
      </c>
      <c r="BD641" s="47">
        <v>246000</v>
      </c>
      <c r="BE641" s="28">
        <f t="shared" si="552"/>
        <v>2.16</v>
      </c>
      <c r="BF641" s="47">
        <v>245900</v>
      </c>
      <c r="BG641" s="28">
        <f t="shared" si="553"/>
        <v>-0.04</v>
      </c>
      <c r="BH641" s="47">
        <v>260350</v>
      </c>
      <c r="BI641" s="28">
        <f t="shared" si="554"/>
        <v>5.88</v>
      </c>
      <c r="BJ641" s="47">
        <v>254750</v>
      </c>
      <c r="BK641" s="28">
        <f t="shared" si="555"/>
        <v>-2.15</v>
      </c>
      <c r="BL641" s="47">
        <v>250650</v>
      </c>
      <c r="BM641" s="28">
        <f t="shared" si="555"/>
        <v>-1.6099999999999999</v>
      </c>
      <c r="BN641" s="39"/>
      <c r="BO641" s="39"/>
      <c r="BP641" s="97"/>
      <c r="BQ641" s="28"/>
      <c r="BR641" s="28"/>
      <c r="BS641" s="28"/>
      <c r="BT641" s="28"/>
      <c r="BU641" s="29"/>
      <c r="BV641" s="39"/>
      <c r="BW641" s="45"/>
      <c r="BX641" s="62"/>
      <c r="BY641" s="42"/>
      <c r="BZ641" s="63"/>
      <c r="CA641" s="62"/>
      <c r="CB641" s="55"/>
      <c r="CC641" s="62"/>
      <c r="CD641" s="42"/>
      <c r="CE641" s="42"/>
      <c r="CP641" s="80"/>
      <c r="CQ641" s="86"/>
      <c r="DB641" s="42"/>
    </row>
    <row r="642" spans="1:106" ht="12.75">
      <c r="A642" s="11"/>
      <c r="B642" s="41" t="s">
        <v>500</v>
      </c>
      <c r="C642" s="39"/>
      <c r="D642" s="39"/>
      <c r="E642" s="28"/>
      <c r="F642" s="39"/>
      <c r="G642" s="28"/>
      <c r="H642" s="39"/>
      <c r="I642" s="28"/>
      <c r="J642" s="39"/>
      <c r="K642" s="28"/>
      <c r="L642" s="39"/>
      <c r="M642" s="28"/>
      <c r="N642" s="39"/>
      <c r="O642" s="28"/>
      <c r="P642" s="39"/>
      <c r="Q642" s="28"/>
      <c r="R642" s="39"/>
      <c r="S642" s="28"/>
      <c r="T642" s="39"/>
      <c r="U642" s="28"/>
      <c r="V642" s="39"/>
      <c r="W642" s="28"/>
      <c r="X642" s="39"/>
      <c r="Z642" s="39"/>
      <c r="AB642" s="39">
        <v>2500</v>
      </c>
      <c r="AD642" s="39">
        <v>2650</v>
      </c>
      <c r="AE642" s="28">
        <f t="shared" si="540"/>
        <v>6</v>
      </c>
      <c r="AF642" s="39">
        <v>2450</v>
      </c>
      <c r="AG642" s="28">
        <f t="shared" si="541"/>
        <v>-7.55</v>
      </c>
      <c r="AH642" s="39">
        <v>2450</v>
      </c>
      <c r="AI642" s="28">
        <f t="shared" si="542"/>
        <v>0</v>
      </c>
      <c r="AJ642" s="39">
        <v>2500</v>
      </c>
      <c r="AK642" s="28">
        <f t="shared" si="543"/>
        <v>2.04</v>
      </c>
      <c r="AL642" s="47">
        <v>2850</v>
      </c>
      <c r="AM642" s="28">
        <f t="shared" si="544"/>
        <v>14.000000000000002</v>
      </c>
      <c r="AN642" s="47">
        <v>2850</v>
      </c>
      <c r="AO642" s="28">
        <f t="shared" si="545"/>
        <v>0</v>
      </c>
      <c r="AP642" s="47">
        <v>2950</v>
      </c>
      <c r="AQ642" s="28">
        <f t="shared" si="546"/>
        <v>3.51</v>
      </c>
      <c r="AR642" s="47">
        <v>3200</v>
      </c>
      <c r="AS642" s="28">
        <f t="shared" si="547"/>
        <v>8.4699999999999989</v>
      </c>
      <c r="AT642" s="47">
        <v>3450</v>
      </c>
      <c r="AU642" s="28">
        <f t="shared" si="548"/>
        <v>7.8100000000000005</v>
      </c>
      <c r="AV642" s="47">
        <v>3800</v>
      </c>
      <c r="AW642" s="28">
        <f t="shared" si="549"/>
        <v>10.14</v>
      </c>
      <c r="AX642" s="47">
        <v>3800</v>
      </c>
      <c r="AY642" s="28">
        <f t="shared" si="550"/>
        <v>0</v>
      </c>
      <c r="AZ642" s="47">
        <v>4500</v>
      </c>
      <c r="BA642" s="28">
        <f t="shared" si="556"/>
        <v>18.420000000000002</v>
      </c>
      <c r="BB642" s="47">
        <v>4500</v>
      </c>
      <c r="BC642" s="28">
        <f t="shared" si="551"/>
        <v>0</v>
      </c>
      <c r="BD642" s="47">
        <v>4900</v>
      </c>
      <c r="BE642" s="28">
        <f t="shared" si="552"/>
        <v>8.89</v>
      </c>
      <c r="BF642" s="47">
        <v>5050</v>
      </c>
      <c r="BG642" s="28">
        <f t="shared" si="553"/>
        <v>3.06</v>
      </c>
      <c r="BH642" s="47">
        <v>6700</v>
      </c>
      <c r="BI642" s="28">
        <f t="shared" si="554"/>
        <v>32.67</v>
      </c>
      <c r="BJ642" s="47">
        <v>6050</v>
      </c>
      <c r="BK642" s="28">
        <f t="shared" si="555"/>
        <v>-9.7000000000000011</v>
      </c>
      <c r="BL642" s="47">
        <v>7750</v>
      </c>
      <c r="BM642" s="28">
        <f t="shared" si="555"/>
        <v>28.1</v>
      </c>
      <c r="BN642" s="39"/>
      <c r="BO642" s="39"/>
      <c r="BP642" s="97"/>
      <c r="BQ642" s="28"/>
      <c r="BR642" s="28"/>
      <c r="BS642" s="28"/>
      <c r="BT642" s="28"/>
      <c r="BU642" s="29"/>
      <c r="BV642" s="39"/>
      <c r="BW642" s="45"/>
      <c r="BX642" s="62"/>
      <c r="BY642" s="42"/>
      <c r="BZ642" s="63"/>
      <c r="CA642" s="62"/>
      <c r="CB642" s="55"/>
      <c r="CC642" s="62"/>
      <c r="CD642" s="42"/>
      <c r="CE642" s="42"/>
      <c r="CP642" s="80"/>
      <c r="CQ642" s="86"/>
      <c r="DB642" s="42"/>
    </row>
    <row r="643" spans="1:106" ht="12.75">
      <c r="A643" s="11"/>
      <c r="B643" s="41" t="s">
        <v>405</v>
      </c>
      <c r="C643" s="39"/>
      <c r="D643" s="39"/>
      <c r="E643" s="28"/>
      <c r="F643" s="39"/>
      <c r="G643" s="28"/>
      <c r="H643" s="39"/>
      <c r="I643" s="28"/>
      <c r="J643" s="39"/>
      <c r="K643" s="28"/>
      <c r="L643" s="39"/>
      <c r="M643" s="28"/>
      <c r="N643" s="39"/>
      <c r="O643" s="28"/>
      <c r="P643" s="39"/>
      <c r="Q643" s="28"/>
      <c r="R643" s="39"/>
      <c r="S643" s="28"/>
      <c r="T643" s="39"/>
      <c r="U643" s="28"/>
      <c r="V643" s="39"/>
      <c r="W643" s="28"/>
      <c r="X643" s="39"/>
      <c r="Z643" s="39"/>
      <c r="AB643" s="39">
        <v>5250</v>
      </c>
      <c r="AD643" s="39">
        <v>6650</v>
      </c>
      <c r="AE643" s="28">
        <f t="shared" si="540"/>
        <v>26.669999999999998</v>
      </c>
      <c r="AF643" s="39">
        <v>6650</v>
      </c>
      <c r="AG643" s="28">
        <f t="shared" si="541"/>
        <v>0</v>
      </c>
      <c r="AH643" s="39">
        <v>7300</v>
      </c>
      <c r="AI643" s="28">
        <f t="shared" si="542"/>
        <v>9.77</v>
      </c>
      <c r="AJ643" s="39">
        <v>7850</v>
      </c>
      <c r="AK643" s="28">
        <f t="shared" si="543"/>
        <v>7.53</v>
      </c>
      <c r="AL643" s="47">
        <v>8650</v>
      </c>
      <c r="AM643" s="28">
        <f t="shared" si="544"/>
        <v>10.190000000000001</v>
      </c>
      <c r="AN643" s="47">
        <v>10050</v>
      </c>
      <c r="AO643" s="28">
        <f t="shared" si="545"/>
        <v>16.18</v>
      </c>
      <c r="AP643" s="47">
        <v>11850</v>
      </c>
      <c r="AQ643" s="28">
        <f t="shared" si="546"/>
        <v>17.91</v>
      </c>
      <c r="AR643" s="47">
        <v>14400</v>
      </c>
      <c r="AS643" s="28">
        <f t="shared" si="547"/>
        <v>21.52</v>
      </c>
      <c r="AT643" s="47">
        <v>16400</v>
      </c>
      <c r="AU643" s="28">
        <f t="shared" si="548"/>
        <v>13.889999999999999</v>
      </c>
      <c r="AV643" s="47">
        <v>18500</v>
      </c>
      <c r="AW643" s="28">
        <f t="shared" si="549"/>
        <v>12.8</v>
      </c>
      <c r="AX643" s="47">
        <v>18950</v>
      </c>
      <c r="AY643" s="28">
        <f t="shared" si="550"/>
        <v>2.4299999999999997</v>
      </c>
      <c r="AZ643" s="47">
        <v>18750</v>
      </c>
      <c r="BA643" s="28">
        <f t="shared" si="556"/>
        <v>-1.06</v>
      </c>
      <c r="BB643" s="47">
        <v>19050</v>
      </c>
      <c r="BC643" s="28">
        <f t="shared" si="551"/>
        <v>1.6</v>
      </c>
      <c r="BD643" s="47">
        <v>19250</v>
      </c>
      <c r="BE643" s="28">
        <f t="shared" si="552"/>
        <v>1.05</v>
      </c>
      <c r="BF643" s="47">
        <v>19300</v>
      </c>
      <c r="BG643" s="28">
        <f t="shared" si="553"/>
        <v>0.26</v>
      </c>
      <c r="BH643" s="47">
        <v>19250</v>
      </c>
      <c r="BI643" s="28">
        <f t="shared" si="554"/>
        <v>-0.26</v>
      </c>
      <c r="BJ643" s="47">
        <v>19350</v>
      </c>
      <c r="BK643" s="28">
        <f t="shared" si="555"/>
        <v>0.52</v>
      </c>
      <c r="BL643" s="47">
        <v>19350</v>
      </c>
      <c r="BM643" s="28">
        <f t="shared" si="555"/>
        <v>0</v>
      </c>
      <c r="BN643" s="39"/>
      <c r="BO643" s="39"/>
      <c r="BP643" s="97"/>
      <c r="BQ643" s="28"/>
      <c r="BR643" s="28"/>
      <c r="BS643" s="28"/>
      <c r="BT643" s="28"/>
      <c r="BU643" s="29"/>
      <c r="BV643" s="39"/>
      <c r="BW643" s="45"/>
      <c r="BX643" s="62"/>
      <c r="BY643" s="42"/>
      <c r="BZ643" s="63"/>
      <c r="CA643" s="62"/>
      <c r="CB643" s="55"/>
      <c r="CC643" s="62"/>
      <c r="CD643" s="42"/>
      <c r="CE643" s="42"/>
      <c r="CP643" s="80"/>
      <c r="CQ643" s="86"/>
      <c r="DB643" s="42"/>
    </row>
    <row r="644" spans="1:106" ht="12.75">
      <c r="A644" s="11"/>
      <c r="B644" s="41" t="s">
        <v>316</v>
      </c>
      <c r="C644" s="39"/>
      <c r="D644" s="39"/>
      <c r="E644" s="28"/>
      <c r="F644" s="39"/>
      <c r="G644" s="28"/>
      <c r="H644" s="39"/>
      <c r="I644" s="28"/>
      <c r="J644" s="39"/>
      <c r="K644" s="28"/>
      <c r="L644" s="39"/>
      <c r="M644" s="28"/>
      <c r="N644" s="39"/>
      <c r="O644" s="28"/>
      <c r="P644" s="39"/>
      <c r="Q644" s="28"/>
      <c r="R644" s="39"/>
      <c r="S644" s="28"/>
      <c r="T644" s="39"/>
      <c r="U644" s="28"/>
      <c r="V644" s="39"/>
      <c r="W644" s="28"/>
      <c r="X644" s="39"/>
      <c r="Z644" s="39"/>
      <c r="AB644" s="39">
        <v>3900</v>
      </c>
      <c r="AD644" s="39">
        <v>5050</v>
      </c>
      <c r="AE644" s="28">
        <f t="shared" si="540"/>
        <v>29.49</v>
      </c>
      <c r="AF644" s="39">
        <v>5150</v>
      </c>
      <c r="AG644" s="28">
        <f t="shared" si="541"/>
        <v>1.9800000000000002</v>
      </c>
      <c r="AH644" s="39">
        <v>5800</v>
      </c>
      <c r="AI644" s="28">
        <f t="shared" si="542"/>
        <v>12.620000000000001</v>
      </c>
      <c r="AJ644" s="39">
        <v>6100</v>
      </c>
      <c r="AK644" s="28">
        <f t="shared" si="543"/>
        <v>5.17</v>
      </c>
      <c r="AL644" s="47">
        <v>6750</v>
      </c>
      <c r="AM644" s="28">
        <f t="shared" si="544"/>
        <v>10.66</v>
      </c>
      <c r="AN644" s="47">
        <v>7850</v>
      </c>
      <c r="AO644" s="28">
        <f t="shared" si="545"/>
        <v>16.3</v>
      </c>
      <c r="AP644" s="47">
        <v>10050</v>
      </c>
      <c r="AQ644" s="28">
        <f t="shared" si="546"/>
        <v>28.03</v>
      </c>
      <c r="AR644" s="47">
        <v>11650</v>
      </c>
      <c r="AS644" s="28">
        <f t="shared" si="547"/>
        <v>15.920000000000002</v>
      </c>
      <c r="AT644" s="47">
        <v>13150</v>
      </c>
      <c r="AU644" s="28">
        <f t="shared" si="548"/>
        <v>12.879999999999999</v>
      </c>
      <c r="AV644" s="47">
        <v>13600</v>
      </c>
      <c r="AW644" s="28">
        <f t="shared" si="549"/>
        <v>3.42</v>
      </c>
      <c r="AX644" s="47">
        <v>14900</v>
      </c>
      <c r="AY644" s="28">
        <f t="shared" si="550"/>
        <v>9.56</v>
      </c>
      <c r="AZ644" s="47">
        <v>14950</v>
      </c>
      <c r="BA644" s="28">
        <f t="shared" si="556"/>
        <v>0.33999999999999997</v>
      </c>
      <c r="BB644" s="47">
        <v>15200</v>
      </c>
      <c r="BC644" s="28">
        <f t="shared" si="551"/>
        <v>1.67</v>
      </c>
      <c r="BD644" s="47">
        <v>15150</v>
      </c>
      <c r="BE644" s="28">
        <f t="shared" si="552"/>
        <v>-0.33</v>
      </c>
      <c r="BF644" s="47">
        <v>15150</v>
      </c>
      <c r="BG644" s="28">
        <f t="shared" si="553"/>
        <v>0</v>
      </c>
      <c r="BH644" s="47">
        <v>15200</v>
      </c>
      <c r="BI644" s="28">
        <f t="shared" si="554"/>
        <v>0.33</v>
      </c>
      <c r="BJ644" s="47">
        <v>14800</v>
      </c>
      <c r="BK644" s="28">
        <f t="shared" si="555"/>
        <v>-2.63</v>
      </c>
      <c r="BL644" s="47">
        <v>14800</v>
      </c>
      <c r="BM644" s="28">
        <f t="shared" si="555"/>
        <v>0</v>
      </c>
      <c r="BN644" s="39"/>
      <c r="BO644" s="39"/>
      <c r="BP644" s="97"/>
      <c r="BQ644" s="28"/>
      <c r="BR644" s="28"/>
      <c r="BS644" s="28"/>
      <c r="BT644" s="28"/>
      <c r="BU644" s="29"/>
      <c r="BV644" s="39"/>
      <c r="BW644" s="45"/>
      <c r="BX644" s="62"/>
      <c r="BY644" s="42"/>
      <c r="BZ644" s="63"/>
      <c r="CA644" s="62"/>
      <c r="CB644" s="55"/>
      <c r="CC644" s="62"/>
      <c r="CD644" s="42"/>
      <c r="CE644" s="42"/>
      <c r="CP644" s="80"/>
      <c r="CQ644" s="86"/>
      <c r="DB644" s="42"/>
    </row>
    <row r="645" spans="1:106" ht="12.75">
      <c r="A645" s="11"/>
      <c r="B645" s="41" t="s">
        <v>268</v>
      </c>
      <c r="C645" s="39"/>
      <c r="D645" s="39"/>
      <c r="E645" s="28"/>
      <c r="F645" s="39"/>
      <c r="G645" s="28"/>
      <c r="H645" s="39"/>
      <c r="I645" s="28"/>
      <c r="J645" s="39"/>
      <c r="K645" s="28"/>
      <c r="L645" s="39"/>
      <c r="M645" s="28"/>
      <c r="N645" s="39"/>
      <c r="O645" s="28"/>
      <c r="P645" s="39"/>
      <c r="Q645" s="28"/>
      <c r="R645" s="39"/>
      <c r="S645" s="28"/>
      <c r="T645" s="39"/>
      <c r="U645" s="28"/>
      <c r="V645" s="39"/>
      <c r="W645" s="28"/>
      <c r="X645" s="39"/>
      <c r="Z645" s="39"/>
      <c r="AB645" s="39">
        <v>94050</v>
      </c>
      <c r="AD645" s="39">
        <v>103150</v>
      </c>
      <c r="AE645" s="28">
        <f t="shared" si="540"/>
        <v>9.68</v>
      </c>
      <c r="AF645" s="39">
        <v>120900</v>
      </c>
      <c r="AG645" s="28">
        <f t="shared" si="541"/>
        <v>17.21</v>
      </c>
      <c r="AH645" s="39">
        <v>126850</v>
      </c>
      <c r="AI645" s="28">
        <f t="shared" si="542"/>
        <v>4.92</v>
      </c>
      <c r="AJ645" s="39">
        <v>130700</v>
      </c>
      <c r="AK645" s="28">
        <f t="shared" si="543"/>
        <v>3.04</v>
      </c>
      <c r="AL645" s="47">
        <v>139100</v>
      </c>
      <c r="AM645" s="28">
        <f t="shared" si="544"/>
        <v>6.43</v>
      </c>
      <c r="AN645" s="47">
        <v>148800</v>
      </c>
      <c r="AO645" s="28">
        <f t="shared" si="545"/>
        <v>6.97</v>
      </c>
      <c r="AP645" s="47">
        <v>172500</v>
      </c>
      <c r="AQ645" s="28">
        <f t="shared" si="546"/>
        <v>15.93</v>
      </c>
      <c r="AR645" s="47">
        <v>206600</v>
      </c>
      <c r="AS645" s="28">
        <f t="shared" si="547"/>
        <v>19.77</v>
      </c>
      <c r="AT645" s="47">
        <v>249150</v>
      </c>
      <c r="AU645" s="28">
        <f t="shared" si="548"/>
        <v>20.599999999999998</v>
      </c>
      <c r="AV645" s="47">
        <v>257950</v>
      </c>
      <c r="AW645" s="28">
        <f t="shared" si="549"/>
        <v>3.53</v>
      </c>
      <c r="AX645" s="47">
        <v>266750</v>
      </c>
      <c r="AY645" s="28">
        <f t="shared" si="550"/>
        <v>3.4099999999999997</v>
      </c>
      <c r="AZ645" s="47">
        <v>283050</v>
      </c>
      <c r="BA645" s="28">
        <f t="shared" si="556"/>
        <v>6.11</v>
      </c>
      <c r="BB645" s="47">
        <v>282150</v>
      </c>
      <c r="BC645" s="28">
        <f t="shared" si="551"/>
        <v>-0.32</v>
      </c>
      <c r="BD645" s="47">
        <v>279300</v>
      </c>
      <c r="BE645" s="28">
        <f t="shared" si="552"/>
        <v>-1.01</v>
      </c>
      <c r="BF645" s="47">
        <v>268950</v>
      </c>
      <c r="BG645" s="28">
        <f t="shared" si="553"/>
        <v>-3.71</v>
      </c>
      <c r="BH645" s="47">
        <v>262550</v>
      </c>
      <c r="BI645" s="28">
        <f t="shared" si="554"/>
        <v>-2.3800000000000003</v>
      </c>
      <c r="BJ645" s="47">
        <v>265900</v>
      </c>
      <c r="BK645" s="28">
        <f t="shared" si="555"/>
        <v>1.28</v>
      </c>
      <c r="BL645" s="47">
        <v>263150</v>
      </c>
      <c r="BM645" s="28">
        <f t="shared" si="555"/>
        <v>-1.03</v>
      </c>
      <c r="BN645" s="39"/>
      <c r="BO645" s="39"/>
      <c r="BP645" s="97"/>
      <c r="BQ645" s="28"/>
      <c r="BR645" s="28"/>
      <c r="BS645" s="28"/>
      <c r="BT645" s="28"/>
      <c r="BU645" s="29"/>
      <c r="BV645" s="39"/>
      <c r="BW645" s="45"/>
      <c r="BX645" s="62"/>
      <c r="BY645" s="42"/>
      <c r="BZ645" s="63"/>
      <c r="CA645" s="62"/>
      <c r="CB645" s="55"/>
      <c r="CC645" s="62"/>
      <c r="CD645" s="42"/>
      <c r="CE645" s="42"/>
      <c r="CP645" s="80"/>
      <c r="CQ645" s="86"/>
      <c r="DB645" s="42"/>
    </row>
    <row r="646" spans="1:106" ht="12.75">
      <c r="A646" s="11"/>
      <c r="B646" s="41" t="s">
        <v>167</v>
      </c>
      <c r="C646" s="39"/>
      <c r="D646" s="39"/>
      <c r="E646" s="28"/>
      <c r="F646" s="39"/>
      <c r="G646" s="28"/>
      <c r="H646" s="39"/>
      <c r="I646" s="28"/>
      <c r="J646" s="39"/>
      <c r="K646" s="28"/>
      <c r="L646" s="39"/>
      <c r="M646" s="28"/>
      <c r="N646" s="39"/>
      <c r="O646" s="28"/>
      <c r="P646" s="39"/>
      <c r="Q646" s="28"/>
      <c r="R646" s="39"/>
      <c r="S646" s="28"/>
      <c r="T646" s="39"/>
      <c r="U646" s="28"/>
      <c r="V646" s="39"/>
      <c r="W646" s="28"/>
      <c r="X646" s="39"/>
      <c r="Z646" s="39"/>
      <c r="AB646" s="39">
        <v>169500</v>
      </c>
      <c r="AD646" s="39">
        <v>170300</v>
      </c>
      <c r="AE646" s="28">
        <f t="shared" si="540"/>
        <v>0.47000000000000003</v>
      </c>
      <c r="AF646" s="39">
        <v>178000</v>
      </c>
      <c r="AG646" s="28">
        <f t="shared" si="541"/>
        <v>4.5199999999999996</v>
      </c>
      <c r="AH646" s="39">
        <v>178950</v>
      </c>
      <c r="AI646" s="28">
        <f t="shared" si="542"/>
        <v>0.53</v>
      </c>
      <c r="AJ646" s="39">
        <v>180100</v>
      </c>
      <c r="AK646" s="28">
        <f t="shared" si="543"/>
        <v>0.64</v>
      </c>
      <c r="AL646" s="47">
        <v>188900</v>
      </c>
      <c r="AM646" s="28">
        <f t="shared" si="544"/>
        <v>4.8899999999999997</v>
      </c>
      <c r="AN646" s="47">
        <v>204700</v>
      </c>
      <c r="AO646" s="28">
        <f t="shared" si="545"/>
        <v>8.36</v>
      </c>
      <c r="AP646" s="47">
        <v>221200</v>
      </c>
      <c r="AQ646" s="28">
        <f t="shared" si="546"/>
        <v>8.06</v>
      </c>
      <c r="AR646" s="47">
        <v>242350</v>
      </c>
      <c r="AS646" s="28">
        <f t="shared" si="547"/>
        <v>9.56</v>
      </c>
      <c r="AT646" s="47">
        <v>270600</v>
      </c>
      <c r="AU646" s="28">
        <f t="shared" si="548"/>
        <v>11.66</v>
      </c>
      <c r="AV646" s="47">
        <v>278350</v>
      </c>
      <c r="AW646" s="28">
        <f t="shared" si="549"/>
        <v>2.86</v>
      </c>
      <c r="AX646" s="47">
        <v>299200</v>
      </c>
      <c r="AY646" s="28">
        <f t="shared" si="550"/>
        <v>7.4899999999999993</v>
      </c>
      <c r="AZ646" s="47">
        <v>308300</v>
      </c>
      <c r="BA646" s="28">
        <f t="shared" si="556"/>
        <v>3.04</v>
      </c>
      <c r="BB646" s="47">
        <v>308200</v>
      </c>
      <c r="BC646" s="28">
        <f t="shared" si="551"/>
        <v>-0.03</v>
      </c>
      <c r="BD646" s="47">
        <v>307250</v>
      </c>
      <c r="BE646" s="28">
        <f t="shared" si="552"/>
        <v>-0.31</v>
      </c>
      <c r="BF646" s="47">
        <v>304850</v>
      </c>
      <c r="BG646" s="28">
        <f t="shared" si="553"/>
        <v>-0.77999999999999992</v>
      </c>
      <c r="BH646" s="47">
        <v>314500</v>
      </c>
      <c r="BI646" s="28">
        <f t="shared" si="554"/>
        <v>3.17</v>
      </c>
      <c r="BJ646" s="47">
        <v>330950</v>
      </c>
      <c r="BK646" s="28">
        <f t="shared" si="555"/>
        <v>5.2299999999999995</v>
      </c>
      <c r="BL646" s="47">
        <v>333750</v>
      </c>
      <c r="BM646" s="28">
        <f t="shared" si="555"/>
        <v>0.85000000000000009</v>
      </c>
      <c r="BN646" s="39"/>
      <c r="BO646" s="39"/>
      <c r="BP646" s="97"/>
      <c r="BQ646" s="28"/>
      <c r="BR646" s="28"/>
      <c r="BS646" s="28"/>
      <c r="BT646" s="28"/>
      <c r="BU646" s="29"/>
      <c r="BV646" s="39"/>
      <c r="BW646" s="45"/>
      <c r="BX646" s="62"/>
      <c r="BY646" s="42"/>
      <c r="BZ646" s="63"/>
      <c r="CA646" s="62"/>
      <c r="CB646" s="55"/>
      <c r="CC646" s="62"/>
      <c r="CD646" s="42"/>
      <c r="CE646" s="42"/>
      <c r="CP646" s="80"/>
      <c r="CQ646" s="86"/>
      <c r="DB646" s="42"/>
    </row>
    <row r="647" spans="1:106" ht="12.75">
      <c r="A647" s="11"/>
      <c r="B647" s="41" t="s">
        <v>501</v>
      </c>
      <c r="C647" s="39"/>
      <c r="D647" s="39"/>
      <c r="E647" s="28"/>
      <c r="F647" s="39"/>
      <c r="G647" s="28"/>
      <c r="H647" s="39"/>
      <c r="I647" s="28"/>
      <c r="J647" s="39"/>
      <c r="K647" s="28"/>
      <c r="L647" s="39"/>
      <c r="M647" s="28"/>
      <c r="N647" s="39"/>
      <c r="O647" s="28"/>
      <c r="P647" s="39"/>
      <c r="Q647" s="28"/>
      <c r="R647" s="39"/>
      <c r="S647" s="28"/>
      <c r="T647" s="39"/>
      <c r="U647" s="28"/>
      <c r="V647" s="39"/>
      <c r="W647" s="28"/>
      <c r="X647" s="39"/>
      <c r="Z647" s="39"/>
      <c r="AB647" s="39">
        <v>496350</v>
      </c>
      <c r="AD647" s="39">
        <v>482950</v>
      </c>
      <c r="AE647" s="28">
        <f t="shared" si="540"/>
        <v>-2.7</v>
      </c>
      <c r="AF647" s="39">
        <v>465800</v>
      </c>
      <c r="AG647" s="28">
        <f t="shared" si="541"/>
        <v>-3.55</v>
      </c>
      <c r="AH647" s="39">
        <v>465850</v>
      </c>
      <c r="AI647" s="28">
        <f t="shared" si="542"/>
        <v>0.01</v>
      </c>
      <c r="AJ647" s="39">
        <v>477100</v>
      </c>
      <c r="AK647" s="28">
        <f t="shared" si="543"/>
        <v>2.41</v>
      </c>
      <c r="AL647" s="47">
        <v>500700</v>
      </c>
      <c r="AM647" s="28">
        <f t="shared" si="544"/>
        <v>4.95</v>
      </c>
      <c r="AN647" s="47">
        <v>546700</v>
      </c>
      <c r="AO647" s="28">
        <f t="shared" si="545"/>
        <v>9.19</v>
      </c>
      <c r="AP647" s="47">
        <v>614850</v>
      </c>
      <c r="AQ647" s="28">
        <f t="shared" si="546"/>
        <v>12.47</v>
      </c>
      <c r="AR647" s="47">
        <v>685300</v>
      </c>
      <c r="AS647" s="28">
        <f t="shared" si="547"/>
        <v>11.459999999999999</v>
      </c>
      <c r="AT647" s="47">
        <v>748250</v>
      </c>
      <c r="AU647" s="28">
        <f t="shared" si="548"/>
        <v>9.19</v>
      </c>
      <c r="AV647" s="47">
        <v>786500</v>
      </c>
      <c r="AW647" s="28">
        <f t="shared" si="549"/>
        <v>5.1100000000000003</v>
      </c>
      <c r="AX647" s="47">
        <v>819700</v>
      </c>
      <c r="AY647" s="28">
        <f t="shared" si="550"/>
        <v>4.22</v>
      </c>
      <c r="AZ647" s="47">
        <v>800450</v>
      </c>
      <c r="BA647" s="28">
        <f t="shared" si="556"/>
        <v>-2.35</v>
      </c>
      <c r="BB647" s="47">
        <v>797800</v>
      </c>
      <c r="BC647" s="28">
        <f t="shared" si="551"/>
        <v>-0.33</v>
      </c>
      <c r="BD647" s="47">
        <v>776100</v>
      </c>
      <c r="BE647" s="28">
        <f t="shared" si="552"/>
        <v>-2.7199999999999998</v>
      </c>
      <c r="BF647" s="47">
        <v>751800</v>
      </c>
      <c r="BG647" s="28">
        <f t="shared" si="553"/>
        <v>-3.1300000000000003</v>
      </c>
      <c r="BH647" s="47">
        <v>764350</v>
      </c>
      <c r="BI647" s="28">
        <f t="shared" si="554"/>
        <v>1.67</v>
      </c>
      <c r="BJ647" s="47">
        <v>781900</v>
      </c>
      <c r="BK647" s="28">
        <f t="shared" si="555"/>
        <v>2.2999999999999998</v>
      </c>
      <c r="BL647" s="47">
        <v>813100</v>
      </c>
      <c r="BM647" s="28">
        <f t="shared" si="555"/>
        <v>3.9899999999999998</v>
      </c>
      <c r="BN647" s="39"/>
      <c r="BO647" s="39"/>
      <c r="BP647" s="97"/>
      <c r="BQ647" s="28"/>
      <c r="BR647" s="28"/>
      <c r="BS647" s="28"/>
      <c r="BT647" s="28"/>
      <c r="BU647" s="29"/>
      <c r="BV647" s="39"/>
      <c r="BW647" s="45"/>
      <c r="BX647" s="62"/>
      <c r="BY647" s="42"/>
      <c r="BZ647" s="63"/>
      <c r="CA647" s="62"/>
      <c r="CB647" s="55"/>
      <c r="CC647" s="62"/>
      <c r="CD647" s="42"/>
      <c r="CE647" s="42"/>
      <c r="CP647" s="80"/>
      <c r="CQ647" s="86"/>
      <c r="DB647" s="42"/>
    </row>
    <row r="648" spans="1:106">
      <c r="A648" s="11"/>
      <c r="B648" s="41" t="s">
        <v>503</v>
      </c>
      <c r="C648" s="39"/>
      <c r="D648" s="39"/>
      <c r="E648" s="28"/>
      <c r="F648" s="39"/>
      <c r="G648" s="28"/>
      <c r="H648" s="39"/>
      <c r="I648" s="28"/>
      <c r="J648" s="39"/>
      <c r="K648" s="28"/>
      <c r="L648" s="39"/>
      <c r="M648" s="28"/>
      <c r="N648" s="39"/>
      <c r="O648" s="28"/>
      <c r="P648" s="39"/>
      <c r="Q648" s="28"/>
      <c r="R648" s="39"/>
      <c r="S648" s="28"/>
      <c r="T648" s="39"/>
      <c r="U648" s="28"/>
      <c r="V648" s="39"/>
      <c r="W648" s="28"/>
      <c r="X648" s="39"/>
      <c r="Z648" s="39"/>
      <c r="AB648" s="39">
        <v>414000</v>
      </c>
      <c r="AD648" s="39">
        <v>423500</v>
      </c>
      <c r="AE648" s="28">
        <f t="shared" si="540"/>
        <v>2.29</v>
      </c>
      <c r="AF648" s="39">
        <v>420950</v>
      </c>
      <c r="AG648" s="28">
        <f t="shared" si="541"/>
        <v>-0.6</v>
      </c>
      <c r="AH648" s="39">
        <v>442950</v>
      </c>
      <c r="AI648" s="28">
        <f t="shared" si="542"/>
        <v>5.2299999999999995</v>
      </c>
      <c r="AJ648" s="39">
        <v>449600</v>
      </c>
      <c r="AK648" s="28">
        <f t="shared" si="543"/>
        <v>1.5</v>
      </c>
      <c r="AL648" s="47">
        <v>491900</v>
      </c>
      <c r="AM648" s="28">
        <f t="shared" si="544"/>
        <v>9.41</v>
      </c>
      <c r="AN648" s="47">
        <v>535750</v>
      </c>
      <c r="AO648" s="28">
        <f t="shared" si="545"/>
        <v>8.91</v>
      </c>
      <c r="AP648" s="47">
        <v>599750</v>
      </c>
      <c r="AQ648" s="28">
        <f t="shared" si="546"/>
        <v>11.95</v>
      </c>
      <c r="AR648" s="47">
        <v>703100</v>
      </c>
      <c r="AS648" s="28">
        <f t="shared" si="547"/>
        <v>17.23</v>
      </c>
      <c r="AT648" s="47">
        <v>802150</v>
      </c>
      <c r="AU648" s="28">
        <f t="shared" si="548"/>
        <v>14.09</v>
      </c>
      <c r="AV648" s="47">
        <v>870850</v>
      </c>
      <c r="AW648" s="28">
        <f t="shared" si="549"/>
        <v>8.5599999999999987</v>
      </c>
      <c r="AX648" s="47">
        <v>958350</v>
      </c>
      <c r="AY648" s="28">
        <f t="shared" si="550"/>
        <v>10.050000000000001</v>
      </c>
      <c r="AZ648" s="47">
        <v>917000</v>
      </c>
      <c r="BA648" s="28">
        <f t="shared" si="556"/>
        <v>-4.3099999999999996</v>
      </c>
      <c r="BB648" s="47">
        <v>827900</v>
      </c>
      <c r="BC648" s="28">
        <f t="shared" si="551"/>
        <v>-9.7199999999999989</v>
      </c>
      <c r="BD648" s="47">
        <v>783650</v>
      </c>
      <c r="BE648" s="28">
        <f t="shared" si="552"/>
        <v>-5.34</v>
      </c>
      <c r="BF648" s="47">
        <v>777600</v>
      </c>
      <c r="BG648" s="28">
        <f t="shared" si="553"/>
        <v>-0.77</v>
      </c>
      <c r="BH648" s="47">
        <v>790700</v>
      </c>
      <c r="BI648" s="28">
        <f t="shared" si="554"/>
        <v>1.68</v>
      </c>
      <c r="BJ648" s="47">
        <v>814300</v>
      </c>
      <c r="BK648" s="28">
        <f t="shared" si="555"/>
        <v>2.98</v>
      </c>
      <c r="BL648" s="47">
        <v>851100</v>
      </c>
      <c r="BM648" s="28">
        <f t="shared" si="555"/>
        <v>4.5199999999999996</v>
      </c>
      <c r="BN648" s="39"/>
      <c r="BO648" s="39"/>
      <c r="BP648" s="97"/>
      <c r="BQ648" s="28"/>
      <c r="BR648" s="28"/>
      <c r="BS648" s="28"/>
      <c r="BT648" s="28"/>
      <c r="BU648" s="29"/>
      <c r="BV648" s="39"/>
      <c r="BW648" s="45"/>
      <c r="BX648" s="62"/>
      <c r="BY648" s="42"/>
      <c r="BZ648" s="63"/>
      <c r="CA648" s="62"/>
      <c r="CB648" s="55"/>
      <c r="CC648" s="62"/>
      <c r="CD648" s="42"/>
      <c r="CE648" s="42"/>
      <c r="CQ648" s="86"/>
      <c r="DB648" s="42"/>
    </row>
    <row r="649" spans="1:106">
      <c r="A649" s="11"/>
      <c r="B649" s="41" t="s">
        <v>421</v>
      </c>
      <c r="C649" s="39"/>
      <c r="D649" s="39"/>
      <c r="E649" s="28"/>
      <c r="F649" s="39"/>
      <c r="G649" s="28"/>
      <c r="H649" s="39"/>
      <c r="I649" s="28"/>
      <c r="J649" s="39"/>
      <c r="K649" s="28"/>
      <c r="L649" s="39"/>
      <c r="M649" s="28"/>
      <c r="N649" s="39"/>
      <c r="O649" s="28"/>
      <c r="P649" s="39"/>
      <c r="Q649" s="28"/>
      <c r="R649" s="39"/>
      <c r="S649" s="28"/>
      <c r="T649" s="39"/>
      <c r="U649" s="28"/>
      <c r="V649" s="39"/>
      <c r="W649" s="28"/>
      <c r="X649" s="39"/>
      <c r="Z649" s="39"/>
      <c r="AB649" s="39">
        <v>500</v>
      </c>
      <c r="AD649" s="39">
        <v>500</v>
      </c>
      <c r="AE649" s="28">
        <f t="shared" si="540"/>
        <v>0</v>
      </c>
      <c r="AF649" s="39">
        <v>500</v>
      </c>
      <c r="AG649" s="28">
        <f t="shared" si="541"/>
        <v>0</v>
      </c>
      <c r="AH649" s="39">
        <v>600</v>
      </c>
      <c r="AI649" s="28">
        <f t="shared" si="542"/>
        <v>20</v>
      </c>
      <c r="AJ649" s="39">
        <v>650</v>
      </c>
      <c r="AK649" s="28">
        <f t="shared" si="543"/>
        <v>8.33</v>
      </c>
      <c r="AL649" s="47">
        <v>750</v>
      </c>
      <c r="AM649" s="28">
        <f t="shared" si="544"/>
        <v>15.379999999999999</v>
      </c>
      <c r="AN649" s="47">
        <v>900</v>
      </c>
      <c r="AO649" s="28">
        <f t="shared" si="545"/>
        <v>20</v>
      </c>
      <c r="AP649" s="47">
        <v>1100</v>
      </c>
      <c r="AQ649" s="28">
        <f t="shared" si="546"/>
        <v>22.220000000000002</v>
      </c>
      <c r="AR649" s="47">
        <v>1250</v>
      </c>
      <c r="AS649" s="28">
        <f t="shared" si="547"/>
        <v>13.639999999999999</v>
      </c>
      <c r="AT649" s="47">
        <v>1800</v>
      </c>
      <c r="AU649" s="28">
        <f t="shared" si="548"/>
        <v>44</v>
      </c>
      <c r="AV649" s="47">
        <v>2100</v>
      </c>
      <c r="AW649" s="28">
        <f t="shared" si="549"/>
        <v>16.669999999999998</v>
      </c>
      <c r="AX649" s="47">
        <v>2150</v>
      </c>
      <c r="AY649" s="28">
        <f t="shared" si="550"/>
        <v>2.3800000000000003</v>
      </c>
      <c r="AZ649" s="47">
        <v>2150</v>
      </c>
      <c r="BA649" s="28">
        <f t="shared" si="556"/>
        <v>0</v>
      </c>
      <c r="BB649" s="47">
        <v>2150</v>
      </c>
      <c r="BC649" s="28">
        <f t="shared" si="551"/>
        <v>0</v>
      </c>
      <c r="BD649" s="47">
        <v>2000</v>
      </c>
      <c r="BE649" s="28">
        <f t="shared" si="552"/>
        <v>-6.98</v>
      </c>
      <c r="BF649" s="47">
        <v>2000</v>
      </c>
      <c r="BG649" s="28">
        <f t="shared" si="553"/>
        <v>0</v>
      </c>
      <c r="BH649" s="47">
        <v>2000</v>
      </c>
      <c r="BI649" s="28">
        <f t="shared" si="554"/>
        <v>0</v>
      </c>
      <c r="BJ649" s="47">
        <v>2000</v>
      </c>
      <c r="BK649" s="28">
        <f t="shared" si="555"/>
        <v>0</v>
      </c>
      <c r="BL649" s="47">
        <v>2000</v>
      </c>
      <c r="BM649" s="28">
        <f t="shared" si="555"/>
        <v>0</v>
      </c>
      <c r="BN649" s="39"/>
      <c r="BO649" s="39"/>
      <c r="BP649" s="97"/>
      <c r="BQ649" s="28"/>
      <c r="BR649" s="28"/>
      <c r="BS649" s="28"/>
      <c r="BT649" s="28"/>
      <c r="BU649" s="29"/>
      <c r="BV649" s="39"/>
      <c r="BW649" s="45"/>
      <c r="BX649" s="62"/>
      <c r="BY649" s="42"/>
      <c r="BZ649" s="63"/>
      <c r="CA649" s="62"/>
      <c r="CB649" s="55"/>
      <c r="CC649" s="62"/>
      <c r="CD649" s="42"/>
      <c r="CE649" s="42"/>
      <c r="CQ649" s="86"/>
      <c r="DB649" s="42"/>
    </row>
    <row r="650" spans="1:106">
      <c r="A650" s="11"/>
      <c r="B650" s="41" t="s">
        <v>227</v>
      </c>
      <c r="C650" s="39"/>
      <c r="D650" s="39"/>
      <c r="E650" s="28"/>
      <c r="F650" s="39"/>
      <c r="G650" s="28"/>
      <c r="H650" s="39"/>
      <c r="I650" s="28"/>
      <c r="J650" s="39"/>
      <c r="K650" s="28"/>
      <c r="L650" s="39"/>
      <c r="M650" s="28"/>
      <c r="N650" s="39"/>
      <c r="O650" s="28"/>
      <c r="P650" s="39"/>
      <c r="Q650" s="28"/>
      <c r="R650" s="39"/>
      <c r="S650" s="28"/>
      <c r="T650" s="39"/>
      <c r="U650" s="28"/>
      <c r="V650" s="39"/>
      <c r="W650" s="28"/>
      <c r="X650" s="39"/>
      <c r="Z650" s="39"/>
      <c r="AB650" s="39">
        <v>122850</v>
      </c>
      <c r="AD650" s="39">
        <v>126100</v>
      </c>
      <c r="AE650" s="28">
        <f t="shared" si="540"/>
        <v>2.65</v>
      </c>
      <c r="AF650" s="39">
        <v>139950</v>
      </c>
      <c r="AG650" s="28">
        <f t="shared" si="541"/>
        <v>10.979999999999999</v>
      </c>
      <c r="AH650" s="39">
        <v>180300</v>
      </c>
      <c r="AI650" s="28">
        <f t="shared" si="542"/>
        <v>28.83</v>
      </c>
      <c r="AJ650" s="39">
        <v>188500</v>
      </c>
      <c r="AK650" s="28">
        <f>ROUND((AJ650-AH650)/AH650,4)*100</f>
        <v>4.55</v>
      </c>
      <c r="AL650" s="47">
        <v>195400</v>
      </c>
      <c r="AM650" s="28">
        <f t="shared" si="544"/>
        <v>3.66</v>
      </c>
      <c r="AN650" s="47">
        <v>208150</v>
      </c>
      <c r="AO650" s="28">
        <f t="shared" si="545"/>
        <v>6.5299999999999994</v>
      </c>
      <c r="AP650" s="47">
        <v>226200</v>
      </c>
      <c r="AQ650" s="28">
        <f t="shared" si="546"/>
        <v>8.67</v>
      </c>
      <c r="AR650" s="47">
        <v>254150</v>
      </c>
      <c r="AS650" s="28">
        <f t="shared" si="547"/>
        <v>12.36</v>
      </c>
      <c r="AT650" s="47">
        <v>281450</v>
      </c>
      <c r="AU650" s="28">
        <f t="shared" si="548"/>
        <v>10.74</v>
      </c>
      <c r="AV650" s="47">
        <v>295100</v>
      </c>
      <c r="AW650" s="28">
        <f t="shared" si="549"/>
        <v>4.8500000000000005</v>
      </c>
      <c r="AX650" s="47">
        <v>339900</v>
      </c>
      <c r="AY650" s="28">
        <f t="shared" si="550"/>
        <v>15.18</v>
      </c>
      <c r="AZ650" s="47">
        <v>354500</v>
      </c>
      <c r="BA650" s="28">
        <f t="shared" si="556"/>
        <v>4.3</v>
      </c>
      <c r="BB650" s="47">
        <v>369700</v>
      </c>
      <c r="BC650" s="28">
        <f t="shared" si="551"/>
        <v>4.29</v>
      </c>
      <c r="BD650" s="47">
        <v>379600</v>
      </c>
      <c r="BE650" s="28">
        <f t="shared" si="552"/>
        <v>2.68</v>
      </c>
      <c r="BF650" s="47">
        <v>373100</v>
      </c>
      <c r="BG650" s="28">
        <f t="shared" si="553"/>
        <v>-1.71</v>
      </c>
      <c r="BH650" s="47">
        <v>382600</v>
      </c>
      <c r="BI650" s="28">
        <f t="shared" si="554"/>
        <v>2.5499999999999998</v>
      </c>
      <c r="BJ650" s="47">
        <v>400400</v>
      </c>
      <c r="BK650" s="28">
        <f t="shared" si="555"/>
        <v>4.6500000000000004</v>
      </c>
      <c r="BL650" s="47">
        <v>380750</v>
      </c>
      <c r="BM650" s="28">
        <f t="shared" si="555"/>
        <v>-4.91</v>
      </c>
      <c r="BN650" s="39"/>
      <c r="BO650" s="39"/>
      <c r="BP650" s="97"/>
      <c r="BQ650" s="28"/>
      <c r="BR650" s="28"/>
      <c r="BS650" s="28"/>
      <c r="BT650" s="28"/>
      <c r="BU650" s="29"/>
      <c r="BV650" s="39"/>
      <c r="BW650" s="45"/>
      <c r="BX650" s="62"/>
      <c r="BY650" s="42"/>
      <c r="BZ650" s="63"/>
      <c r="CA650" s="62"/>
      <c r="CB650" s="55"/>
      <c r="CC650" s="62"/>
      <c r="CD650" s="42"/>
      <c r="CE650" s="42"/>
      <c r="CQ650" s="86"/>
      <c r="DB650" s="42"/>
    </row>
    <row r="651" spans="1:106">
      <c r="A651" s="11"/>
      <c r="B651" s="41"/>
      <c r="C651" s="39"/>
      <c r="D651" s="39"/>
      <c r="E651" s="28"/>
      <c r="F651" s="39"/>
      <c r="G651" s="28"/>
      <c r="H651" s="39"/>
      <c r="I651" s="28"/>
      <c r="J651" s="39"/>
      <c r="K651" s="28"/>
      <c r="L651" s="39"/>
      <c r="M651" s="28"/>
      <c r="N651" s="39"/>
      <c r="O651" s="28"/>
      <c r="P651" s="39"/>
      <c r="Q651" s="28"/>
      <c r="R651" s="39"/>
      <c r="S651" s="28"/>
      <c r="T651" s="39"/>
      <c r="U651" s="28"/>
      <c r="V651" s="39"/>
      <c r="W651" s="28"/>
      <c r="X651" s="39"/>
      <c r="Z651" s="39"/>
      <c r="AB651" s="39"/>
      <c r="AD651" s="39"/>
      <c r="AF651" s="39"/>
      <c r="AH651" s="39"/>
      <c r="AJ651" s="39"/>
      <c r="AL651" s="47"/>
      <c r="AN651" s="47"/>
      <c r="AP651" s="47"/>
      <c r="AZ651" s="47"/>
      <c r="BB651" s="47"/>
      <c r="BD651" s="47"/>
      <c r="BF651" s="47"/>
      <c r="BH651" s="47"/>
      <c r="BJ651" s="89"/>
      <c r="BL651" s="47"/>
      <c r="BN651" s="39"/>
      <c r="BO651" s="39"/>
      <c r="BP651" s="28"/>
      <c r="BQ651" s="28"/>
      <c r="BR651" s="28"/>
      <c r="BS651" s="28"/>
      <c r="BT651" s="28"/>
      <c r="BU651" s="29"/>
      <c r="BV651" s="39"/>
      <c r="BW651" s="45"/>
      <c r="BX651" s="62"/>
      <c r="BY651" s="42"/>
      <c r="BZ651" s="63"/>
      <c r="CA651" s="62"/>
      <c r="CB651" s="55"/>
      <c r="CC651" s="62"/>
      <c r="CD651" s="42"/>
      <c r="CE651" s="42"/>
      <c r="CQ651" s="86"/>
      <c r="DB651" s="42"/>
    </row>
    <row r="652" spans="1:106">
      <c r="A652" s="11"/>
      <c r="B652" s="41" t="s">
        <v>545</v>
      </c>
      <c r="C652" s="39"/>
      <c r="D652" s="28"/>
      <c r="E652" s="28"/>
      <c r="F652" s="39"/>
      <c r="G652" s="28"/>
      <c r="H652" s="39"/>
      <c r="I652" s="28"/>
      <c r="J652" s="39"/>
      <c r="K652" s="28"/>
      <c r="L652" s="39"/>
      <c r="M652" s="28"/>
      <c r="N652" s="39"/>
      <c r="O652" s="28"/>
      <c r="P652" s="39"/>
      <c r="Q652" s="28"/>
      <c r="R652" s="39"/>
      <c r="S652" s="28"/>
      <c r="T652" s="39"/>
      <c r="U652" s="28"/>
      <c r="V652" s="39"/>
      <c r="W652" s="28"/>
      <c r="X652" s="39"/>
      <c r="Z652" s="39"/>
      <c r="AB652" s="39">
        <f>SUM(AB639:AB651)</f>
        <v>1916300</v>
      </c>
      <c r="AD652" s="39">
        <f>SUM(AD639:AD651)</f>
        <v>1989450</v>
      </c>
      <c r="AE652" s="28">
        <f t="shared" si="540"/>
        <v>3.82</v>
      </c>
      <c r="AF652" s="39">
        <f>SUM(AF639:AF651)</f>
        <v>1977650</v>
      </c>
      <c r="AG652" s="28">
        <f t="shared" si="541"/>
        <v>-0.59</v>
      </c>
      <c r="AH652" s="39">
        <f>SUM(AH639:AH651)</f>
        <v>2078950</v>
      </c>
      <c r="AI652" s="28">
        <f>ROUND((AH652-AF652)/AF652,4)*100</f>
        <v>5.12</v>
      </c>
      <c r="AJ652" s="39">
        <f>SUM(AJ639:AJ651)</f>
        <v>2092650</v>
      </c>
      <c r="AK652" s="28">
        <f>ROUND((AJ652-AH652)/AH652,4)*100</f>
        <v>0.66</v>
      </c>
      <c r="AL652" s="47">
        <f>SUM(AL639:AL651)</f>
        <v>2208300</v>
      </c>
      <c r="AM652" s="28">
        <f t="shared" si="544"/>
        <v>5.53</v>
      </c>
      <c r="AN652" s="47">
        <f>SUM(AN639:AN651)</f>
        <v>2367600</v>
      </c>
      <c r="AO652" s="28">
        <f t="shared" si="545"/>
        <v>7.21</v>
      </c>
      <c r="AP652" s="47">
        <f>SUM(AP639:AP651)</f>
        <v>2622200</v>
      </c>
      <c r="AQ652" s="28">
        <f t="shared" si="546"/>
        <v>10.75</v>
      </c>
      <c r="AR652" s="47">
        <f>SUM(AR639:AR651)</f>
        <v>2951250</v>
      </c>
      <c r="AS652" s="28">
        <f t="shared" si="547"/>
        <v>12.55</v>
      </c>
      <c r="AT652" s="47">
        <f>SUM(AT639:AT651)</f>
        <v>3274400</v>
      </c>
      <c r="AU652" s="28">
        <f t="shared" si="548"/>
        <v>10.95</v>
      </c>
      <c r="AV652" s="47">
        <f>SUM(AV639:AV651)</f>
        <v>3485550</v>
      </c>
      <c r="AW652" s="28">
        <f t="shared" si="549"/>
        <v>6.45</v>
      </c>
      <c r="AX652" s="47">
        <f>SUM(AX639:AX651)</f>
        <v>3756650</v>
      </c>
      <c r="AY652" s="28">
        <f>ROUND((AX652-AV652)/AV652,4)*100</f>
        <v>7.7799999999999994</v>
      </c>
      <c r="AZ652" s="47">
        <f>SUM(AZ639:AZ651)</f>
        <v>3815400</v>
      </c>
      <c r="BA652" s="28">
        <f>ROUND((AZ652-AX652)/AX652,4)*100</f>
        <v>1.5599999999999998</v>
      </c>
      <c r="BB652" s="47">
        <f>SUM(BB639:BB651)</f>
        <v>3798650</v>
      </c>
      <c r="BC652" s="28">
        <f>ROUND((BB652-AZ652)/AZ652,4)*100</f>
        <v>-0.44</v>
      </c>
      <c r="BD652" s="47">
        <f>SUM(BD639:BD650)</f>
        <v>3775800</v>
      </c>
      <c r="BE652" s="28">
        <f t="shared" si="552"/>
        <v>-0.6</v>
      </c>
      <c r="BF652" s="47">
        <f>SUM(BF639:BF651)</f>
        <v>3735850</v>
      </c>
      <c r="BG652" s="28">
        <f>ROUND((BF652-BD652)/BD652,4)*100</f>
        <v>-1.06</v>
      </c>
      <c r="BH652" s="47">
        <f>SUM(BH639:BH650)</f>
        <v>3778750</v>
      </c>
      <c r="BI652" s="28">
        <f>ROUND((BH652-BF652)/BF652,4)*100</f>
        <v>1.1499999999999999</v>
      </c>
      <c r="BJ652" s="47">
        <f>SUM(BJ639:BJ650)</f>
        <v>3887100</v>
      </c>
      <c r="BK652" s="28">
        <f>ROUND((BJ652-BH652)/BH652,4)*100</f>
        <v>2.87</v>
      </c>
      <c r="BL652" s="47">
        <f>SUM(BL639:BL650)</f>
        <v>3925550</v>
      </c>
      <c r="BM652" s="28">
        <f>ROUND((BL652-BJ652)/BJ652,4)*100</f>
        <v>0.9900000000000001</v>
      </c>
      <c r="BN652" s="39"/>
      <c r="BO652" s="39"/>
      <c r="BP652" s="28"/>
      <c r="BQ652" s="28"/>
      <c r="BR652" s="28"/>
      <c r="BS652" s="28"/>
      <c r="BT652" s="28"/>
      <c r="BU652" s="29"/>
      <c r="BV652" s="39"/>
      <c r="BW652" s="45"/>
      <c r="BX652" s="62"/>
      <c r="BY652" s="42"/>
      <c r="BZ652" s="63"/>
      <c r="CA652" s="62"/>
      <c r="CB652" s="55"/>
      <c r="CC652" s="62"/>
      <c r="CD652" s="42"/>
      <c r="CE652" s="42"/>
      <c r="CQ652" s="86"/>
      <c r="DB652" s="42"/>
    </row>
    <row r="653" spans="1:106">
      <c r="A653" s="11"/>
      <c r="B653" s="41"/>
      <c r="C653" s="39"/>
      <c r="D653" s="39"/>
      <c r="E653" s="28"/>
      <c r="F653" s="39"/>
      <c r="G653" s="28"/>
      <c r="H653" s="39"/>
      <c r="I653" s="28"/>
      <c r="J653" s="39"/>
      <c r="K653" s="28"/>
      <c r="L653" s="39"/>
      <c r="M653" s="28"/>
      <c r="N653" s="39"/>
      <c r="O653" s="28"/>
      <c r="P653" s="39"/>
      <c r="Q653" s="28"/>
      <c r="R653" s="39"/>
      <c r="S653" s="28"/>
      <c r="T653" s="39"/>
      <c r="U653" s="28"/>
      <c r="V653" s="39"/>
      <c r="W653" s="28"/>
      <c r="X653" s="39"/>
      <c r="Z653" s="39"/>
      <c r="AB653" s="39"/>
      <c r="AD653" s="39"/>
      <c r="AF653" s="39"/>
      <c r="AH653" s="39"/>
      <c r="AJ653" s="39"/>
      <c r="AL653" s="47"/>
      <c r="AN653" s="47"/>
      <c r="AP653" s="47"/>
      <c r="BJ653" s="89"/>
      <c r="BL653" s="47"/>
      <c r="BN653" s="39"/>
      <c r="BO653" s="39"/>
      <c r="BP653" s="28"/>
      <c r="BQ653" s="28"/>
      <c r="BR653" s="28"/>
      <c r="BS653" s="28"/>
      <c r="BT653" s="28"/>
      <c r="BU653" s="29"/>
      <c r="BV653" s="39"/>
      <c r="BW653" s="45"/>
      <c r="BX653" s="62"/>
      <c r="BY653" s="42"/>
      <c r="BZ653" s="63"/>
      <c r="CA653" s="62"/>
      <c r="CB653" s="55"/>
      <c r="CC653" s="62"/>
      <c r="CD653" s="42"/>
      <c r="CE653" s="42"/>
      <c r="CQ653" s="86"/>
      <c r="DB653" s="42"/>
    </row>
    <row r="654" spans="1:106">
      <c r="A654" s="11"/>
      <c r="B654" s="41"/>
      <c r="C654" s="39"/>
      <c r="D654" s="39"/>
      <c r="E654" s="28"/>
      <c r="F654" s="39"/>
      <c r="G654" s="28"/>
      <c r="H654" s="39"/>
      <c r="I654" s="28"/>
      <c r="J654" s="39"/>
      <c r="K654" s="28"/>
      <c r="L654" s="39"/>
      <c r="M654" s="28"/>
      <c r="N654" s="39"/>
      <c r="O654" s="28"/>
      <c r="P654" s="39"/>
      <c r="Q654" s="28"/>
      <c r="R654" s="39"/>
      <c r="S654" s="28"/>
      <c r="T654" s="39"/>
      <c r="U654" s="28"/>
      <c r="V654" s="39"/>
      <c r="W654" s="28"/>
      <c r="X654" s="39"/>
      <c r="Z654" s="39"/>
      <c r="AB654" s="39"/>
      <c r="AD654" s="39"/>
      <c r="AF654" s="39"/>
      <c r="AH654" s="39"/>
      <c r="AJ654" s="39"/>
      <c r="AL654" s="47"/>
      <c r="AN654" s="47"/>
      <c r="AP654" s="47"/>
      <c r="BJ654" s="89"/>
      <c r="BL654" s="47"/>
      <c r="BN654" s="39"/>
      <c r="BO654" s="39"/>
      <c r="BP654" s="28"/>
      <c r="BQ654" s="28"/>
      <c r="BR654" s="28"/>
      <c r="BS654" s="28"/>
      <c r="BT654" s="28"/>
      <c r="BU654" s="29"/>
      <c r="BV654" s="39"/>
      <c r="BW654" s="45"/>
      <c r="BX654" s="62"/>
      <c r="BY654" s="42"/>
      <c r="BZ654" s="63"/>
      <c r="CA654" s="62"/>
      <c r="CB654" s="55"/>
      <c r="CC654" s="62"/>
      <c r="CD654" s="42"/>
      <c r="CE654" s="42"/>
      <c r="CQ654" s="86"/>
      <c r="DB654" s="42"/>
    </row>
    <row r="655" spans="1:106">
      <c r="A655" s="11"/>
      <c r="B655" s="88" t="s">
        <v>546</v>
      </c>
      <c r="C655" s="39">
        <f>+C652+C633</f>
        <v>29029700</v>
      </c>
      <c r="D655" s="39">
        <f>+D652+D633</f>
        <v>32075350</v>
      </c>
      <c r="E655" s="28">
        <f>ROUND((D655-C655)/C655,4)*100</f>
        <v>10.489999999999998</v>
      </c>
      <c r="F655" s="39">
        <f>+F652+F633</f>
        <v>37019250</v>
      </c>
      <c r="G655" s="28">
        <f>ROUND((F655-D655)/D655,4)*100</f>
        <v>15.409999999999998</v>
      </c>
      <c r="H655" s="39">
        <f>+H652+H633</f>
        <v>45234800</v>
      </c>
      <c r="I655" s="28">
        <f>ROUND((H655-F655)/F655,4)*100</f>
        <v>22.189999999999998</v>
      </c>
      <c r="J655" s="39">
        <f>+J652+J633</f>
        <v>55821300</v>
      </c>
      <c r="K655" s="28">
        <f>ROUND((J655-H655)/H655,4)*100</f>
        <v>23.400000000000002</v>
      </c>
      <c r="L655" s="39">
        <f>+L652+L633</f>
        <v>63462900</v>
      </c>
      <c r="M655" s="28">
        <f>ROUND((L655-J655)/J655,4)*100</f>
        <v>13.69</v>
      </c>
      <c r="N655" s="39">
        <f>+N652+N633</f>
        <v>66895050</v>
      </c>
      <c r="O655" s="28">
        <f>ROUND((N655-L655)/L655,4)*100</f>
        <v>5.41</v>
      </c>
      <c r="P655" s="39">
        <f>+P652+P633</f>
        <v>66107653.509999998</v>
      </c>
      <c r="Q655" s="28">
        <f>ROUND((P655-N655)/N655,4)*100</f>
        <v>-1.18</v>
      </c>
      <c r="R655" s="39">
        <f>+R652+R633</f>
        <v>64848250</v>
      </c>
      <c r="S655" s="28">
        <f>ROUND((R655-P655)/P655,4)*100</f>
        <v>-1.91</v>
      </c>
      <c r="T655" s="39">
        <f>+T652+T633</f>
        <v>64802300</v>
      </c>
      <c r="U655" s="28">
        <f>ROUND((T655-R655)/R655,4)*100</f>
        <v>-6.9999999999999993E-2</v>
      </c>
      <c r="V655" s="39">
        <f>+V652+V633</f>
        <v>65427025.899999999</v>
      </c>
      <c r="W655" s="28">
        <f>ROUND((V655-T655)/T655,4)*100</f>
        <v>0.96</v>
      </c>
      <c r="X655" s="39">
        <f>+X652+X633</f>
        <v>66521100</v>
      </c>
      <c r="Y655" s="28">
        <f>ROUND((X655-V655)/V655,4)*100</f>
        <v>1.67</v>
      </c>
      <c r="Z655" s="39">
        <f>+Z652+Z633</f>
        <v>67853850</v>
      </c>
      <c r="AA655" s="28">
        <f>ROUND((Z655-X655)/X655,4)*100</f>
        <v>2</v>
      </c>
      <c r="AB655" s="39">
        <f>+AB652+AB633</f>
        <v>71779350</v>
      </c>
      <c r="AC655" s="28">
        <f>ROUND((AB655-Z655)/Z655,4)*100</f>
        <v>5.79</v>
      </c>
      <c r="AD655" s="39">
        <f>+AD652+AD633</f>
        <v>74253100</v>
      </c>
      <c r="AE655" s="28">
        <f>ROUND((AD655-AB655)/AB655,4)*100</f>
        <v>3.45</v>
      </c>
      <c r="AF655" s="39">
        <f>+AF652+AF633</f>
        <v>78405400</v>
      </c>
      <c r="AG655" s="28">
        <f>ROUND((AF655-AD655)/AD655,4)*100</f>
        <v>5.59</v>
      </c>
      <c r="AH655" s="39">
        <f>+AH652+AH633</f>
        <v>84867750</v>
      </c>
      <c r="AI655" s="28">
        <f>ROUND((AH655-AF655)/AF655,4)*100</f>
        <v>8.24</v>
      </c>
      <c r="AJ655" s="39">
        <f>+AJ652+AJ633</f>
        <v>94034450</v>
      </c>
      <c r="AK655" s="28">
        <f>ROUND((AJ655-AH655)/AH655,4)*100</f>
        <v>10.8</v>
      </c>
      <c r="AL655" s="39">
        <f>+AL652+AL633</f>
        <v>104237050</v>
      </c>
      <c r="AM655" s="28">
        <f>ROUND((AL655-AJ655)/AJ655,4)*100</f>
        <v>10.85</v>
      </c>
      <c r="AN655" s="39">
        <f>+AN652+AN633</f>
        <v>118040420</v>
      </c>
      <c r="AO655" s="28">
        <f>ROUND((AN655-AL655)/AL655,4)*100</f>
        <v>13.239999999999998</v>
      </c>
      <c r="AP655" s="39">
        <f>+AP652+AP633</f>
        <v>133628600</v>
      </c>
      <c r="AQ655" s="28">
        <f>ROUND((AP655-AN655)/AN655,4)*100</f>
        <v>13.209999999999999</v>
      </c>
      <c r="AR655" s="39">
        <f>+AR652+AR633</f>
        <v>148946200</v>
      </c>
      <c r="AS655" s="28">
        <f>ROUND((AR655-AP655)/AP655,4)*100</f>
        <v>11.459999999999999</v>
      </c>
      <c r="AT655" s="39">
        <f>+AT652+AT633</f>
        <v>162732200</v>
      </c>
      <c r="AU655" s="28">
        <f>ROUND((AT655-AR655)/AR655,4)*100</f>
        <v>9.26</v>
      </c>
      <c r="AV655" s="39">
        <f>+AV652+AV633</f>
        <v>168071150</v>
      </c>
      <c r="AW655" s="28">
        <f>ROUND((AV655-AT655)/AT655,4)*100</f>
        <v>3.2800000000000002</v>
      </c>
      <c r="AX655" s="39">
        <f>+AX652+AX633</f>
        <v>170336350</v>
      </c>
      <c r="AY655" s="28">
        <f>ROUND((AX655-AV655)/AV655,4)*100</f>
        <v>1.35</v>
      </c>
      <c r="AZ655" s="39">
        <f>+AZ652+AZ633</f>
        <v>166990700</v>
      </c>
      <c r="BA655" s="28">
        <f>ROUND((AZ655-AX655)/AX655,4)*100</f>
        <v>-1.96</v>
      </c>
      <c r="BB655" s="39">
        <f>+BB652+BB633</f>
        <v>163424200</v>
      </c>
      <c r="BC655" s="28">
        <f>ROUND((BB655-AZ655)/AZ655,4)*100</f>
        <v>-2.1399999999999997</v>
      </c>
      <c r="BD655" s="39">
        <f>+BD652+BD633</f>
        <v>160011900</v>
      </c>
      <c r="BE655" s="28">
        <f>ROUND((BD655-BB655)/BB655,4)*100</f>
        <v>-2.09</v>
      </c>
      <c r="BF655" s="39">
        <f>+BF652+BF633</f>
        <v>158661600</v>
      </c>
      <c r="BG655" s="28">
        <f>ROUND((BF655-BD655)/BD655,4)*100</f>
        <v>-0.84</v>
      </c>
      <c r="BH655" s="39">
        <f>+BH652+BH633</f>
        <v>159770050</v>
      </c>
      <c r="BI655" s="28">
        <f>ROUND((BH655-BF655)/BF655,4)*100</f>
        <v>0.70000000000000007</v>
      </c>
      <c r="BJ655" s="39">
        <f>+BJ652+BJ633</f>
        <v>162950100</v>
      </c>
      <c r="BK655" s="28">
        <f>ROUND((BJ655-BH655)/BH655,4)*100</f>
        <v>1.9900000000000002</v>
      </c>
      <c r="BL655" s="39">
        <f>+BL652+BL633</f>
        <v>165485750</v>
      </c>
      <c r="BM655" s="28">
        <f>ROUND((BL655-BJ655)/BJ655,4)*100</f>
        <v>1.5599999999999998</v>
      </c>
      <c r="BN655" s="39"/>
      <c r="BO655" s="39"/>
      <c r="BP655" s="28"/>
      <c r="BQ655" s="28"/>
      <c r="BR655" s="28"/>
      <c r="BS655" s="28"/>
      <c r="BT655" s="28"/>
      <c r="BU655" s="29"/>
      <c r="BV655" s="39"/>
      <c r="BW655" s="45"/>
      <c r="BX655" s="62"/>
      <c r="BY655" s="42"/>
      <c r="BZ655" s="63"/>
      <c r="CA655" s="62"/>
      <c r="CB655" s="55"/>
      <c r="CC655" s="62"/>
      <c r="CD655" s="42"/>
      <c r="CE655" s="42"/>
      <c r="CQ655" s="86"/>
      <c r="DB655" s="42"/>
    </row>
    <row r="656" spans="1:106">
      <c r="A656" s="11"/>
      <c r="B656" s="41"/>
      <c r="C656" s="39"/>
      <c r="D656" s="39"/>
      <c r="E656" s="28"/>
      <c r="F656" s="39"/>
      <c r="G656" s="28"/>
      <c r="H656" s="39"/>
      <c r="I656" s="28"/>
      <c r="J656" s="39"/>
      <c r="K656" s="28"/>
      <c r="L656" s="39"/>
      <c r="M656" s="28"/>
      <c r="N656" s="39"/>
      <c r="O656" s="28"/>
      <c r="P656" s="39"/>
      <c r="Q656" s="28"/>
      <c r="R656" s="39"/>
      <c r="S656" s="28"/>
      <c r="T656" s="39"/>
      <c r="U656" s="28"/>
      <c r="V656" s="39"/>
      <c r="W656" s="28"/>
      <c r="X656" s="39"/>
      <c r="Z656" s="39"/>
      <c r="AB656" s="39"/>
      <c r="AD656" s="39"/>
      <c r="AF656" s="39"/>
      <c r="AH656" s="39"/>
      <c r="AJ656" s="39"/>
      <c r="AL656" s="47"/>
      <c r="AN656" s="47"/>
      <c r="AP656" s="47"/>
      <c r="BJ656" s="89"/>
      <c r="BM656" s="39"/>
      <c r="BN656" s="39"/>
      <c r="BO656" s="39"/>
      <c r="BP656" s="28"/>
      <c r="BQ656" s="28"/>
      <c r="BR656" s="28"/>
      <c r="BS656" s="28"/>
      <c r="BT656" s="28"/>
      <c r="BU656" s="29"/>
      <c r="BV656" s="39"/>
      <c r="BW656" s="45"/>
      <c r="BX656" s="62"/>
      <c r="BY656" s="42"/>
      <c r="BZ656" s="63"/>
      <c r="CA656" s="62"/>
      <c r="CB656" s="55"/>
      <c r="CC656" s="62"/>
      <c r="CD656" s="42"/>
      <c r="CE656" s="42"/>
      <c r="CQ656" s="86"/>
      <c r="DB656" s="42"/>
    </row>
    <row r="657" spans="1:106">
      <c r="A657" s="11"/>
      <c r="B657" s="41"/>
      <c r="C657" s="39"/>
      <c r="D657" s="39"/>
      <c r="E657" s="28"/>
      <c r="F657" s="39"/>
      <c r="G657" s="28"/>
      <c r="H657" s="39"/>
      <c r="I657" s="28"/>
      <c r="J657" s="39"/>
      <c r="K657" s="28"/>
      <c r="L657" s="39"/>
      <c r="M657" s="28"/>
      <c r="N657" s="39"/>
      <c r="O657" s="28"/>
      <c r="P657" s="39"/>
      <c r="Q657" s="28"/>
      <c r="R657" s="39"/>
      <c r="S657" s="28"/>
      <c r="T657" s="39"/>
      <c r="U657" s="28"/>
      <c r="V657" s="39"/>
      <c r="W657" s="28"/>
      <c r="X657" s="39"/>
      <c r="Z657" s="39"/>
      <c r="AB657" s="39"/>
      <c r="AD657" s="39"/>
      <c r="AF657" s="39"/>
      <c r="AH657" s="39"/>
      <c r="AJ657" s="39"/>
      <c r="AL657" s="47"/>
      <c r="AN657" s="47"/>
      <c r="AP657" s="47"/>
      <c r="BJ657" s="89"/>
      <c r="BM657" s="39"/>
      <c r="BN657" s="39"/>
      <c r="BO657" s="39"/>
      <c r="BP657" s="28"/>
      <c r="BQ657" s="28"/>
      <c r="BR657" s="28"/>
      <c r="BS657" s="28"/>
      <c r="BT657" s="28"/>
      <c r="BU657" s="29"/>
      <c r="BV657" s="39"/>
      <c r="BW657" s="45"/>
      <c r="BX657" s="62"/>
      <c r="BY657" s="42"/>
      <c r="BZ657" s="63"/>
      <c r="CA657" s="62"/>
      <c r="CB657" s="55"/>
      <c r="CC657" s="62"/>
      <c r="CD657" s="56"/>
      <c r="CE657" s="42"/>
      <c r="CQ657" s="53"/>
      <c r="DB657" s="42"/>
    </row>
    <row r="658" spans="1:106">
      <c r="A658" s="11"/>
      <c r="B658" s="41"/>
      <c r="C658" s="39"/>
      <c r="D658" s="39"/>
      <c r="E658" s="28"/>
      <c r="F658" s="39"/>
      <c r="G658" s="28"/>
      <c r="H658" s="39"/>
      <c r="I658" s="28"/>
      <c r="J658" s="39"/>
      <c r="K658" s="28"/>
      <c r="L658" s="39"/>
      <c r="M658" s="28"/>
      <c r="N658" s="39"/>
      <c r="O658" s="28"/>
      <c r="P658" s="39"/>
      <c r="Q658" s="28"/>
      <c r="R658" s="39"/>
      <c r="S658" s="28"/>
      <c r="T658" s="39"/>
      <c r="U658" s="28"/>
      <c r="V658" s="39"/>
      <c r="W658" s="28"/>
      <c r="X658" s="39"/>
      <c r="Z658" s="39"/>
      <c r="AB658" s="39"/>
      <c r="AD658" s="39"/>
      <c r="AF658" s="39"/>
      <c r="AH658" s="39"/>
      <c r="AJ658" s="39"/>
      <c r="AL658" s="47"/>
      <c r="AN658" s="47"/>
      <c r="AP658" s="47"/>
      <c r="BJ658" s="89"/>
      <c r="BM658" s="39"/>
      <c r="BN658" s="39"/>
      <c r="BO658" s="39"/>
      <c r="BP658" s="28"/>
      <c r="BQ658" s="28"/>
      <c r="BR658" s="28"/>
      <c r="BS658" s="28"/>
      <c r="BT658" s="28"/>
      <c r="BU658" s="29"/>
      <c r="BV658" s="39"/>
      <c r="BW658" s="45"/>
      <c r="BX658" s="62"/>
      <c r="BY658" s="42"/>
      <c r="BZ658" s="63"/>
      <c r="CA658" s="62"/>
      <c r="CB658" s="55"/>
      <c r="CC658" s="62"/>
      <c r="CD658" s="56"/>
      <c r="CE658" s="42"/>
      <c r="CQ658" s="53"/>
      <c r="DB658" s="42"/>
    </row>
    <row r="659" spans="1:106">
      <c r="A659" s="11"/>
      <c r="B659" s="41"/>
      <c r="C659" s="39"/>
      <c r="D659" s="39"/>
      <c r="E659" s="28"/>
      <c r="F659" s="39"/>
      <c r="G659" s="28"/>
      <c r="H659" s="39"/>
      <c r="I659" s="28"/>
      <c r="J659" s="39"/>
      <c r="K659" s="28"/>
      <c r="L659" s="39"/>
      <c r="M659" s="28"/>
      <c r="N659" s="39"/>
      <c r="O659" s="28"/>
      <c r="P659" s="39"/>
      <c r="Q659" s="28"/>
      <c r="R659" s="39"/>
      <c r="S659" s="28"/>
      <c r="T659" s="39"/>
      <c r="U659" s="28"/>
      <c r="V659" s="39"/>
      <c r="W659" s="28"/>
      <c r="X659" s="39"/>
      <c r="Z659" s="39"/>
      <c r="AB659" s="39"/>
      <c r="AD659" s="39"/>
      <c r="AF659" s="39"/>
      <c r="AH659" s="39"/>
      <c r="AJ659" s="39"/>
      <c r="AL659" s="47"/>
      <c r="AN659" s="47"/>
      <c r="AP659" s="47"/>
      <c r="BJ659" s="89"/>
      <c r="BM659" s="39"/>
      <c r="BN659" s="39"/>
      <c r="BO659" s="39"/>
      <c r="BP659" s="28"/>
      <c r="BQ659" s="28"/>
      <c r="BR659" s="28"/>
      <c r="BS659" s="28"/>
      <c r="BT659" s="28"/>
      <c r="BU659" s="29"/>
      <c r="BV659" s="39"/>
      <c r="BW659" s="45"/>
      <c r="BX659" s="62"/>
      <c r="BY659" s="42"/>
      <c r="BZ659" s="63"/>
      <c r="CA659" s="62"/>
      <c r="CB659" s="55"/>
      <c r="CC659" s="62"/>
      <c r="CD659" s="56"/>
      <c r="CE659" s="42"/>
      <c r="CQ659" s="53"/>
      <c r="DB659" s="42"/>
    </row>
    <row r="660" spans="1:106">
      <c r="A660" s="11"/>
      <c r="B660" s="41"/>
      <c r="C660" s="39"/>
      <c r="D660" s="39"/>
      <c r="E660" s="28"/>
      <c r="F660" s="39"/>
      <c r="G660" s="28"/>
      <c r="H660" s="39"/>
      <c r="I660" s="28"/>
      <c r="J660" s="39"/>
      <c r="K660" s="28"/>
      <c r="L660" s="39"/>
      <c r="M660" s="28"/>
      <c r="N660" s="39"/>
      <c r="O660" s="28"/>
      <c r="P660" s="39"/>
      <c r="Q660" s="28"/>
      <c r="R660" s="39"/>
      <c r="S660" s="28"/>
      <c r="T660" s="39"/>
      <c r="U660" s="28"/>
      <c r="V660" s="39"/>
      <c r="W660" s="28"/>
      <c r="X660" s="39"/>
      <c r="Z660" s="39"/>
      <c r="AB660" s="39"/>
      <c r="AD660" s="39"/>
      <c r="AF660" s="39"/>
      <c r="AH660" s="39"/>
      <c r="AJ660" s="39"/>
      <c r="AL660" s="47"/>
      <c r="AN660" s="47"/>
      <c r="AP660" s="47"/>
      <c r="BJ660" s="89"/>
      <c r="BM660" s="39"/>
      <c r="BN660" s="39"/>
      <c r="BO660" s="39"/>
      <c r="BP660" s="28"/>
      <c r="BQ660" s="28"/>
      <c r="BR660" s="28"/>
      <c r="BS660" s="28"/>
      <c r="BT660" s="28"/>
      <c r="BU660" s="29"/>
      <c r="BV660" s="39"/>
      <c r="BW660" s="45"/>
      <c r="BX660" s="62"/>
      <c r="BY660" s="42"/>
      <c r="BZ660" s="63"/>
      <c r="CA660" s="62"/>
      <c r="CB660" s="55"/>
      <c r="CC660" s="62"/>
      <c r="CD660" s="56"/>
      <c r="CE660" s="42"/>
      <c r="CQ660" s="53"/>
      <c r="DB660" s="42"/>
    </row>
    <row r="661" spans="1:106">
      <c r="A661" s="11"/>
      <c r="B661" s="41"/>
      <c r="C661" s="39"/>
      <c r="D661" s="39"/>
      <c r="E661" s="28"/>
      <c r="F661" s="39"/>
      <c r="G661" s="28"/>
      <c r="H661" s="39"/>
      <c r="I661" s="28"/>
      <c r="J661" s="39"/>
      <c r="K661" s="28"/>
      <c r="L661" s="39"/>
      <c r="M661" s="28"/>
      <c r="N661" s="39"/>
      <c r="O661" s="28"/>
      <c r="P661" s="39"/>
      <c r="Q661" s="28"/>
      <c r="R661" s="39"/>
      <c r="S661" s="28"/>
      <c r="T661" s="39"/>
      <c r="U661" s="28"/>
      <c r="V661" s="39"/>
      <c r="W661" s="28"/>
      <c r="X661" s="39"/>
      <c r="Z661" s="39"/>
      <c r="AB661" s="39"/>
      <c r="AD661" s="39"/>
      <c r="AF661" s="39"/>
      <c r="AH661" s="39"/>
      <c r="AJ661" s="39"/>
      <c r="AL661" s="47"/>
      <c r="AN661" s="47"/>
      <c r="AP661" s="47"/>
      <c r="BJ661" s="89"/>
      <c r="BM661" s="39"/>
      <c r="BN661" s="39"/>
      <c r="BO661" s="39"/>
      <c r="BP661" s="28"/>
      <c r="BQ661" s="28"/>
      <c r="BR661" s="28"/>
      <c r="BS661" s="28"/>
      <c r="BT661" s="28"/>
      <c r="BU661" s="29"/>
      <c r="BV661" s="39"/>
      <c r="BW661" s="45"/>
      <c r="BX661" s="62"/>
      <c r="BY661" s="42"/>
      <c r="BZ661" s="63"/>
      <c r="CA661" s="62"/>
      <c r="CB661" s="55"/>
      <c r="CC661" s="62"/>
      <c r="CD661" s="56"/>
      <c r="CE661" s="42"/>
      <c r="CQ661" s="53"/>
      <c r="DB661" s="42"/>
    </row>
    <row r="662" spans="1:106">
      <c r="A662" s="11"/>
      <c r="B662" s="41"/>
      <c r="C662" s="39"/>
      <c r="D662" s="39"/>
      <c r="E662" s="28"/>
      <c r="F662" s="39"/>
      <c r="G662" s="28"/>
      <c r="H662" s="39"/>
      <c r="I662" s="28"/>
      <c r="J662" s="39"/>
      <c r="K662" s="28"/>
      <c r="L662" s="39"/>
      <c r="M662" s="28"/>
      <c r="N662" s="39"/>
      <c r="O662" s="28"/>
      <c r="P662" s="39"/>
      <c r="Q662" s="28"/>
      <c r="R662" s="39"/>
      <c r="S662" s="28"/>
      <c r="T662" s="39"/>
      <c r="U662" s="28"/>
      <c r="V662" s="39"/>
      <c r="W662" s="28"/>
      <c r="X662" s="39"/>
      <c r="Z662" s="39"/>
      <c r="AB662" s="39"/>
      <c r="AD662" s="39"/>
      <c r="AF662" s="39"/>
      <c r="AH662" s="39"/>
      <c r="AJ662" s="39"/>
      <c r="AL662" s="47"/>
      <c r="AN662" s="47"/>
      <c r="AP662" s="47"/>
      <c r="BJ662" s="89"/>
      <c r="BM662" s="39"/>
      <c r="BN662" s="39"/>
      <c r="BO662" s="39"/>
      <c r="BP662" s="28"/>
      <c r="BQ662" s="28"/>
      <c r="BR662" s="28"/>
      <c r="BS662" s="28"/>
      <c r="BT662" s="28"/>
      <c r="BU662" s="29"/>
      <c r="BV662" s="39"/>
      <c r="BW662" s="45"/>
      <c r="BX662" s="62"/>
      <c r="BY662" s="42"/>
      <c r="BZ662" s="63"/>
      <c r="CA662" s="62"/>
      <c r="CB662" s="55"/>
      <c r="CC662" s="62"/>
      <c r="CD662" s="56"/>
      <c r="CE662" s="42"/>
      <c r="CQ662" s="53"/>
      <c r="DB662" s="42"/>
    </row>
    <row r="663" spans="1:106">
      <c r="A663" s="11"/>
      <c r="B663" s="41"/>
      <c r="C663" s="39"/>
      <c r="D663" s="39"/>
      <c r="E663" s="28"/>
      <c r="F663" s="39"/>
      <c r="G663" s="28"/>
      <c r="H663" s="39"/>
      <c r="I663" s="28"/>
      <c r="J663" s="39"/>
      <c r="K663" s="28"/>
      <c r="L663" s="39"/>
      <c r="M663" s="28"/>
      <c r="N663" s="39"/>
      <c r="O663" s="28"/>
      <c r="P663" s="39"/>
      <c r="Q663" s="28"/>
      <c r="R663" s="39"/>
      <c r="S663" s="28"/>
      <c r="T663" s="39"/>
      <c r="U663" s="28"/>
      <c r="V663" s="39"/>
      <c r="W663" s="28"/>
      <c r="X663" s="39"/>
      <c r="Z663" s="39"/>
      <c r="AB663" s="39"/>
      <c r="AD663" s="39"/>
      <c r="AF663" s="39"/>
      <c r="AH663" s="39"/>
      <c r="AJ663" s="39"/>
      <c r="AL663" s="47"/>
      <c r="AN663" s="47"/>
      <c r="AP663" s="47"/>
      <c r="BJ663" s="89"/>
      <c r="BM663" s="39"/>
      <c r="BN663" s="39"/>
      <c r="BO663" s="39"/>
      <c r="BP663" s="28"/>
      <c r="BQ663" s="28"/>
      <c r="BR663" s="28"/>
      <c r="BS663" s="28"/>
      <c r="BT663" s="28"/>
      <c r="BU663" s="29"/>
      <c r="BV663" s="39"/>
      <c r="BW663" s="45"/>
      <c r="BX663" s="62"/>
      <c r="BY663" s="42"/>
      <c r="BZ663" s="63"/>
      <c r="CA663" s="62"/>
      <c r="CB663" s="55"/>
      <c r="CC663" s="62"/>
      <c r="CD663" s="56"/>
      <c r="CE663" s="42"/>
      <c r="CQ663" s="53"/>
      <c r="DB663" s="42"/>
    </row>
    <row r="664" spans="1:106">
      <c r="A664" s="11"/>
      <c r="B664" s="41"/>
      <c r="C664" s="39"/>
      <c r="D664" s="39"/>
      <c r="E664" s="28"/>
      <c r="F664" s="39"/>
      <c r="G664" s="28"/>
      <c r="H664" s="39"/>
      <c r="I664" s="28"/>
      <c r="J664" s="39"/>
      <c r="K664" s="28"/>
      <c r="L664" s="39"/>
      <c r="M664" s="28"/>
      <c r="N664" s="39"/>
      <c r="O664" s="28"/>
      <c r="P664" s="39"/>
      <c r="Q664" s="28"/>
      <c r="R664" s="39"/>
      <c r="S664" s="28"/>
      <c r="T664" s="39"/>
      <c r="U664" s="28"/>
      <c r="V664" s="39"/>
      <c r="W664" s="28"/>
      <c r="X664" s="39"/>
      <c r="Z664" s="39"/>
      <c r="AB664" s="39"/>
      <c r="AD664" s="39"/>
      <c r="AF664" s="39"/>
      <c r="AH664" s="39"/>
      <c r="AJ664" s="39"/>
      <c r="AL664" s="47"/>
      <c r="AN664" s="47"/>
      <c r="AP664" s="47"/>
      <c r="BJ664" s="89"/>
      <c r="BM664" s="39"/>
      <c r="BN664" s="39"/>
      <c r="BO664" s="39"/>
      <c r="BP664" s="28"/>
      <c r="BQ664" s="28"/>
      <c r="BR664" s="28"/>
      <c r="BS664" s="28"/>
      <c r="BT664" s="28"/>
      <c r="BU664" s="29"/>
      <c r="BV664" s="39"/>
      <c r="BW664" s="45"/>
      <c r="BX664" s="62"/>
      <c r="BY664" s="42"/>
      <c r="BZ664" s="63"/>
      <c r="CA664" s="62"/>
      <c r="CB664" s="55"/>
      <c r="CC664" s="62"/>
      <c r="CD664" s="56"/>
      <c r="CE664" s="42"/>
      <c r="CQ664" s="53"/>
      <c r="DB664" s="42"/>
    </row>
    <row r="665" spans="1:106">
      <c r="A665" s="11"/>
      <c r="B665" s="41"/>
      <c r="C665" s="39"/>
      <c r="D665" s="39"/>
      <c r="E665" s="28"/>
      <c r="F665" s="39"/>
      <c r="G665" s="28"/>
      <c r="H665" s="39"/>
      <c r="I665" s="28"/>
      <c r="J665" s="39"/>
      <c r="K665" s="28"/>
      <c r="L665" s="39"/>
      <c r="M665" s="28"/>
      <c r="N665" s="39"/>
      <c r="O665" s="28"/>
      <c r="P665" s="39"/>
      <c r="Q665" s="28"/>
      <c r="R665" s="39"/>
      <c r="S665" s="28"/>
      <c r="T665" s="39"/>
      <c r="U665" s="28"/>
      <c r="V665" s="39"/>
      <c r="W665" s="28"/>
      <c r="X665" s="39"/>
      <c r="Z665" s="39"/>
      <c r="AB665" s="39"/>
      <c r="AD665" s="39"/>
      <c r="AF665" s="39"/>
      <c r="AH665" s="39"/>
      <c r="AJ665" s="39"/>
      <c r="AL665" s="47"/>
      <c r="AN665" s="47"/>
      <c r="AP665" s="47"/>
      <c r="BJ665" s="89"/>
      <c r="BM665" s="39"/>
      <c r="BN665" s="39"/>
      <c r="BO665" s="39"/>
      <c r="BP665" s="28"/>
      <c r="BQ665" s="28"/>
      <c r="BR665" s="28"/>
      <c r="BS665" s="28"/>
      <c r="BT665" s="28"/>
      <c r="BU665" s="29"/>
      <c r="BV665" s="39"/>
      <c r="BW665" s="45"/>
      <c r="BX665" s="62"/>
      <c r="BY665" s="42"/>
      <c r="BZ665" s="63"/>
      <c r="CA665" s="62"/>
      <c r="CB665" s="55"/>
      <c r="CC665" s="62"/>
      <c r="CD665" s="56"/>
      <c r="CE665" s="42"/>
      <c r="CQ665" s="53"/>
      <c r="DB665" s="42"/>
    </row>
    <row r="666" spans="1:106">
      <c r="A666" s="11"/>
      <c r="B666" s="41"/>
      <c r="C666" s="39"/>
      <c r="D666" s="39"/>
      <c r="E666" s="28"/>
      <c r="F666" s="39"/>
      <c r="G666" s="28"/>
      <c r="H666" s="39"/>
      <c r="I666" s="28"/>
      <c r="J666" s="39"/>
      <c r="K666" s="28"/>
      <c r="L666" s="39"/>
      <c r="M666" s="28"/>
      <c r="N666" s="39"/>
      <c r="O666" s="28"/>
      <c r="P666" s="39"/>
      <c r="Q666" s="28"/>
      <c r="R666" s="39"/>
      <c r="S666" s="28"/>
      <c r="T666" s="39"/>
      <c r="U666" s="28"/>
      <c r="V666" s="39"/>
      <c r="W666" s="28"/>
      <c r="X666" s="39"/>
      <c r="Z666" s="39"/>
      <c r="AB666" s="39"/>
      <c r="AD666" s="39"/>
      <c r="AF666" s="39"/>
      <c r="AH666" s="39"/>
      <c r="AJ666" s="39"/>
      <c r="AL666" s="47"/>
      <c r="AN666" s="47"/>
      <c r="AP666" s="47"/>
      <c r="BJ666" s="89"/>
      <c r="BM666" s="39"/>
      <c r="BN666" s="39"/>
      <c r="BO666" s="39"/>
      <c r="BP666" s="28"/>
      <c r="BQ666" s="28"/>
      <c r="BR666" s="28"/>
      <c r="BS666" s="28"/>
      <c r="BT666" s="28"/>
      <c r="BU666" s="29"/>
      <c r="BV666" s="39"/>
      <c r="BW666" s="45"/>
      <c r="BX666" s="62"/>
      <c r="BY666" s="42"/>
      <c r="BZ666" s="63"/>
      <c r="CA666" s="62"/>
      <c r="CB666" s="55"/>
      <c r="CC666" s="62"/>
      <c r="CD666" s="56"/>
      <c r="CE666" s="42"/>
      <c r="CQ666" s="53"/>
      <c r="DB666" s="42"/>
    </row>
    <row r="667" spans="1:106">
      <c r="A667" s="11"/>
      <c r="B667" s="41"/>
      <c r="C667" s="39"/>
      <c r="D667" s="39"/>
      <c r="E667" s="28"/>
      <c r="F667" s="39"/>
      <c r="G667" s="28"/>
      <c r="H667" s="39"/>
      <c r="I667" s="28"/>
      <c r="J667" s="39"/>
      <c r="K667" s="28"/>
      <c r="L667" s="39"/>
      <c r="M667" s="28"/>
      <c r="N667" s="39"/>
      <c r="O667" s="28"/>
      <c r="P667" s="39"/>
      <c r="Q667" s="28"/>
      <c r="R667" s="39"/>
      <c r="S667" s="28"/>
      <c r="T667" s="39"/>
      <c r="U667" s="28"/>
      <c r="V667" s="39"/>
      <c r="W667" s="28"/>
      <c r="X667" s="39"/>
      <c r="Z667" s="39"/>
      <c r="AB667" s="39"/>
      <c r="AD667" s="39"/>
      <c r="AF667" s="39"/>
      <c r="AH667" s="39"/>
      <c r="AJ667" s="39"/>
      <c r="AL667" s="47"/>
      <c r="AN667" s="47"/>
      <c r="AP667" s="47"/>
      <c r="BJ667" s="89"/>
      <c r="BM667" s="39"/>
      <c r="BN667" s="39"/>
      <c r="BO667" s="39"/>
      <c r="BP667" s="28"/>
      <c r="BQ667" s="28"/>
      <c r="BR667" s="28"/>
      <c r="BS667" s="28"/>
      <c r="BT667" s="28"/>
      <c r="BU667" s="29"/>
      <c r="BV667" s="39"/>
      <c r="BW667" s="45"/>
      <c r="BX667" s="62"/>
      <c r="BY667" s="42"/>
      <c r="BZ667" s="63"/>
      <c r="CA667" s="62"/>
      <c r="CB667" s="55"/>
      <c r="CC667" s="62"/>
      <c r="CD667" s="56"/>
      <c r="CE667" s="42"/>
      <c r="CQ667" s="53"/>
      <c r="DB667" s="42"/>
    </row>
    <row r="668" spans="1:106">
      <c r="A668" s="11"/>
      <c r="B668" s="41"/>
      <c r="C668" s="39"/>
      <c r="D668" s="39"/>
      <c r="E668" s="28"/>
      <c r="F668" s="39"/>
      <c r="G668" s="28"/>
      <c r="H668" s="39"/>
      <c r="I668" s="28"/>
      <c r="J668" s="39"/>
      <c r="K668" s="28"/>
      <c r="L668" s="39"/>
      <c r="M668" s="28"/>
      <c r="N668" s="39"/>
      <c r="O668" s="28"/>
      <c r="P668" s="39"/>
      <c r="Q668" s="28"/>
      <c r="R668" s="39"/>
      <c r="S668" s="28"/>
      <c r="T668" s="39"/>
      <c r="U668" s="28"/>
      <c r="V668" s="39"/>
      <c r="W668" s="28"/>
      <c r="X668" s="39"/>
      <c r="Z668" s="39"/>
      <c r="AB668" s="39"/>
      <c r="AD668" s="39"/>
      <c r="AF668" s="39"/>
      <c r="AH668" s="39"/>
      <c r="AJ668" s="39"/>
      <c r="AL668" s="47"/>
      <c r="AN668" s="47"/>
      <c r="AP668" s="47"/>
      <c r="BJ668" s="89"/>
      <c r="BM668" s="39"/>
      <c r="BN668" s="39"/>
      <c r="BO668" s="39"/>
      <c r="BP668" s="28"/>
      <c r="BQ668" s="28"/>
      <c r="BR668" s="28"/>
      <c r="BS668" s="28"/>
      <c r="BT668" s="28"/>
      <c r="BU668" s="29"/>
      <c r="BV668" s="39"/>
      <c r="BW668" s="45"/>
      <c r="BX668" s="62"/>
      <c r="BY668" s="42"/>
      <c r="BZ668" s="63"/>
      <c r="CA668" s="62"/>
      <c r="CB668" s="55"/>
      <c r="CC668" s="62"/>
      <c r="CD668" s="56"/>
      <c r="CE668" s="42"/>
      <c r="CQ668" s="53"/>
      <c r="DB668" s="42"/>
    </row>
    <row r="669" spans="1:106">
      <c r="A669" s="11"/>
      <c r="B669" s="41"/>
      <c r="C669" s="39"/>
      <c r="D669" s="39"/>
      <c r="E669" s="28"/>
      <c r="F669" s="39"/>
      <c r="G669" s="28"/>
      <c r="H669" s="39"/>
      <c r="I669" s="28"/>
      <c r="J669" s="39"/>
      <c r="K669" s="28"/>
      <c r="L669" s="39"/>
      <c r="M669" s="28"/>
      <c r="N669" s="39"/>
      <c r="O669" s="28"/>
      <c r="P669" s="39"/>
      <c r="Q669" s="28"/>
      <c r="R669" s="39"/>
      <c r="S669" s="28"/>
      <c r="T669" s="39"/>
      <c r="U669" s="28"/>
      <c r="V669" s="39"/>
      <c r="W669" s="28"/>
      <c r="X669" s="39"/>
      <c r="Z669" s="39"/>
      <c r="AB669" s="39"/>
      <c r="AD669" s="39"/>
      <c r="AF669" s="39"/>
      <c r="AH669" s="39"/>
      <c r="AJ669" s="39"/>
      <c r="AL669" s="47"/>
      <c r="AN669" s="47"/>
      <c r="AP669" s="47"/>
      <c r="BJ669" s="89"/>
      <c r="BM669" s="39"/>
      <c r="BN669" s="39"/>
      <c r="BO669" s="39"/>
      <c r="BP669" s="28"/>
      <c r="BQ669" s="28"/>
      <c r="BR669" s="28"/>
      <c r="BS669" s="28"/>
      <c r="BT669" s="28"/>
      <c r="BU669" s="29"/>
      <c r="BV669" s="39"/>
      <c r="BW669" s="45"/>
      <c r="BX669" s="62"/>
      <c r="BY669" s="42"/>
      <c r="BZ669" s="63"/>
      <c r="CA669" s="62"/>
      <c r="CB669" s="55"/>
      <c r="CC669" s="62"/>
      <c r="CD669" s="56"/>
      <c r="CE669" s="42"/>
      <c r="CQ669" s="53"/>
      <c r="DB669" s="42"/>
    </row>
    <row r="670" spans="1:106">
      <c r="A670" s="11"/>
      <c r="B670" s="41"/>
      <c r="C670" s="39"/>
      <c r="D670" s="39"/>
      <c r="E670" s="28"/>
      <c r="F670" s="39"/>
      <c r="G670" s="28"/>
      <c r="H670" s="39"/>
      <c r="I670" s="28"/>
      <c r="J670" s="39"/>
      <c r="K670" s="28"/>
      <c r="L670" s="39"/>
      <c r="M670" s="28"/>
      <c r="N670" s="39"/>
      <c r="O670" s="28"/>
      <c r="P670" s="39"/>
      <c r="Q670" s="28"/>
      <c r="R670" s="39"/>
      <c r="S670" s="28"/>
      <c r="T670" s="39"/>
      <c r="U670" s="28"/>
      <c r="V670" s="39"/>
      <c r="W670" s="28"/>
      <c r="X670" s="39"/>
      <c r="Z670" s="39"/>
      <c r="AB670" s="39"/>
      <c r="AD670" s="39"/>
      <c r="AF670" s="39"/>
      <c r="AH670" s="39"/>
      <c r="AJ670" s="39"/>
      <c r="AL670" s="47"/>
      <c r="AN670" s="47"/>
      <c r="AP670" s="47"/>
      <c r="BJ670" s="89"/>
      <c r="BM670" s="39"/>
      <c r="BN670" s="39"/>
      <c r="BO670" s="39"/>
      <c r="BP670" s="28"/>
      <c r="BQ670" s="28"/>
      <c r="BR670" s="28"/>
      <c r="BS670" s="28"/>
      <c r="BT670" s="28"/>
      <c r="BU670" s="29"/>
      <c r="BV670" s="39"/>
      <c r="BW670" s="45"/>
      <c r="BX670" s="62"/>
      <c r="BY670" s="42"/>
      <c r="BZ670" s="63"/>
      <c r="CA670" s="62"/>
      <c r="CB670" s="55"/>
      <c r="CC670" s="62"/>
      <c r="CD670" s="56"/>
      <c r="CE670" s="42"/>
      <c r="CQ670" s="53"/>
      <c r="DB670" s="42"/>
    </row>
    <row r="671" spans="1:106">
      <c r="A671" s="11"/>
      <c r="B671" s="41"/>
      <c r="C671" s="39"/>
      <c r="D671" s="39"/>
      <c r="E671" s="28"/>
      <c r="F671" s="39"/>
      <c r="G671" s="28"/>
      <c r="H671" s="39"/>
      <c r="I671" s="28"/>
      <c r="J671" s="39"/>
      <c r="K671" s="28"/>
      <c r="L671" s="39"/>
      <c r="M671" s="28"/>
      <c r="N671" s="39"/>
      <c r="O671" s="28"/>
      <c r="P671" s="39"/>
      <c r="Q671" s="28"/>
      <c r="R671" s="39"/>
      <c r="S671" s="28"/>
      <c r="T671" s="39"/>
      <c r="U671" s="28"/>
      <c r="V671" s="39"/>
      <c r="W671" s="28"/>
      <c r="X671" s="39"/>
      <c r="Z671" s="39"/>
      <c r="AB671" s="39"/>
      <c r="AD671" s="39"/>
      <c r="AF671" s="39"/>
      <c r="AH671" s="39"/>
      <c r="AJ671" s="39"/>
      <c r="AL671" s="47"/>
      <c r="AN671" s="47"/>
      <c r="AP671" s="47"/>
      <c r="BJ671" s="89"/>
      <c r="BM671" s="39"/>
      <c r="BN671" s="39"/>
      <c r="BO671" s="39"/>
      <c r="BP671" s="28"/>
      <c r="BQ671" s="28"/>
      <c r="BR671" s="28"/>
      <c r="BS671" s="28"/>
      <c r="BT671" s="28"/>
      <c r="BU671" s="29"/>
      <c r="BV671" s="39"/>
      <c r="BW671" s="45"/>
      <c r="BX671" s="62"/>
      <c r="BY671" s="42"/>
      <c r="BZ671" s="63"/>
      <c r="CA671" s="62"/>
      <c r="CB671" s="55"/>
      <c r="CC671" s="62"/>
      <c r="CD671" s="56"/>
      <c r="CE671" s="42"/>
      <c r="CQ671" s="53"/>
      <c r="DB671" s="42"/>
    </row>
    <row r="672" spans="1:106">
      <c r="A672" s="11"/>
      <c r="B672" s="41"/>
      <c r="C672" s="39"/>
      <c r="D672" s="39"/>
      <c r="E672" s="28"/>
      <c r="F672" s="39"/>
      <c r="G672" s="28"/>
      <c r="H672" s="39"/>
      <c r="I672" s="28"/>
      <c r="J672" s="39"/>
      <c r="K672" s="28"/>
      <c r="L672" s="39"/>
      <c r="M672" s="28"/>
      <c r="N672" s="39"/>
      <c r="O672" s="28"/>
      <c r="P672" s="39"/>
      <c r="Q672" s="28"/>
      <c r="R672" s="39"/>
      <c r="S672" s="28"/>
      <c r="T672" s="39"/>
      <c r="U672" s="28"/>
      <c r="V672" s="39"/>
      <c r="W672" s="28"/>
      <c r="X672" s="39"/>
      <c r="Z672" s="39"/>
      <c r="AB672" s="39"/>
      <c r="AD672" s="39"/>
      <c r="AF672" s="39"/>
      <c r="AH672" s="39"/>
      <c r="AJ672" s="39"/>
      <c r="AL672" s="47"/>
      <c r="AN672" s="47"/>
      <c r="AP672" s="47"/>
      <c r="BJ672" s="89"/>
      <c r="BM672" s="39"/>
      <c r="BN672" s="39"/>
      <c r="BO672" s="39"/>
      <c r="BP672" s="28"/>
      <c r="BQ672" s="28"/>
      <c r="BR672" s="28"/>
      <c r="BS672" s="28"/>
      <c r="BT672" s="28"/>
      <c r="BU672" s="29"/>
      <c r="BV672" s="39"/>
      <c r="BW672" s="45"/>
      <c r="BX672" s="62"/>
      <c r="BY672" s="42"/>
      <c r="BZ672" s="63"/>
      <c r="CA672" s="62"/>
      <c r="CB672" s="55"/>
      <c r="CC672" s="62"/>
      <c r="CD672" s="56"/>
      <c r="CE672" s="42"/>
      <c r="CQ672" s="53"/>
      <c r="DB672" s="42"/>
    </row>
    <row r="673" spans="1:106">
      <c r="A673" s="11"/>
      <c r="B673" s="41"/>
      <c r="C673" s="39"/>
      <c r="D673" s="39"/>
      <c r="E673" s="28"/>
      <c r="F673" s="39"/>
      <c r="G673" s="28"/>
      <c r="H673" s="39"/>
      <c r="I673" s="28"/>
      <c r="J673" s="39"/>
      <c r="K673" s="28"/>
      <c r="L673" s="39"/>
      <c r="M673" s="28"/>
      <c r="N673" s="39"/>
      <c r="O673" s="28"/>
      <c r="P673" s="39"/>
      <c r="Q673" s="28"/>
      <c r="R673" s="39"/>
      <c r="S673" s="28"/>
      <c r="T673" s="39"/>
      <c r="U673" s="28"/>
      <c r="V673" s="39"/>
      <c r="W673" s="28"/>
      <c r="X673" s="39"/>
      <c r="Z673" s="39"/>
      <c r="AB673" s="39"/>
      <c r="AD673" s="39"/>
      <c r="AF673" s="39"/>
      <c r="AH673" s="39"/>
      <c r="AJ673" s="39"/>
      <c r="AL673" s="47"/>
      <c r="AN673" s="47"/>
      <c r="AP673" s="47"/>
      <c r="BJ673" s="89"/>
      <c r="BM673" s="39"/>
      <c r="BN673" s="39"/>
      <c r="BO673" s="39"/>
      <c r="BP673" s="28"/>
      <c r="BQ673" s="28"/>
      <c r="BR673" s="28"/>
      <c r="BS673" s="28"/>
      <c r="BT673" s="28"/>
      <c r="BU673" s="29"/>
      <c r="BV673" s="39"/>
      <c r="BW673" s="45"/>
      <c r="BX673" s="62"/>
      <c r="BY673" s="42"/>
      <c r="BZ673" s="63"/>
      <c r="CA673" s="62"/>
      <c r="CB673" s="55"/>
      <c r="CC673" s="62"/>
      <c r="CD673" s="56"/>
      <c r="CE673" s="42"/>
      <c r="CQ673" s="53"/>
      <c r="DB673" s="42"/>
    </row>
    <row r="674" spans="1:106">
      <c r="A674" s="11"/>
      <c r="B674" s="41"/>
      <c r="C674" s="39"/>
      <c r="D674" s="39"/>
      <c r="E674" s="28"/>
      <c r="F674" s="39"/>
      <c r="G674" s="28"/>
      <c r="H674" s="39"/>
      <c r="I674" s="28"/>
      <c r="J674" s="39"/>
      <c r="K674" s="28"/>
      <c r="L674" s="39"/>
      <c r="M674" s="28"/>
      <c r="N674" s="39"/>
      <c r="O674" s="28"/>
      <c r="P674" s="39"/>
      <c r="Q674" s="28"/>
      <c r="R674" s="39"/>
      <c r="S674" s="28"/>
      <c r="T674" s="39"/>
      <c r="U674" s="28"/>
      <c r="V674" s="39"/>
      <c r="W674" s="28"/>
      <c r="X674" s="39"/>
      <c r="Z674" s="39"/>
      <c r="AB674" s="39"/>
      <c r="AD674" s="39"/>
      <c r="AF674" s="39"/>
      <c r="AH674" s="39"/>
      <c r="AJ674" s="39"/>
      <c r="AL674" s="47"/>
      <c r="AN674" s="47"/>
      <c r="AP674" s="47"/>
      <c r="BJ674" s="89"/>
      <c r="BM674" s="39"/>
      <c r="BN674" s="39"/>
      <c r="BO674" s="39"/>
      <c r="BP674" s="28"/>
      <c r="BQ674" s="28"/>
      <c r="BR674" s="28"/>
      <c r="BS674" s="28"/>
      <c r="BT674" s="28"/>
      <c r="BU674" s="29"/>
      <c r="BV674" s="39"/>
      <c r="BW674" s="45"/>
      <c r="BX674" s="62"/>
      <c r="BY674" s="42"/>
      <c r="BZ674" s="63"/>
      <c r="CA674" s="62"/>
      <c r="CB674" s="55"/>
      <c r="CC674" s="62"/>
      <c r="CD674" s="56"/>
      <c r="CE674" s="42"/>
      <c r="CQ674" s="53"/>
      <c r="DB674" s="42"/>
    </row>
    <row r="675" spans="1:106">
      <c r="A675" s="11"/>
      <c r="B675" s="41"/>
      <c r="C675" s="39"/>
      <c r="D675" s="39"/>
      <c r="E675" s="28"/>
      <c r="F675" s="39"/>
      <c r="G675" s="28"/>
      <c r="H675" s="39"/>
      <c r="I675" s="28"/>
      <c r="J675" s="39"/>
      <c r="K675" s="28"/>
      <c r="L675" s="39"/>
      <c r="M675" s="28"/>
      <c r="N675" s="39"/>
      <c r="O675" s="28"/>
      <c r="P675" s="39"/>
      <c r="Q675" s="28"/>
      <c r="R675" s="39"/>
      <c r="S675" s="28"/>
      <c r="T675" s="39"/>
      <c r="U675" s="28"/>
      <c r="V675" s="39"/>
      <c r="W675" s="28"/>
      <c r="X675" s="39"/>
      <c r="Z675" s="39"/>
      <c r="AB675" s="39"/>
      <c r="AD675" s="39"/>
      <c r="AF675" s="39"/>
      <c r="AH675" s="39"/>
      <c r="AJ675" s="39"/>
      <c r="AL675" s="47"/>
      <c r="AN675" s="47"/>
      <c r="AP675" s="47"/>
      <c r="BJ675" s="89"/>
      <c r="BM675" s="39"/>
      <c r="BN675" s="39"/>
      <c r="BO675" s="39"/>
      <c r="BP675" s="28"/>
      <c r="BQ675" s="28"/>
      <c r="BR675" s="28"/>
      <c r="BS675" s="28"/>
      <c r="BT675" s="28"/>
      <c r="BU675" s="29"/>
      <c r="BV675" s="39"/>
      <c r="BW675" s="45"/>
      <c r="BX675" s="62"/>
      <c r="BY675" s="42"/>
      <c r="BZ675" s="63"/>
      <c r="CA675" s="62"/>
      <c r="CB675" s="55"/>
      <c r="CC675" s="62"/>
      <c r="CD675" s="56"/>
      <c r="CE675" s="42"/>
      <c r="CQ675" s="53"/>
      <c r="DB675" s="42"/>
    </row>
    <row r="676" spans="1:106">
      <c r="A676" s="11"/>
      <c r="AB676" s="39"/>
      <c r="AD676" s="39"/>
      <c r="AF676" s="39"/>
      <c r="AL676" s="47"/>
      <c r="AN676" s="47"/>
      <c r="BJ676" s="89"/>
      <c r="BM676" s="39"/>
      <c r="BN676" s="39"/>
      <c r="BO676" s="39"/>
      <c r="BP676" s="28"/>
      <c r="BQ676" s="28"/>
      <c r="BR676" s="28"/>
      <c r="BS676" s="28"/>
      <c r="BT676" s="28"/>
      <c r="BU676" s="29"/>
      <c r="BV676" s="39"/>
      <c r="BW676" s="45"/>
      <c r="BX676" s="62"/>
      <c r="BY676" s="42"/>
      <c r="BZ676" s="63"/>
      <c r="CA676" s="62"/>
      <c r="CB676" s="55"/>
      <c r="CC676" s="62"/>
      <c r="CD676" s="56"/>
      <c r="CE676" s="42"/>
      <c r="CQ676" s="53"/>
      <c r="DB676" s="42"/>
    </row>
    <row r="677" spans="1:106">
      <c r="A677" s="87"/>
      <c r="AB677" s="39"/>
      <c r="AD677" s="39"/>
      <c r="AF677" s="39"/>
      <c r="AL677" s="47"/>
      <c r="AN677" s="47"/>
      <c r="BJ677" s="89"/>
      <c r="BM677" s="39"/>
      <c r="BN677" s="39"/>
      <c r="BO677" s="39"/>
      <c r="BP677" s="28"/>
      <c r="BQ677" s="29"/>
      <c r="BR677" s="28"/>
      <c r="BS677" s="28"/>
      <c r="BT677" s="28"/>
      <c r="BV677" s="42"/>
      <c r="BW677" s="45"/>
      <c r="BX677" s="42"/>
      <c r="BY677" s="42"/>
      <c r="BZ677" s="43"/>
      <c r="CA677" s="42"/>
      <c r="CB677" s="55"/>
      <c r="CC677" s="42"/>
      <c r="CD677" s="56"/>
      <c r="CE677" s="42"/>
      <c r="CQ677" s="53"/>
      <c r="DB677" s="42"/>
    </row>
    <row r="678" spans="1:106">
      <c r="A678" s="87"/>
      <c r="AB678" s="39"/>
      <c r="AD678" s="39"/>
      <c r="AF678" s="39"/>
      <c r="BJ678" s="89"/>
      <c r="BM678" s="39"/>
      <c r="BN678" s="39"/>
      <c r="BO678" s="39"/>
      <c r="BP678" s="29"/>
      <c r="BQ678" s="29"/>
      <c r="BR678" s="28"/>
      <c r="BS678" s="28"/>
      <c r="BT678" s="28"/>
      <c r="BV678" s="42"/>
      <c r="BW678" s="45"/>
      <c r="BX678" s="42"/>
      <c r="BY678" s="42"/>
      <c r="BZ678" s="43"/>
      <c r="CA678" s="42"/>
      <c r="CB678" s="55"/>
      <c r="CC678" s="42"/>
      <c r="CD678" s="56"/>
      <c r="CE678" s="42"/>
      <c r="CQ678" s="53"/>
      <c r="DB678" s="42"/>
    </row>
    <row r="679" spans="1:106">
      <c r="A679" s="87"/>
      <c r="AB679" s="39"/>
      <c r="AD679" s="39"/>
      <c r="AF679" s="39"/>
      <c r="BJ679" s="89"/>
      <c r="BM679" s="39"/>
      <c r="BN679" s="39"/>
      <c r="BO679" s="39"/>
      <c r="BP679" s="29"/>
      <c r="BQ679" s="29"/>
      <c r="BR679" s="28"/>
      <c r="BS679" s="28"/>
      <c r="BT679" s="28"/>
      <c r="BV679" s="42"/>
      <c r="BW679" s="45"/>
      <c r="BX679" s="42"/>
      <c r="BY679" s="42"/>
      <c r="BZ679" s="43"/>
      <c r="CA679" s="42"/>
      <c r="CB679" s="55"/>
      <c r="CC679" s="42"/>
      <c r="CD679" s="56"/>
      <c r="CE679" s="42"/>
      <c r="CQ679" s="53"/>
      <c r="DB679" s="42"/>
    </row>
    <row r="680" spans="1:106">
      <c r="A680" s="87"/>
      <c r="AB680" s="39"/>
      <c r="AD680" s="39"/>
      <c r="AF680" s="39"/>
      <c r="BJ680" s="89"/>
      <c r="BM680" s="39"/>
      <c r="BN680" s="39"/>
      <c r="BO680" s="39"/>
      <c r="BP680" s="29"/>
      <c r="BQ680" s="29"/>
      <c r="BR680" s="28"/>
      <c r="BS680" s="28"/>
      <c r="BT680" s="28"/>
      <c r="BV680" s="42"/>
      <c r="BW680" s="45"/>
      <c r="BX680" s="42"/>
      <c r="BY680" s="42"/>
      <c r="BZ680" s="43"/>
      <c r="CA680" s="42"/>
      <c r="CB680" s="55"/>
      <c r="CC680" s="42"/>
      <c r="CD680" s="56"/>
      <c r="CE680" s="42"/>
      <c r="CQ680" s="53"/>
      <c r="DB680" s="42"/>
    </row>
    <row r="681" spans="1:106">
      <c r="A681" s="87"/>
      <c r="AB681" s="39"/>
      <c r="AD681" s="39"/>
      <c r="AF681" s="39"/>
      <c r="BJ681" s="89"/>
      <c r="BM681" s="39"/>
      <c r="BN681" s="39"/>
      <c r="BO681" s="39"/>
      <c r="BP681" s="29"/>
      <c r="BQ681" s="29"/>
      <c r="BR681" s="28"/>
      <c r="BS681" s="28"/>
      <c r="BT681" s="28"/>
      <c r="BV681" s="42"/>
      <c r="BW681" s="45"/>
      <c r="BX681" s="42"/>
      <c r="BY681" s="42"/>
      <c r="BZ681" s="43"/>
      <c r="CA681" s="42"/>
      <c r="CB681" s="55"/>
      <c r="CC681" s="42"/>
      <c r="CD681" s="56"/>
      <c r="CE681" s="42"/>
      <c r="CQ681" s="53"/>
      <c r="DB681" s="42"/>
    </row>
    <row r="682" spans="1:106">
      <c r="A682" s="87"/>
      <c r="AB682" s="39"/>
      <c r="AD682" s="39"/>
      <c r="AF682" s="39"/>
      <c r="BJ682" s="89"/>
      <c r="BM682" s="39"/>
      <c r="BN682" s="39"/>
      <c r="BO682" s="39"/>
      <c r="BP682" s="29"/>
      <c r="BQ682" s="29"/>
      <c r="BR682" s="28"/>
      <c r="BS682" s="28"/>
      <c r="BT682" s="28"/>
      <c r="BV682" s="42"/>
      <c r="BW682" s="45"/>
      <c r="BX682" s="42"/>
      <c r="BY682" s="42"/>
      <c r="BZ682" s="43"/>
      <c r="CA682" s="42"/>
      <c r="CB682" s="55"/>
      <c r="CC682" s="42"/>
      <c r="CD682" s="56"/>
      <c r="CE682" s="42"/>
      <c r="CQ682" s="53"/>
      <c r="DB682" s="42"/>
    </row>
    <row r="683" spans="1:106">
      <c r="A683" s="87"/>
      <c r="AB683" s="39"/>
      <c r="AD683" s="39"/>
      <c r="AF683" s="39"/>
      <c r="BJ683" s="89"/>
      <c r="BM683" s="39"/>
      <c r="BN683" s="39"/>
      <c r="BO683" s="39"/>
      <c r="BP683" s="29"/>
      <c r="BQ683" s="29"/>
      <c r="BR683" s="28"/>
      <c r="BS683" s="28"/>
      <c r="BT683" s="28"/>
      <c r="BV683" s="42"/>
      <c r="BW683" s="45"/>
      <c r="BX683" s="42"/>
      <c r="BY683" s="42"/>
      <c r="BZ683" s="43"/>
      <c r="CA683" s="42"/>
      <c r="CB683" s="55"/>
      <c r="CC683" s="42"/>
      <c r="CD683" s="56"/>
      <c r="CE683" s="42"/>
      <c r="CQ683" s="53"/>
      <c r="DB683" s="42"/>
    </row>
    <row r="684" spans="1:106">
      <c r="A684" s="87"/>
      <c r="AB684" s="39"/>
      <c r="AD684" s="39"/>
      <c r="AF684" s="39"/>
      <c r="BJ684" s="89"/>
      <c r="BM684" s="39"/>
      <c r="BN684" s="39"/>
      <c r="BO684" s="39"/>
      <c r="BP684" s="29"/>
      <c r="BQ684" s="29"/>
      <c r="BR684" s="28"/>
      <c r="BS684" s="28"/>
      <c r="BT684" s="28"/>
      <c r="BV684" s="42"/>
      <c r="BW684" s="45"/>
      <c r="BX684" s="42"/>
      <c r="BY684" s="42"/>
      <c r="BZ684" s="43"/>
      <c r="CA684" s="42"/>
      <c r="CB684" s="55"/>
      <c r="CC684" s="42"/>
      <c r="CD684" s="56"/>
      <c r="CE684" s="42"/>
      <c r="CQ684" s="53"/>
      <c r="DB684" s="42"/>
    </row>
    <row r="685" spans="1:106">
      <c r="A685" s="87"/>
      <c r="AB685" s="39"/>
      <c r="AD685" s="39"/>
      <c r="AF685" s="39"/>
      <c r="BJ685" s="89"/>
      <c r="BM685" s="39"/>
      <c r="BN685" s="39"/>
      <c r="BO685" s="39"/>
      <c r="BP685" s="29"/>
      <c r="BQ685" s="29"/>
      <c r="BR685" s="28"/>
      <c r="BS685" s="28"/>
      <c r="BT685" s="28"/>
      <c r="BV685" s="42"/>
      <c r="BW685" s="45"/>
      <c r="BX685" s="42"/>
      <c r="BY685" s="42"/>
      <c r="BZ685" s="43"/>
      <c r="CA685" s="42"/>
      <c r="CB685" s="55"/>
      <c r="CC685" s="42"/>
      <c r="CD685" s="56"/>
      <c r="CE685" s="42"/>
      <c r="CQ685" s="53"/>
      <c r="DB685" s="42"/>
    </row>
    <row r="686" spans="1:106">
      <c r="A686" s="87"/>
      <c r="AB686" s="39"/>
      <c r="AD686" s="39"/>
      <c r="AF686" s="39"/>
      <c r="BJ686" s="89"/>
      <c r="BM686" s="39"/>
      <c r="BN686" s="39"/>
      <c r="BO686" s="39"/>
      <c r="BP686" s="29"/>
      <c r="BQ686" s="29"/>
      <c r="BR686" s="28"/>
      <c r="BS686" s="28"/>
      <c r="BT686" s="28"/>
      <c r="BV686" s="42"/>
      <c r="BW686" s="45"/>
      <c r="BX686" s="42"/>
      <c r="BY686" s="42"/>
      <c r="BZ686" s="43"/>
      <c r="CA686" s="42"/>
      <c r="CB686" s="55"/>
      <c r="CC686" s="42"/>
      <c r="CD686" s="56"/>
      <c r="CE686" s="42"/>
      <c r="CQ686" s="53"/>
      <c r="DB686" s="42"/>
    </row>
    <row r="687" spans="1:106">
      <c r="A687" s="87"/>
      <c r="AB687" s="39">
        <v>0</v>
      </c>
      <c r="AD687" s="39"/>
      <c r="AF687" s="39"/>
      <c r="BJ687" s="89"/>
      <c r="BM687" s="39"/>
      <c r="BN687" s="39"/>
      <c r="BO687" s="39"/>
      <c r="BP687" s="29"/>
      <c r="BQ687" s="29"/>
      <c r="BR687" s="28"/>
      <c r="BS687" s="28"/>
      <c r="BT687" s="28"/>
      <c r="BV687" s="42"/>
      <c r="BW687" s="45"/>
      <c r="BX687" s="42"/>
      <c r="BY687" s="42"/>
      <c r="BZ687" s="43"/>
      <c r="CA687" s="42"/>
      <c r="CB687" s="55"/>
      <c r="CC687" s="42"/>
      <c r="CD687" s="56"/>
      <c r="CE687" s="42"/>
      <c r="CQ687" s="53"/>
      <c r="DB687" s="42"/>
    </row>
    <row r="688" spans="1:106">
      <c r="A688" s="87"/>
      <c r="AB688" s="39">
        <v>0</v>
      </c>
      <c r="AD688" s="39"/>
      <c r="AF688" s="39"/>
      <c r="BJ688" s="89"/>
      <c r="BM688" s="39"/>
      <c r="BN688" s="39"/>
      <c r="BO688" s="39"/>
      <c r="BP688" s="29"/>
      <c r="BQ688" s="29"/>
      <c r="BR688" s="28"/>
      <c r="BS688" s="28"/>
      <c r="BT688" s="28"/>
      <c r="BV688" s="42"/>
      <c r="BW688" s="45"/>
      <c r="BX688" s="42"/>
      <c r="BY688" s="42"/>
      <c r="BZ688" s="43"/>
      <c r="CA688" s="42"/>
      <c r="CB688" s="55"/>
      <c r="CC688" s="42"/>
      <c r="CD688" s="56"/>
      <c r="CE688" s="42"/>
      <c r="CQ688" s="53"/>
      <c r="DB688" s="42"/>
    </row>
    <row r="689" spans="1:106">
      <c r="A689" s="87"/>
      <c r="AB689" s="39">
        <v>0</v>
      </c>
      <c r="AD689" s="39"/>
      <c r="AF689" s="39"/>
      <c r="BJ689" s="89"/>
      <c r="BM689" s="39"/>
      <c r="BN689" s="39"/>
      <c r="BO689" s="39"/>
      <c r="BP689" s="29"/>
      <c r="BQ689" s="29"/>
      <c r="BR689" s="28"/>
      <c r="BS689" s="28"/>
      <c r="BT689" s="28"/>
      <c r="BV689" s="42"/>
      <c r="BW689" s="45"/>
      <c r="BX689" s="42"/>
      <c r="BY689" s="42"/>
      <c r="BZ689" s="43"/>
      <c r="CA689" s="42"/>
      <c r="CB689" s="55"/>
      <c r="CC689" s="42"/>
      <c r="CD689" s="56"/>
      <c r="CE689" s="42"/>
      <c r="CQ689" s="53"/>
      <c r="DB689" s="42"/>
    </row>
    <row r="690" spans="1:106">
      <c r="A690" s="87"/>
      <c r="AB690" s="39">
        <v>0</v>
      </c>
      <c r="AD690" s="39"/>
      <c r="AF690" s="39"/>
      <c r="BJ690" s="89"/>
      <c r="BM690" s="39"/>
      <c r="BN690" s="39"/>
      <c r="BO690" s="39"/>
      <c r="BP690" s="29"/>
      <c r="BQ690" s="29"/>
      <c r="BR690" s="28"/>
      <c r="BS690" s="28"/>
      <c r="BT690" s="28"/>
      <c r="BV690" s="42"/>
      <c r="BW690" s="45"/>
      <c r="BX690" s="42"/>
      <c r="BY690" s="42"/>
      <c r="BZ690" s="43"/>
      <c r="CA690" s="42"/>
      <c r="CB690" s="55"/>
      <c r="CC690" s="42"/>
      <c r="CD690" s="56"/>
      <c r="CE690" s="42"/>
      <c r="CQ690" s="53"/>
      <c r="DB690" s="42"/>
    </row>
    <row r="691" spans="1:106">
      <c r="A691" s="87"/>
      <c r="AB691" s="39">
        <v>0</v>
      </c>
      <c r="AD691" s="39"/>
      <c r="AF691" s="39"/>
      <c r="BJ691" s="89"/>
      <c r="BM691" s="39"/>
      <c r="BN691" s="39"/>
      <c r="BO691" s="39"/>
      <c r="BP691" s="29"/>
      <c r="BQ691" s="29"/>
      <c r="BR691" s="28"/>
      <c r="BS691" s="28"/>
      <c r="BT691" s="28"/>
      <c r="BV691" s="42"/>
      <c r="BW691" s="45"/>
      <c r="BX691" s="42"/>
      <c r="BY691" s="42"/>
      <c r="BZ691" s="43"/>
      <c r="CA691" s="42"/>
      <c r="CB691" s="55"/>
      <c r="CC691" s="42"/>
      <c r="CD691" s="56"/>
      <c r="CE691" s="42"/>
      <c r="CQ691" s="53"/>
      <c r="DB691" s="42"/>
    </row>
    <row r="692" spans="1:106">
      <c r="A692" s="87"/>
      <c r="AB692" s="39">
        <v>0</v>
      </c>
      <c r="AD692" s="39"/>
      <c r="AF692" s="39"/>
      <c r="BJ692" s="89"/>
      <c r="BM692" s="39"/>
      <c r="BN692" s="39"/>
      <c r="BO692" s="39"/>
      <c r="BP692" s="29"/>
      <c r="BQ692" s="29"/>
      <c r="BR692" s="28"/>
      <c r="BS692" s="28"/>
      <c r="BT692" s="28"/>
      <c r="BV692" s="42"/>
      <c r="BW692" s="45"/>
      <c r="BX692" s="42"/>
      <c r="BY692" s="42"/>
      <c r="BZ692" s="43"/>
      <c r="CA692" s="42"/>
      <c r="CB692" s="55"/>
      <c r="CC692" s="42"/>
      <c r="CD692" s="56"/>
      <c r="CE692" s="42"/>
      <c r="CQ692" s="53"/>
      <c r="DB692" s="42"/>
    </row>
    <row r="693" spans="1:106">
      <c r="A693" s="87"/>
      <c r="AB693" s="39">
        <v>0</v>
      </c>
      <c r="AD693" s="39"/>
      <c r="AF693" s="39"/>
      <c r="BJ693" s="89"/>
      <c r="BM693" s="39"/>
      <c r="BN693" s="39"/>
      <c r="BO693" s="39"/>
      <c r="BP693" s="29"/>
      <c r="BQ693" s="29"/>
      <c r="BR693" s="28"/>
      <c r="BS693" s="28"/>
      <c r="BT693" s="28"/>
      <c r="BV693" s="42"/>
      <c r="BW693" s="45"/>
      <c r="BX693" s="42"/>
      <c r="BY693" s="42"/>
      <c r="BZ693" s="43"/>
      <c r="CA693" s="42"/>
      <c r="CB693" s="55"/>
      <c r="CC693" s="42"/>
      <c r="CD693" s="56"/>
      <c r="CE693" s="42"/>
      <c r="CQ693" s="53"/>
      <c r="DB693" s="42"/>
    </row>
    <row r="694" spans="1:106">
      <c r="A694" s="87"/>
      <c r="R694" s="29"/>
      <c r="S694" s="29"/>
      <c r="T694" s="29"/>
      <c r="U694" s="29"/>
      <c r="V694" s="29"/>
      <c r="W694" s="29"/>
      <c r="X694" s="29"/>
      <c r="Z694" s="29"/>
      <c r="AB694" s="39">
        <v>0</v>
      </c>
      <c r="AD694" s="39"/>
      <c r="AF694" s="39"/>
      <c r="BJ694" s="89"/>
      <c r="BM694" s="39"/>
      <c r="BN694" s="39"/>
      <c r="BO694" s="39"/>
      <c r="BP694" s="29"/>
      <c r="BQ694" s="29"/>
      <c r="BR694" s="28"/>
      <c r="BS694" s="28"/>
      <c r="BT694" s="28"/>
      <c r="BV694" s="42"/>
      <c r="BW694" s="45"/>
      <c r="BX694" s="42"/>
      <c r="BY694" s="42"/>
      <c r="BZ694" s="43"/>
      <c r="CA694" s="42"/>
      <c r="CB694" s="55"/>
      <c r="CC694" s="42"/>
      <c r="CD694" s="56"/>
      <c r="CE694" s="42"/>
      <c r="CQ694" s="53"/>
      <c r="DB694" s="42"/>
    </row>
    <row r="695" spans="1:106">
      <c r="A695" s="87"/>
      <c r="R695" s="29"/>
      <c r="S695" s="29"/>
      <c r="T695" s="29"/>
      <c r="U695" s="29"/>
      <c r="V695" s="29"/>
      <c r="W695" s="29"/>
      <c r="X695" s="29"/>
      <c r="Z695" s="29"/>
      <c r="AB695" s="39">
        <v>0</v>
      </c>
      <c r="AD695" s="39"/>
      <c r="AF695" s="39"/>
      <c r="BJ695" s="89"/>
      <c r="BM695" s="39"/>
      <c r="BN695" s="39"/>
      <c r="BO695" s="39"/>
      <c r="BP695" s="29"/>
      <c r="BQ695" s="29"/>
      <c r="BR695" s="28"/>
      <c r="BS695" s="28"/>
      <c r="BT695" s="28"/>
      <c r="BV695" s="42"/>
      <c r="BW695" s="45"/>
      <c r="BX695" s="42"/>
      <c r="BY695" s="42"/>
      <c r="BZ695" s="43"/>
      <c r="CA695" s="42"/>
      <c r="CB695" s="55"/>
      <c r="CC695" s="42"/>
      <c r="CD695" s="56"/>
      <c r="CE695" s="42"/>
      <c r="CQ695" s="53"/>
      <c r="DB695" s="42"/>
    </row>
    <row r="696" spans="1:106">
      <c r="A696" s="87"/>
      <c r="R696" s="29"/>
      <c r="S696" s="29"/>
      <c r="T696" s="29"/>
      <c r="U696" s="29"/>
      <c r="V696" s="29"/>
      <c r="W696" s="29"/>
      <c r="X696" s="29"/>
      <c r="Z696" s="29"/>
      <c r="AB696" s="39">
        <v>0</v>
      </c>
      <c r="AD696" s="39"/>
      <c r="AF696" s="39"/>
      <c r="BJ696" s="89"/>
      <c r="BM696" s="39"/>
      <c r="BN696" s="39"/>
      <c r="BO696" s="39"/>
      <c r="BP696" s="29"/>
      <c r="BQ696" s="29"/>
      <c r="BR696" s="28"/>
      <c r="BS696" s="28"/>
      <c r="BT696" s="28"/>
      <c r="BV696" s="42"/>
      <c r="BW696" s="45"/>
      <c r="BX696" s="42"/>
      <c r="BY696" s="42"/>
      <c r="BZ696" s="43"/>
      <c r="CA696" s="42"/>
      <c r="CB696" s="55"/>
      <c r="CC696" s="42"/>
      <c r="CD696" s="56"/>
      <c r="CE696" s="42"/>
      <c r="CQ696" s="53"/>
      <c r="DB696" s="42"/>
    </row>
    <row r="697" spans="1:106">
      <c r="A697" s="87"/>
      <c r="R697" s="29"/>
      <c r="S697" s="29"/>
      <c r="T697" s="29"/>
      <c r="U697" s="29"/>
      <c r="V697" s="29"/>
      <c r="W697" s="29"/>
      <c r="X697" s="29"/>
      <c r="Z697" s="29"/>
      <c r="AB697" s="39">
        <v>0</v>
      </c>
      <c r="AD697" s="39"/>
      <c r="AF697" s="39"/>
      <c r="BJ697" s="89"/>
      <c r="BM697" s="39"/>
      <c r="BN697" s="39"/>
      <c r="BO697" s="39"/>
      <c r="BP697" s="29"/>
      <c r="BQ697" s="29"/>
      <c r="BR697" s="28"/>
      <c r="BS697" s="28"/>
      <c r="BT697" s="28"/>
      <c r="BV697" s="42"/>
      <c r="BW697" s="45"/>
      <c r="BX697" s="42"/>
      <c r="BY697" s="42"/>
      <c r="BZ697" s="43"/>
      <c r="CA697" s="42"/>
      <c r="CB697" s="55"/>
      <c r="CC697" s="42"/>
      <c r="CD697" s="56"/>
      <c r="CE697" s="42"/>
      <c r="CQ697" s="53"/>
      <c r="DB697" s="42"/>
    </row>
    <row r="698" spans="1:106">
      <c r="A698" s="87"/>
      <c r="R698" s="29"/>
      <c r="S698" s="29"/>
      <c r="T698" s="29"/>
      <c r="U698" s="29"/>
      <c r="V698" s="29"/>
      <c r="W698" s="29"/>
      <c r="X698" s="29"/>
      <c r="Z698" s="29"/>
      <c r="AB698" s="39">
        <v>0</v>
      </c>
      <c r="AD698" s="39"/>
      <c r="AF698" s="39"/>
      <c r="BJ698" s="89"/>
      <c r="BM698" s="39"/>
      <c r="BN698" s="39"/>
      <c r="BO698" s="39"/>
      <c r="BP698" s="29"/>
      <c r="BQ698" s="29"/>
      <c r="BR698" s="28"/>
      <c r="BS698" s="28"/>
      <c r="BT698" s="28"/>
      <c r="BV698" s="42"/>
      <c r="BW698" s="45"/>
      <c r="BX698" s="42"/>
      <c r="BY698" s="42"/>
      <c r="BZ698" s="43"/>
      <c r="CA698" s="42"/>
      <c r="CB698" s="55"/>
      <c r="CC698" s="42"/>
      <c r="CD698" s="56"/>
      <c r="CE698" s="42"/>
      <c r="CQ698" s="53"/>
      <c r="DB698" s="42"/>
    </row>
    <row r="699" spans="1:106">
      <c r="A699" s="87"/>
      <c r="R699" s="29"/>
      <c r="S699" s="29"/>
      <c r="T699" s="29"/>
      <c r="U699" s="29"/>
      <c r="V699" s="29"/>
      <c r="W699" s="29"/>
      <c r="X699" s="29"/>
      <c r="Z699" s="29"/>
      <c r="AB699" s="39">
        <v>0</v>
      </c>
      <c r="AD699" s="39"/>
      <c r="AF699" s="39"/>
      <c r="BJ699" s="89"/>
      <c r="BM699" s="39"/>
      <c r="BN699" s="39"/>
      <c r="BO699" s="39"/>
      <c r="BP699" s="29"/>
      <c r="BQ699" s="29"/>
      <c r="BR699" s="28"/>
      <c r="BS699" s="28"/>
      <c r="BT699" s="28"/>
      <c r="BV699" s="42"/>
      <c r="BW699" s="45"/>
      <c r="BX699" s="42"/>
      <c r="BY699" s="42"/>
      <c r="BZ699" s="43"/>
      <c r="CA699" s="42"/>
      <c r="CB699" s="55"/>
      <c r="CC699" s="42"/>
      <c r="CD699" s="56"/>
      <c r="CE699" s="42"/>
      <c r="CQ699" s="53"/>
      <c r="DB699" s="42"/>
    </row>
    <row r="700" spans="1:106">
      <c r="A700" s="87"/>
      <c r="R700" s="29"/>
      <c r="S700" s="29"/>
      <c r="T700" s="29"/>
      <c r="U700" s="29"/>
      <c r="V700" s="29"/>
      <c r="W700" s="29"/>
      <c r="X700" s="29"/>
      <c r="Z700" s="29"/>
      <c r="AB700" s="39">
        <v>0</v>
      </c>
      <c r="AD700" s="39"/>
      <c r="AF700" s="39"/>
      <c r="BJ700" s="89"/>
      <c r="BM700" s="39"/>
      <c r="BN700" s="39"/>
      <c r="BO700" s="39"/>
      <c r="BP700" s="29"/>
      <c r="BQ700" s="29"/>
      <c r="BR700" s="28"/>
      <c r="BS700" s="28"/>
      <c r="BT700" s="28"/>
      <c r="BV700" s="42"/>
      <c r="BW700" s="45"/>
      <c r="BX700" s="42"/>
      <c r="BY700" s="42"/>
      <c r="BZ700" s="43"/>
      <c r="CA700" s="42"/>
      <c r="CB700" s="55"/>
      <c r="CC700" s="42"/>
      <c r="CD700" s="56"/>
      <c r="CE700" s="42"/>
      <c r="CQ700" s="53"/>
      <c r="DB700" s="42"/>
    </row>
    <row r="701" spans="1:106">
      <c r="A701" s="87"/>
      <c r="R701" s="29"/>
      <c r="S701" s="29"/>
      <c r="T701" s="29"/>
      <c r="U701" s="29"/>
      <c r="V701" s="29"/>
      <c r="W701" s="29"/>
      <c r="X701" s="29"/>
      <c r="Z701" s="29"/>
      <c r="AB701" s="39">
        <v>0</v>
      </c>
      <c r="AD701" s="39"/>
      <c r="AF701" s="39"/>
      <c r="BJ701" s="89"/>
      <c r="BM701" s="39"/>
      <c r="BN701" s="39"/>
      <c r="BO701" s="39"/>
      <c r="BP701" s="29"/>
      <c r="BQ701" s="29"/>
      <c r="BR701" s="28"/>
      <c r="BS701" s="28"/>
      <c r="BT701" s="28"/>
      <c r="BV701" s="42"/>
      <c r="BW701" s="45"/>
      <c r="BX701" s="42"/>
      <c r="BY701" s="42"/>
      <c r="BZ701" s="43"/>
      <c r="CA701" s="42"/>
      <c r="CB701" s="55"/>
      <c r="CC701" s="42"/>
      <c r="CD701" s="56"/>
      <c r="CE701" s="42"/>
      <c r="CQ701" s="53"/>
      <c r="DB701" s="42"/>
    </row>
    <row r="702" spans="1:106">
      <c r="A702" s="87"/>
      <c r="R702" s="29"/>
      <c r="S702" s="29"/>
      <c r="T702" s="29"/>
      <c r="U702" s="29"/>
      <c r="V702" s="29"/>
      <c r="W702" s="29"/>
      <c r="X702" s="29"/>
      <c r="Z702" s="29"/>
      <c r="AB702" s="39">
        <v>0</v>
      </c>
      <c r="AD702" s="39"/>
      <c r="AF702" s="39"/>
      <c r="BJ702" s="89"/>
      <c r="BM702" s="39"/>
      <c r="BN702" s="39"/>
      <c r="BO702" s="39"/>
      <c r="BP702" s="29"/>
      <c r="BQ702" s="29"/>
      <c r="BR702" s="28"/>
      <c r="BS702" s="28"/>
      <c r="BT702" s="28"/>
      <c r="BV702" s="42"/>
      <c r="BW702" s="45"/>
      <c r="BX702" s="42"/>
      <c r="BY702" s="42"/>
      <c r="BZ702" s="43"/>
      <c r="CA702" s="42"/>
      <c r="CB702" s="55"/>
      <c r="CC702" s="42"/>
      <c r="CD702" s="56"/>
      <c r="CE702" s="42"/>
      <c r="CQ702" s="53"/>
      <c r="DB702" s="42"/>
    </row>
    <row r="703" spans="1:106">
      <c r="A703" s="87"/>
      <c r="R703" s="29"/>
      <c r="S703" s="29"/>
      <c r="T703" s="29"/>
      <c r="U703" s="29"/>
      <c r="V703" s="29"/>
      <c r="W703" s="29"/>
      <c r="X703" s="29"/>
      <c r="Z703" s="29"/>
      <c r="AB703" s="39">
        <v>0</v>
      </c>
      <c r="AD703" s="39"/>
      <c r="AF703" s="39"/>
      <c r="BJ703" s="89"/>
      <c r="BM703" s="39"/>
      <c r="BN703" s="39"/>
      <c r="BO703" s="39"/>
      <c r="BP703" s="29"/>
      <c r="BQ703" s="29"/>
      <c r="BR703" s="28"/>
      <c r="BS703" s="28"/>
      <c r="BT703" s="28"/>
      <c r="BV703" s="42"/>
      <c r="BW703" s="45"/>
      <c r="BX703" s="42"/>
      <c r="BY703" s="42"/>
      <c r="BZ703" s="43"/>
      <c r="CA703" s="42"/>
      <c r="CB703" s="55"/>
      <c r="CC703" s="42"/>
      <c r="CD703" s="56"/>
      <c r="CE703" s="42"/>
      <c r="CQ703" s="53"/>
      <c r="DB703" s="42"/>
    </row>
    <row r="704" spans="1:106">
      <c r="A704" s="87"/>
      <c r="R704" s="29"/>
      <c r="S704" s="29"/>
      <c r="T704" s="29"/>
      <c r="U704" s="29"/>
      <c r="V704" s="29"/>
      <c r="W704" s="29"/>
      <c r="X704" s="29"/>
      <c r="Z704" s="29"/>
      <c r="AB704" s="39">
        <v>0</v>
      </c>
      <c r="AD704" s="39"/>
      <c r="AF704" s="39"/>
      <c r="BJ704" s="89"/>
      <c r="BM704" s="39"/>
      <c r="BN704" s="39"/>
      <c r="BO704" s="39"/>
      <c r="BP704" s="29"/>
      <c r="BQ704" s="29"/>
      <c r="BR704" s="28"/>
      <c r="BS704" s="28"/>
      <c r="BT704" s="28"/>
      <c r="BV704" s="42"/>
      <c r="BW704" s="45"/>
      <c r="BX704" s="42"/>
      <c r="BY704" s="42"/>
      <c r="BZ704" s="43"/>
      <c r="CA704" s="42"/>
      <c r="CB704" s="55"/>
      <c r="CC704" s="42"/>
      <c r="CD704" s="56"/>
      <c r="CE704" s="42"/>
      <c r="CQ704" s="53"/>
      <c r="DB704" s="42"/>
    </row>
    <row r="705" spans="1:106">
      <c r="A705" s="87"/>
      <c r="R705" s="29"/>
      <c r="S705" s="29"/>
      <c r="T705" s="29"/>
      <c r="U705" s="29"/>
      <c r="V705" s="29"/>
      <c r="W705" s="29"/>
      <c r="X705" s="29"/>
      <c r="Z705" s="29"/>
      <c r="AB705" s="39">
        <v>0</v>
      </c>
      <c r="AD705" s="39"/>
      <c r="AF705" s="39"/>
      <c r="BJ705" s="89"/>
      <c r="BM705" s="39"/>
      <c r="BN705" s="39"/>
      <c r="BO705" s="39"/>
      <c r="BP705" s="29"/>
      <c r="BQ705" s="29"/>
      <c r="BR705" s="28"/>
      <c r="BS705" s="28"/>
      <c r="BT705" s="28"/>
      <c r="BV705" s="42"/>
      <c r="BW705" s="45"/>
      <c r="BX705" s="42"/>
      <c r="BY705" s="42"/>
      <c r="BZ705" s="43"/>
      <c r="CA705" s="42"/>
      <c r="CB705" s="55"/>
      <c r="CC705" s="42"/>
      <c r="CD705" s="56"/>
      <c r="CE705" s="42"/>
      <c r="CQ705" s="53"/>
      <c r="DB705" s="42"/>
    </row>
    <row r="706" spans="1:106">
      <c r="A706" s="87"/>
      <c r="R706" s="29"/>
      <c r="S706" s="29"/>
      <c r="T706" s="29"/>
      <c r="U706" s="29"/>
      <c r="V706" s="29"/>
      <c r="W706" s="29"/>
      <c r="X706" s="29"/>
      <c r="Z706" s="29"/>
      <c r="AB706" s="39">
        <v>0</v>
      </c>
      <c r="AD706" s="39"/>
      <c r="AF706" s="39"/>
      <c r="BJ706" s="89"/>
      <c r="BM706" s="39"/>
      <c r="BN706" s="39"/>
      <c r="BO706" s="39"/>
      <c r="BP706" s="29"/>
      <c r="BQ706" s="29"/>
      <c r="BR706" s="28"/>
      <c r="BS706" s="28"/>
      <c r="BT706" s="28"/>
      <c r="BV706" s="42"/>
      <c r="BW706" s="45"/>
      <c r="BX706" s="42"/>
      <c r="BY706" s="42"/>
      <c r="BZ706" s="43"/>
      <c r="CA706" s="42"/>
      <c r="CB706" s="55"/>
      <c r="CC706" s="42"/>
      <c r="CD706" s="56"/>
      <c r="CE706" s="42"/>
      <c r="CQ706" s="53"/>
      <c r="DB706" s="42"/>
    </row>
    <row r="707" spans="1:106">
      <c r="A707" s="87"/>
      <c r="R707" s="29"/>
      <c r="S707" s="29"/>
      <c r="T707" s="29"/>
      <c r="U707" s="29"/>
      <c r="V707" s="29"/>
      <c r="W707" s="29"/>
      <c r="X707" s="29"/>
      <c r="Z707" s="29"/>
      <c r="AB707" s="39">
        <v>0</v>
      </c>
      <c r="AD707" s="39"/>
      <c r="AF707" s="39"/>
      <c r="BJ707" s="89"/>
      <c r="BM707" s="39"/>
      <c r="BN707" s="39"/>
      <c r="BO707" s="39"/>
      <c r="BP707" s="29"/>
      <c r="BQ707" s="29"/>
      <c r="BR707" s="28"/>
      <c r="BS707" s="28"/>
      <c r="BT707" s="28"/>
      <c r="BV707" s="42"/>
      <c r="BW707" s="45"/>
      <c r="BX707" s="42"/>
      <c r="BY707" s="42"/>
      <c r="BZ707" s="43"/>
      <c r="CA707" s="42"/>
      <c r="CB707" s="55"/>
      <c r="CC707" s="42"/>
      <c r="CD707" s="56"/>
      <c r="CE707" s="42"/>
      <c r="CQ707" s="53"/>
      <c r="DB707" s="42"/>
    </row>
    <row r="708" spans="1:106">
      <c r="A708" s="87"/>
      <c r="R708" s="39"/>
      <c r="S708" s="29"/>
      <c r="T708" s="29"/>
      <c r="U708" s="29"/>
      <c r="V708" s="29"/>
      <c r="W708" s="29"/>
      <c r="X708" s="29"/>
      <c r="Z708" s="29"/>
      <c r="AB708" s="39">
        <v>0</v>
      </c>
      <c r="AD708" s="39"/>
      <c r="AF708" s="39"/>
      <c r="BJ708" s="89"/>
      <c r="BM708" s="39"/>
      <c r="BN708" s="39"/>
      <c r="BO708" s="39"/>
      <c r="BP708" s="29"/>
      <c r="BQ708" s="29"/>
      <c r="BR708" s="28"/>
      <c r="BS708" s="28"/>
      <c r="BT708" s="28"/>
      <c r="BV708" s="42"/>
      <c r="BW708" s="45"/>
      <c r="BX708" s="42"/>
      <c r="BY708" s="42"/>
      <c r="BZ708" s="43"/>
      <c r="CA708" s="42"/>
      <c r="CB708" s="55"/>
      <c r="CC708" s="42"/>
      <c r="CD708" s="56"/>
      <c r="CE708" s="42"/>
      <c r="CQ708" s="53"/>
      <c r="DB708" s="42"/>
    </row>
    <row r="709" spans="1:106">
      <c r="A709" s="87"/>
      <c r="R709" s="39"/>
      <c r="S709" s="29"/>
      <c r="T709" s="29"/>
      <c r="U709" s="29"/>
      <c r="V709" s="29"/>
      <c r="W709" s="29"/>
      <c r="X709" s="29"/>
      <c r="Z709" s="29"/>
      <c r="AB709" s="39">
        <v>0</v>
      </c>
      <c r="AD709" s="39"/>
      <c r="AF709" s="39"/>
      <c r="BJ709" s="89"/>
      <c r="BM709" s="39"/>
      <c r="BN709" s="39"/>
      <c r="BO709" s="39"/>
      <c r="BP709" s="29"/>
      <c r="BQ709" s="29"/>
      <c r="BR709" s="28"/>
      <c r="BS709" s="28"/>
      <c r="BT709" s="28"/>
      <c r="BV709" s="42"/>
      <c r="BW709" s="45"/>
      <c r="BX709" s="42"/>
      <c r="BY709" s="42"/>
      <c r="BZ709" s="43"/>
      <c r="CA709" s="42"/>
      <c r="CB709" s="55"/>
      <c r="CC709" s="42"/>
      <c r="CD709" s="56"/>
      <c r="CE709" s="42"/>
      <c r="CQ709" s="53"/>
      <c r="DB709" s="42"/>
    </row>
    <row r="710" spans="1:106">
      <c r="A710" s="87"/>
      <c r="R710" s="39"/>
      <c r="S710" s="29"/>
      <c r="T710" s="29"/>
      <c r="U710" s="29"/>
      <c r="V710" s="29"/>
      <c r="W710" s="29"/>
      <c r="X710" s="29"/>
      <c r="Z710" s="29"/>
      <c r="AB710" s="39">
        <v>0</v>
      </c>
      <c r="AD710" s="39"/>
      <c r="AF710" s="39"/>
      <c r="BJ710" s="89"/>
      <c r="BM710" s="39"/>
      <c r="BN710" s="39"/>
      <c r="BO710" s="39"/>
      <c r="BP710" s="29"/>
      <c r="BQ710" s="29"/>
      <c r="BR710" s="28"/>
      <c r="BS710" s="28"/>
      <c r="BT710" s="28"/>
      <c r="BV710" s="42"/>
      <c r="BW710" s="45"/>
      <c r="BX710" s="42"/>
      <c r="BY710" s="42"/>
      <c r="BZ710" s="43"/>
      <c r="CA710" s="42"/>
      <c r="CB710" s="55"/>
      <c r="CC710" s="42"/>
      <c r="CD710" s="56"/>
      <c r="CE710" s="42"/>
      <c r="CQ710" s="53"/>
      <c r="DB710" s="42"/>
    </row>
    <row r="711" spans="1:106">
      <c r="A711" s="87"/>
      <c r="R711" s="39"/>
      <c r="S711" s="29"/>
      <c r="T711" s="29"/>
      <c r="U711" s="29"/>
      <c r="V711" s="29"/>
      <c r="W711" s="29"/>
      <c r="X711" s="29"/>
      <c r="Z711" s="29"/>
      <c r="AB711" s="39">
        <v>0</v>
      </c>
      <c r="AD711" s="39"/>
      <c r="AF711" s="39"/>
      <c r="BJ711" s="89"/>
      <c r="BM711" s="39"/>
      <c r="BN711" s="39"/>
      <c r="BO711" s="39"/>
      <c r="BP711" s="29"/>
      <c r="BQ711" s="39"/>
      <c r="BR711" s="28"/>
      <c r="BS711" s="28"/>
      <c r="BT711" s="28"/>
      <c r="BV711" s="42"/>
      <c r="BW711" s="45"/>
      <c r="BX711" s="42"/>
      <c r="BY711" s="42"/>
      <c r="BZ711" s="43"/>
      <c r="CA711" s="42"/>
      <c r="CB711" s="55"/>
      <c r="CC711" s="42"/>
      <c r="CD711" s="56"/>
      <c r="CE711" s="42"/>
      <c r="CQ711" s="53"/>
      <c r="DB711" s="42"/>
    </row>
    <row r="712" spans="1:106">
      <c r="A712" s="87"/>
      <c r="R712" s="39"/>
      <c r="S712" s="29"/>
      <c r="T712" s="29"/>
      <c r="U712" s="29"/>
      <c r="V712" s="29"/>
      <c r="W712" s="29"/>
      <c r="X712" s="29"/>
      <c r="Z712" s="29"/>
      <c r="AB712" s="39">
        <v>0</v>
      </c>
      <c r="AD712" s="39"/>
      <c r="AF712" s="39"/>
      <c r="BJ712" s="89"/>
      <c r="BM712" s="39"/>
      <c r="BN712" s="39"/>
      <c r="BO712" s="39"/>
      <c r="BP712" s="39"/>
      <c r="BQ712" s="39"/>
      <c r="BR712" s="28"/>
      <c r="BS712" s="28"/>
      <c r="BT712" s="28"/>
      <c r="BV712" s="42"/>
      <c r="BW712" s="45"/>
      <c r="BX712" s="42"/>
      <c r="BY712" s="42"/>
      <c r="BZ712" s="43"/>
      <c r="CA712" s="42"/>
      <c r="CB712" s="55"/>
      <c r="CC712" s="42"/>
      <c r="CD712" s="56"/>
      <c r="CE712" s="42"/>
      <c r="CQ712" s="53"/>
      <c r="DB712" s="42"/>
    </row>
    <row r="713" spans="1:106">
      <c r="A713" s="87"/>
      <c r="R713" s="39"/>
      <c r="S713" s="29"/>
      <c r="T713" s="29"/>
      <c r="U713" s="29"/>
      <c r="V713" s="29"/>
      <c r="W713" s="29"/>
      <c r="X713" s="29"/>
      <c r="Z713" s="29"/>
      <c r="AB713" s="39">
        <v>0</v>
      </c>
      <c r="AD713" s="39"/>
      <c r="AF713" s="39"/>
      <c r="BJ713" s="89"/>
      <c r="BM713" s="39"/>
      <c r="BN713" s="39"/>
      <c r="BO713" s="39"/>
      <c r="BP713" s="39"/>
      <c r="BQ713" s="39"/>
      <c r="BR713" s="28"/>
      <c r="BS713" s="28"/>
      <c r="BT713" s="28"/>
      <c r="BV713" s="42"/>
      <c r="BW713" s="45"/>
      <c r="BX713" s="42"/>
      <c r="BY713" s="42"/>
      <c r="BZ713" s="43"/>
      <c r="CA713" s="42"/>
      <c r="CB713" s="55"/>
      <c r="CC713" s="42"/>
      <c r="CD713" s="56"/>
      <c r="CE713" s="42"/>
      <c r="CQ713" s="53"/>
      <c r="DB713" s="42"/>
    </row>
    <row r="714" spans="1:106">
      <c r="A714" s="87"/>
      <c r="R714" s="39"/>
      <c r="S714" s="29"/>
      <c r="T714" s="29"/>
      <c r="U714" s="29"/>
      <c r="V714" s="29"/>
      <c r="W714" s="29"/>
      <c r="X714" s="29"/>
      <c r="Z714" s="29"/>
      <c r="AB714" s="39">
        <v>0</v>
      </c>
      <c r="AD714" s="39"/>
      <c r="AF714" s="39"/>
      <c r="BJ714" s="89"/>
      <c r="BM714" s="39"/>
      <c r="BN714" s="39"/>
      <c r="BO714" s="39"/>
      <c r="BP714" s="39"/>
      <c r="BQ714" s="39"/>
      <c r="BR714" s="28"/>
      <c r="BS714" s="28"/>
      <c r="BT714" s="28"/>
      <c r="BV714" s="42"/>
      <c r="BW714" s="45"/>
      <c r="BX714" s="42"/>
      <c r="BY714" s="42"/>
      <c r="BZ714" s="43"/>
      <c r="CA714" s="42"/>
      <c r="CB714" s="55"/>
      <c r="CC714" s="42"/>
      <c r="CD714" s="56"/>
      <c r="CE714" s="42"/>
      <c r="CQ714" s="53"/>
      <c r="DB714" s="42"/>
    </row>
    <row r="715" spans="1:106">
      <c r="A715" s="87"/>
      <c r="R715" s="39"/>
      <c r="S715" s="29"/>
      <c r="T715" s="29"/>
      <c r="U715" s="29"/>
      <c r="V715" s="29"/>
      <c r="W715" s="29"/>
      <c r="X715" s="29"/>
      <c r="Z715" s="29"/>
      <c r="AB715" s="39">
        <v>0</v>
      </c>
      <c r="AD715" s="39"/>
      <c r="AF715" s="39"/>
      <c r="BJ715" s="89"/>
      <c r="BM715" s="39"/>
      <c r="BN715" s="39"/>
      <c r="BO715" s="39"/>
      <c r="BP715" s="39"/>
      <c r="BQ715" s="39"/>
      <c r="BR715" s="28"/>
      <c r="BS715" s="28"/>
      <c r="BT715" s="28"/>
      <c r="BV715" s="42"/>
      <c r="BW715" s="45"/>
      <c r="BX715" s="42"/>
      <c r="BY715" s="42"/>
      <c r="BZ715" s="43"/>
      <c r="CA715" s="42"/>
      <c r="CB715" s="55"/>
      <c r="CC715" s="42"/>
      <c r="CD715" s="56"/>
      <c r="CE715" s="42"/>
      <c r="CQ715" s="53"/>
      <c r="DB715" s="42"/>
    </row>
    <row r="716" spans="1:106">
      <c r="A716" s="87"/>
      <c r="R716" s="39"/>
      <c r="S716" s="29"/>
      <c r="T716" s="29"/>
      <c r="U716" s="29"/>
      <c r="V716" s="29"/>
      <c r="W716" s="29"/>
      <c r="X716" s="29"/>
      <c r="Z716" s="29"/>
      <c r="AB716" s="39">
        <v>0</v>
      </c>
      <c r="AD716" s="39"/>
      <c r="AF716" s="39"/>
      <c r="BJ716" s="89"/>
      <c r="BM716" s="39"/>
      <c r="BN716" s="39"/>
      <c r="BO716" s="39"/>
      <c r="BP716" s="39"/>
      <c r="BQ716" s="39"/>
      <c r="BR716" s="28"/>
      <c r="BS716" s="28"/>
      <c r="BT716" s="28"/>
      <c r="BV716" s="42"/>
      <c r="BW716" s="45"/>
      <c r="BX716" s="42"/>
      <c r="BY716" s="42"/>
      <c r="BZ716" s="43"/>
      <c r="CA716" s="42"/>
      <c r="CB716" s="55"/>
      <c r="CC716" s="42"/>
      <c r="CD716" s="56"/>
      <c r="CE716" s="42"/>
      <c r="CQ716" s="53"/>
      <c r="DB716" s="42"/>
    </row>
    <row r="717" spans="1:106">
      <c r="A717" s="87"/>
      <c r="R717" s="39"/>
      <c r="S717" s="29"/>
      <c r="T717" s="29"/>
      <c r="U717" s="29"/>
      <c r="V717" s="29"/>
      <c r="W717" s="29"/>
      <c r="X717" s="29"/>
      <c r="Z717" s="29"/>
      <c r="AB717" s="39">
        <v>0</v>
      </c>
      <c r="AD717" s="39"/>
      <c r="AF717" s="39"/>
      <c r="BJ717" s="89"/>
      <c r="BM717" s="39"/>
      <c r="BN717" s="39"/>
      <c r="BO717" s="39"/>
      <c r="BP717" s="39"/>
      <c r="BQ717" s="39"/>
      <c r="BR717" s="28"/>
      <c r="BS717" s="28"/>
      <c r="BT717" s="28"/>
      <c r="BV717" s="42"/>
      <c r="BW717" s="45"/>
      <c r="BX717" s="42"/>
      <c r="BY717" s="42"/>
      <c r="BZ717" s="43"/>
      <c r="CA717" s="42"/>
      <c r="CB717" s="55"/>
      <c r="CC717" s="42"/>
      <c r="CD717" s="56"/>
      <c r="CE717" s="42"/>
      <c r="CQ717" s="53"/>
      <c r="DB717" s="42"/>
    </row>
    <row r="718" spans="1:106">
      <c r="A718" s="87"/>
      <c r="R718" s="39"/>
      <c r="S718" s="29"/>
      <c r="T718" s="29"/>
      <c r="U718" s="29"/>
      <c r="V718" s="29"/>
      <c r="W718" s="29"/>
      <c r="X718" s="29"/>
      <c r="Z718" s="29"/>
      <c r="AB718" s="39">
        <v>0</v>
      </c>
      <c r="AD718" s="39"/>
      <c r="AF718" s="39"/>
      <c r="BJ718" s="89"/>
      <c r="BM718" s="39"/>
      <c r="BN718" s="39"/>
      <c r="BO718" s="39"/>
      <c r="BP718" s="39"/>
      <c r="BQ718" s="39"/>
      <c r="BR718" s="28"/>
      <c r="BS718" s="28"/>
      <c r="BT718" s="28"/>
      <c r="BV718" s="42"/>
      <c r="BW718" s="45"/>
      <c r="BX718" s="42"/>
      <c r="BY718" s="42"/>
      <c r="BZ718" s="43"/>
      <c r="CA718" s="42"/>
      <c r="CB718" s="55"/>
      <c r="CC718" s="42"/>
      <c r="CD718" s="56"/>
      <c r="CE718" s="42"/>
      <c r="DB718" s="42"/>
    </row>
    <row r="719" spans="1:106">
      <c r="A719" s="87"/>
      <c r="R719" s="39"/>
      <c r="S719" s="29"/>
      <c r="T719" s="29"/>
      <c r="U719" s="29"/>
      <c r="V719" s="29"/>
      <c r="W719" s="29"/>
      <c r="X719" s="29"/>
      <c r="Z719" s="29"/>
      <c r="AB719" s="39">
        <v>0</v>
      </c>
      <c r="AD719" s="39"/>
      <c r="AF719" s="39"/>
      <c r="BJ719" s="89"/>
      <c r="BM719" s="39"/>
      <c r="BN719" s="39"/>
      <c r="BO719" s="39"/>
      <c r="BP719" s="39"/>
      <c r="BQ719" s="39"/>
      <c r="BR719" s="28"/>
      <c r="BS719" s="28"/>
      <c r="BT719" s="28"/>
      <c r="BV719" s="42"/>
      <c r="BW719" s="45"/>
      <c r="BX719" s="42"/>
      <c r="BY719" s="42"/>
      <c r="BZ719" s="43"/>
      <c r="CA719" s="42"/>
      <c r="CB719" s="55"/>
      <c r="CC719" s="42"/>
      <c r="CD719" s="56"/>
      <c r="CE719" s="42"/>
      <c r="DB719" s="42"/>
    </row>
    <row r="720" spans="1:106">
      <c r="A720" s="87"/>
      <c r="R720" s="39"/>
      <c r="S720" s="29"/>
      <c r="T720" s="29"/>
      <c r="U720" s="29"/>
      <c r="V720" s="29"/>
      <c r="W720" s="29"/>
      <c r="X720" s="29"/>
      <c r="Z720" s="29"/>
      <c r="AB720" s="39">
        <v>0</v>
      </c>
      <c r="AD720" s="39"/>
      <c r="AF720" s="39"/>
      <c r="BJ720" s="89"/>
      <c r="BM720" s="39"/>
      <c r="BN720" s="39"/>
      <c r="BO720" s="39"/>
      <c r="BP720" s="39"/>
      <c r="BQ720" s="39"/>
      <c r="BR720" s="28"/>
      <c r="BS720" s="28"/>
      <c r="BT720" s="28"/>
      <c r="BV720" s="42"/>
      <c r="BW720" s="45"/>
      <c r="BX720" s="42"/>
      <c r="BY720" s="42"/>
      <c r="BZ720" s="43"/>
      <c r="CA720" s="42"/>
      <c r="CB720" s="55"/>
      <c r="CC720" s="42"/>
      <c r="CD720" s="56"/>
      <c r="CE720" s="42"/>
      <c r="DB720" s="42"/>
    </row>
    <row r="721" spans="1:106">
      <c r="A721" s="87"/>
      <c r="R721" s="39"/>
      <c r="S721" s="29"/>
      <c r="T721" s="29"/>
      <c r="U721" s="29"/>
      <c r="V721" s="29"/>
      <c r="W721" s="29"/>
      <c r="X721" s="29"/>
      <c r="Z721" s="29"/>
      <c r="AB721" s="39">
        <v>0</v>
      </c>
      <c r="AD721" s="39"/>
      <c r="AF721" s="39"/>
      <c r="BJ721" s="89"/>
      <c r="BM721" s="39"/>
      <c r="BN721" s="39"/>
      <c r="BO721" s="39"/>
      <c r="BP721" s="39"/>
      <c r="BQ721" s="39"/>
      <c r="BR721" s="28"/>
      <c r="BS721" s="28"/>
      <c r="BT721" s="28"/>
      <c r="BV721" s="42"/>
      <c r="BW721" s="45"/>
      <c r="BX721" s="42"/>
      <c r="BY721" s="42"/>
      <c r="BZ721" s="43"/>
      <c r="CA721" s="42"/>
      <c r="CB721" s="55"/>
      <c r="CC721" s="42"/>
      <c r="CD721" s="56"/>
      <c r="CE721" s="42"/>
      <c r="DB721" s="42"/>
    </row>
    <row r="722" spans="1:106">
      <c r="A722" s="87"/>
      <c r="R722" s="39"/>
      <c r="S722" s="29"/>
      <c r="T722" s="29"/>
      <c r="U722" s="29"/>
      <c r="V722" s="29"/>
      <c r="W722" s="29"/>
      <c r="X722" s="29"/>
      <c r="Z722" s="29"/>
      <c r="AB722" s="39">
        <v>0</v>
      </c>
      <c r="AD722" s="39"/>
      <c r="AF722" s="39"/>
      <c r="BJ722" s="89"/>
      <c r="BM722" s="39"/>
      <c r="BN722" s="39"/>
      <c r="BO722" s="39"/>
      <c r="BP722" s="39"/>
      <c r="BQ722" s="39"/>
      <c r="BR722" s="28"/>
      <c r="BS722" s="28"/>
      <c r="BT722" s="28"/>
      <c r="BV722" s="42"/>
      <c r="BW722" s="45"/>
      <c r="BX722" s="42"/>
      <c r="BY722" s="42"/>
      <c r="BZ722" s="43"/>
      <c r="CA722" s="42"/>
      <c r="CB722" s="55"/>
      <c r="CC722" s="42"/>
      <c r="CD722" s="56"/>
      <c r="CE722" s="42"/>
      <c r="DB722" s="42"/>
    </row>
    <row r="723" spans="1:106">
      <c r="A723" s="87"/>
      <c r="R723" s="39"/>
      <c r="S723" s="29"/>
      <c r="T723" s="29"/>
      <c r="U723" s="29"/>
      <c r="V723" s="29"/>
      <c r="W723" s="29"/>
      <c r="X723" s="29"/>
      <c r="Z723" s="29"/>
      <c r="AB723" s="39">
        <v>0</v>
      </c>
      <c r="AD723" s="39"/>
      <c r="AF723" s="39"/>
      <c r="BJ723" s="89"/>
      <c r="BM723" s="39"/>
      <c r="BN723" s="39"/>
      <c r="BO723" s="39"/>
      <c r="BP723" s="39"/>
      <c r="BQ723" s="39"/>
      <c r="BR723" s="28"/>
      <c r="BS723" s="28"/>
      <c r="BT723" s="28"/>
      <c r="BV723" s="42"/>
      <c r="BW723" s="45"/>
      <c r="BX723" s="42"/>
      <c r="BY723" s="42"/>
      <c r="BZ723" s="43"/>
      <c r="CA723" s="42"/>
      <c r="CB723" s="55"/>
      <c r="CC723" s="42"/>
      <c r="CD723" s="56"/>
      <c r="CE723" s="42"/>
      <c r="DB723" s="42"/>
    </row>
    <row r="724" spans="1:106">
      <c r="A724" s="87"/>
      <c r="R724" s="39"/>
      <c r="S724" s="29"/>
      <c r="T724" s="29"/>
      <c r="U724" s="29"/>
      <c r="V724" s="29"/>
      <c r="W724" s="29"/>
      <c r="X724" s="29"/>
      <c r="Z724" s="29"/>
      <c r="AB724" s="39">
        <v>0</v>
      </c>
      <c r="AD724" s="39"/>
      <c r="AF724" s="39"/>
      <c r="BJ724" s="89"/>
      <c r="BM724" s="39"/>
      <c r="BN724" s="39"/>
      <c r="BO724" s="39"/>
      <c r="BP724" s="39"/>
      <c r="BQ724" s="39"/>
      <c r="BR724" s="28"/>
      <c r="BS724" s="28"/>
      <c r="BT724" s="28"/>
      <c r="BV724" s="42"/>
      <c r="BW724" s="45"/>
      <c r="BX724" s="42"/>
      <c r="BY724" s="42"/>
      <c r="BZ724" s="43"/>
      <c r="CA724" s="42"/>
      <c r="CB724" s="55"/>
      <c r="CC724" s="42"/>
      <c r="CD724" s="56"/>
      <c r="CE724" s="42"/>
      <c r="DB724" s="42"/>
    </row>
    <row r="725" spans="1:106">
      <c r="A725" s="87"/>
      <c r="R725" s="39"/>
      <c r="S725" s="29"/>
      <c r="T725" s="29"/>
      <c r="U725" s="29"/>
      <c r="V725" s="29"/>
      <c r="W725" s="29"/>
      <c r="X725" s="29"/>
      <c r="Z725" s="29"/>
      <c r="AB725" s="39">
        <v>0</v>
      </c>
      <c r="AD725" s="39"/>
      <c r="AF725" s="39"/>
      <c r="BJ725" s="89"/>
      <c r="BM725" s="39"/>
      <c r="BN725" s="39"/>
      <c r="BO725" s="39"/>
      <c r="BP725" s="39"/>
      <c r="BQ725" s="39"/>
      <c r="BR725" s="28"/>
      <c r="BS725" s="28"/>
      <c r="BT725" s="28"/>
      <c r="BV725" s="42"/>
      <c r="BW725" s="45"/>
      <c r="BX725" s="42"/>
      <c r="BY725" s="42"/>
      <c r="BZ725" s="43"/>
      <c r="CA725" s="42"/>
      <c r="CB725" s="55"/>
      <c r="CC725" s="42"/>
      <c r="CD725" s="56"/>
      <c r="CE725" s="42"/>
      <c r="DB725" s="42"/>
    </row>
    <row r="726" spans="1:106">
      <c r="A726" s="87"/>
      <c r="R726" s="39"/>
      <c r="S726" s="29"/>
      <c r="T726" s="29"/>
      <c r="U726" s="29"/>
      <c r="V726" s="29"/>
      <c r="W726" s="29"/>
      <c r="X726" s="29"/>
      <c r="Z726" s="29"/>
      <c r="AB726" s="39">
        <v>0</v>
      </c>
      <c r="AD726" s="39"/>
      <c r="AF726" s="39"/>
      <c r="BJ726" s="89"/>
      <c r="BM726" s="39"/>
      <c r="BN726" s="39"/>
      <c r="BO726" s="39"/>
      <c r="BP726" s="39"/>
      <c r="BQ726" s="39"/>
      <c r="BR726" s="28"/>
      <c r="BS726" s="28"/>
      <c r="BT726" s="28"/>
      <c r="BV726" s="42"/>
      <c r="BW726" s="45"/>
      <c r="BX726" s="42"/>
      <c r="BY726" s="42"/>
      <c r="BZ726" s="43"/>
      <c r="CA726" s="42"/>
      <c r="CB726" s="55"/>
      <c r="CC726" s="42"/>
      <c r="CD726" s="56"/>
      <c r="CE726" s="42"/>
      <c r="DB726" s="42"/>
    </row>
    <row r="727" spans="1:106">
      <c r="A727" s="87"/>
      <c r="R727" s="39"/>
      <c r="S727" s="29"/>
      <c r="T727" s="29"/>
      <c r="U727" s="29"/>
      <c r="V727" s="29"/>
      <c r="W727" s="29"/>
      <c r="X727" s="29"/>
      <c r="Z727" s="29"/>
      <c r="AB727" s="39">
        <v>0</v>
      </c>
      <c r="AD727" s="39"/>
      <c r="AF727" s="39"/>
      <c r="BJ727" s="89"/>
      <c r="BM727" s="39"/>
      <c r="BN727" s="39"/>
      <c r="BO727" s="39"/>
      <c r="BP727" s="39"/>
      <c r="BQ727" s="39"/>
      <c r="BR727" s="28"/>
      <c r="BS727" s="28"/>
      <c r="BT727" s="28"/>
      <c r="BV727" s="42"/>
      <c r="BW727" s="45"/>
      <c r="BX727" s="42"/>
      <c r="BY727" s="42"/>
      <c r="BZ727" s="43"/>
      <c r="CA727" s="42"/>
      <c r="CB727" s="55"/>
      <c r="CC727" s="42"/>
      <c r="CD727" s="56"/>
      <c r="CE727" s="42"/>
      <c r="DB727" s="42"/>
    </row>
    <row r="728" spans="1:106">
      <c r="A728" s="87"/>
      <c r="R728" s="39"/>
      <c r="S728" s="29"/>
      <c r="T728" s="29"/>
      <c r="U728" s="29"/>
      <c r="V728" s="29"/>
      <c r="W728" s="29"/>
      <c r="X728" s="29"/>
      <c r="Z728" s="29"/>
      <c r="AB728" s="39">
        <v>0</v>
      </c>
      <c r="AD728" s="39"/>
      <c r="AF728" s="39"/>
      <c r="BJ728" s="89"/>
      <c r="BM728" s="39"/>
      <c r="BN728" s="39"/>
      <c r="BO728" s="39"/>
      <c r="BP728" s="39"/>
      <c r="BQ728" s="39"/>
      <c r="BR728" s="28"/>
      <c r="BS728" s="28"/>
      <c r="BT728" s="28"/>
      <c r="BV728" s="42"/>
      <c r="BW728" s="45"/>
      <c r="BX728" s="42"/>
      <c r="BY728" s="42"/>
      <c r="BZ728" s="43"/>
      <c r="CA728" s="42"/>
      <c r="CB728" s="55"/>
      <c r="CC728" s="42"/>
      <c r="CD728" s="56"/>
      <c r="CE728" s="42"/>
      <c r="DB728" s="42"/>
    </row>
    <row r="729" spans="1:106">
      <c r="A729" s="87"/>
      <c r="R729" s="39"/>
      <c r="S729" s="29"/>
      <c r="T729" s="29"/>
      <c r="U729" s="29"/>
      <c r="V729" s="29"/>
      <c r="W729" s="29"/>
      <c r="X729" s="29"/>
      <c r="Z729" s="29"/>
      <c r="AB729" s="39">
        <v>0</v>
      </c>
      <c r="AD729" s="39"/>
      <c r="AF729" s="39"/>
      <c r="BJ729" s="89"/>
      <c r="BM729" s="39"/>
      <c r="BN729" s="39"/>
      <c r="BO729" s="39"/>
      <c r="BP729" s="39"/>
      <c r="BQ729" s="39"/>
      <c r="BR729" s="28"/>
      <c r="BS729" s="28"/>
      <c r="BT729" s="28"/>
      <c r="BV729" s="42"/>
      <c r="BW729" s="45"/>
      <c r="BX729" s="42"/>
      <c r="BY729" s="42"/>
      <c r="BZ729" s="43"/>
      <c r="CA729" s="42"/>
      <c r="CB729" s="55"/>
      <c r="CC729" s="42"/>
      <c r="CD729" s="56"/>
      <c r="CE729" s="42"/>
      <c r="DB729" s="42"/>
    </row>
    <row r="730" spans="1:106">
      <c r="A730" s="87"/>
      <c r="R730" s="39"/>
      <c r="S730" s="29"/>
      <c r="T730" s="29"/>
      <c r="U730" s="29"/>
      <c r="V730" s="29"/>
      <c r="W730" s="29"/>
      <c r="X730" s="29"/>
      <c r="Z730" s="29"/>
      <c r="AB730" s="39">
        <v>0</v>
      </c>
      <c r="AD730" s="39"/>
      <c r="AF730" s="39"/>
      <c r="BJ730" s="89"/>
      <c r="BM730" s="39"/>
      <c r="BN730" s="39"/>
      <c r="BO730" s="39"/>
      <c r="BP730" s="39"/>
      <c r="BQ730" s="39"/>
      <c r="BR730" s="28"/>
      <c r="BS730" s="28"/>
      <c r="BT730" s="28"/>
      <c r="BV730" s="42"/>
      <c r="BW730" s="45"/>
      <c r="BX730" s="42"/>
      <c r="BY730" s="42"/>
      <c r="BZ730" s="43"/>
      <c r="CA730" s="42"/>
      <c r="CB730" s="55"/>
      <c r="CC730" s="42"/>
      <c r="CD730" s="56"/>
      <c r="CE730" s="42"/>
      <c r="DB730" s="42"/>
    </row>
    <row r="731" spans="1:106">
      <c r="A731" s="87"/>
      <c r="R731" s="39"/>
      <c r="S731" s="29"/>
      <c r="T731" s="29"/>
      <c r="U731" s="29"/>
      <c r="V731" s="29"/>
      <c r="W731" s="29"/>
      <c r="X731" s="29"/>
      <c r="Z731" s="29"/>
      <c r="AB731" s="39">
        <v>0</v>
      </c>
      <c r="AD731" s="39"/>
      <c r="AF731" s="39"/>
      <c r="BJ731" s="89"/>
      <c r="BM731" s="39"/>
      <c r="BN731" s="39"/>
      <c r="BO731" s="39"/>
      <c r="BP731" s="39"/>
      <c r="BQ731" s="39"/>
      <c r="BR731" s="28"/>
      <c r="BS731" s="28"/>
      <c r="BT731" s="28"/>
      <c r="BV731" s="42"/>
      <c r="BW731" s="45"/>
      <c r="BX731" s="42"/>
      <c r="BY731" s="42"/>
      <c r="BZ731" s="43"/>
      <c r="CA731" s="42"/>
      <c r="CB731" s="55"/>
      <c r="CC731" s="42"/>
      <c r="CD731" s="56"/>
      <c r="CE731" s="42"/>
      <c r="DB731" s="42"/>
    </row>
    <row r="732" spans="1:106">
      <c r="A732" s="87"/>
      <c r="R732" s="39"/>
      <c r="S732" s="29"/>
      <c r="T732" s="29"/>
      <c r="U732" s="29"/>
      <c r="V732" s="29"/>
      <c r="W732" s="29"/>
      <c r="X732" s="29"/>
      <c r="Z732" s="29"/>
      <c r="AB732" s="39">
        <v>0</v>
      </c>
      <c r="AD732" s="39"/>
      <c r="AF732" s="39"/>
      <c r="BJ732" s="89"/>
      <c r="BM732" s="39"/>
      <c r="BN732" s="39"/>
      <c r="BO732" s="39"/>
      <c r="BP732" s="39"/>
      <c r="BQ732" s="39"/>
      <c r="BR732" s="28"/>
      <c r="BS732" s="28"/>
      <c r="BT732" s="28"/>
      <c r="BV732" s="42"/>
      <c r="BW732" s="45"/>
      <c r="BX732" s="42"/>
      <c r="BY732" s="42"/>
      <c r="BZ732" s="43"/>
      <c r="CA732" s="42"/>
      <c r="CB732" s="55"/>
      <c r="CC732" s="42"/>
      <c r="CD732" s="56"/>
      <c r="CE732" s="42"/>
      <c r="DB732" s="42"/>
    </row>
    <row r="733" spans="1:106">
      <c r="A733" s="87"/>
      <c r="R733" s="39"/>
      <c r="S733" s="29"/>
      <c r="T733" s="29"/>
      <c r="U733" s="29"/>
      <c r="V733" s="29"/>
      <c r="W733" s="29"/>
      <c r="X733" s="29"/>
      <c r="Z733" s="29"/>
      <c r="AB733" s="39">
        <v>0</v>
      </c>
      <c r="AD733" s="39"/>
      <c r="AF733" s="39"/>
      <c r="BJ733" s="89"/>
      <c r="BM733" s="39"/>
      <c r="BN733" s="39"/>
      <c r="BO733" s="39"/>
      <c r="BP733" s="39"/>
      <c r="BQ733" s="39"/>
      <c r="BR733" s="28"/>
      <c r="BS733" s="28"/>
      <c r="BT733" s="28"/>
      <c r="BV733" s="42"/>
      <c r="BW733" s="45"/>
      <c r="BX733" s="42"/>
      <c r="BY733" s="42"/>
      <c r="BZ733" s="43"/>
      <c r="CA733" s="42"/>
      <c r="CB733" s="55"/>
      <c r="CC733" s="42"/>
      <c r="CD733" s="56"/>
      <c r="CE733" s="42"/>
      <c r="DB733" s="42"/>
    </row>
    <row r="734" spans="1:106">
      <c r="A734" s="87"/>
      <c r="R734" s="39"/>
      <c r="S734" s="29"/>
      <c r="T734" s="29"/>
      <c r="U734" s="29"/>
      <c r="V734" s="29"/>
      <c r="W734" s="29"/>
      <c r="X734" s="29"/>
      <c r="Z734" s="29"/>
      <c r="AB734" s="39">
        <v>0</v>
      </c>
      <c r="AD734" s="39"/>
      <c r="AF734" s="39"/>
      <c r="BJ734" s="89"/>
      <c r="BM734" s="39"/>
      <c r="BN734" s="39"/>
      <c r="BO734" s="39"/>
      <c r="BP734" s="39"/>
      <c r="BQ734" s="39"/>
      <c r="BR734" s="28"/>
      <c r="BS734" s="28"/>
      <c r="BT734" s="28"/>
      <c r="BV734" s="42"/>
      <c r="BW734" s="45"/>
      <c r="BX734" s="42"/>
      <c r="BY734" s="42"/>
      <c r="BZ734" s="43"/>
      <c r="CA734" s="42"/>
      <c r="CB734" s="55"/>
      <c r="CC734" s="42"/>
      <c r="CD734" s="56"/>
      <c r="CE734" s="42"/>
      <c r="DB734" s="42"/>
    </row>
    <row r="735" spans="1:106">
      <c r="A735" s="87"/>
      <c r="R735" s="39"/>
      <c r="S735" s="29"/>
      <c r="T735" s="29"/>
      <c r="U735" s="29"/>
      <c r="V735" s="29"/>
      <c r="W735" s="29"/>
      <c r="X735" s="29"/>
      <c r="Z735" s="29"/>
      <c r="AB735" s="39">
        <v>0</v>
      </c>
      <c r="AD735" s="39"/>
      <c r="AF735" s="39"/>
      <c r="BJ735" s="89"/>
      <c r="BM735" s="39"/>
      <c r="BN735" s="39"/>
      <c r="BO735" s="39"/>
      <c r="BP735" s="39"/>
      <c r="BQ735" s="39"/>
      <c r="BR735" s="28"/>
      <c r="BS735" s="28"/>
      <c r="BT735" s="28"/>
      <c r="BV735" s="42"/>
      <c r="BW735" s="45"/>
      <c r="BX735" s="42"/>
      <c r="BY735" s="42"/>
      <c r="BZ735" s="43"/>
      <c r="CA735" s="42"/>
      <c r="CB735" s="55"/>
      <c r="CC735" s="42"/>
      <c r="CD735" s="56"/>
      <c r="CE735" s="42"/>
      <c r="DB735" s="42"/>
    </row>
    <row r="736" spans="1:106">
      <c r="A736" s="87"/>
      <c r="R736" s="39"/>
      <c r="S736" s="29"/>
      <c r="T736" s="29"/>
      <c r="U736" s="29"/>
      <c r="V736" s="29"/>
      <c r="W736" s="29"/>
      <c r="X736" s="29"/>
      <c r="Z736" s="29"/>
      <c r="AB736" s="39">
        <v>0</v>
      </c>
      <c r="AD736" s="39"/>
      <c r="AF736" s="39"/>
      <c r="BJ736" s="89"/>
      <c r="BM736" s="39"/>
      <c r="BN736" s="39"/>
      <c r="BO736" s="39"/>
      <c r="BP736" s="39"/>
      <c r="BQ736" s="39"/>
      <c r="BR736" s="28"/>
      <c r="BS736" s="28"/>
      <c r="BT736" s="28"/>
      <c r="BV736" s="42"/>
      <c r="BW736" s="45"/>
      <c r="BX736" s="42"/>
      <c r="BY736" s="42"/>
      <c r="BZ736" s="43"/>
      <c r="CA736" s="42"/>
      <c r="CB736" s="55"/>
      <c r="CC736" s="42"/>
      <c r="CD736" s="56"/>
      <c r="CE736" s="42"/>
      <c r="DB736" s="42"/>
    </row>
    <row r="737" spans="1:106">
      <c r="A737" s="87"/>
      <c r="R737" s="39"/>
      <c r="S737" s="29"/>
      <c r="T737" s="29"/>
      <c r="U737" s="29"/>
      <c r="V737" s="29"/>
      <c r="W737" s="29"/>
      <c r="X737" s="29"/>
      <c r="Z737" s="29"/>
      <c r="AB737" s="39">
        <v>0</v>
      </c>
      <c r="AD737" s="39"/>
      <c r="AF737" s="39"/>
      <c r="BJ737" s="89"/>
      <c r="BM737" s="39"/>
      <c r="BN737" s="39"/>
      <c r="BO737" s="39"/>
      <c r="BP737" s="39"/>
      <c r="BQ737" s="39"/>
      <c r="BR737" s="28"/>
      <c r="BS737" s="28"/>
      <c r="BT737" s="28"/>
      <c r="BV737" s="42"/>
      <c r="BW737" s="45"/>
      <c r="BX737" s="42"/>
      <c r="BY737" s="42"/>
      <c r="BZ737" s="43"/>
      <c r="CA737" s="42"/>
      <c r="CB737" s="55"/>
      <c r="CC737" s="42"/>
      <c r="CD737" s="56"/>
      <c r="CE737" s="42"/>
      <c r="DB737" s="42"/>
    </row>
    <row r="738" spans="1:106">
      <c r="A738" s="87"/>
      <c r="R738" s="39"/>
      <c r="S738" s="29"/>
      <c r="T738" s="29"/>
      <c r="U738" s="29"/>
      <c r="V738" s="29"/>
      <c r="W738" s="29"/>
      <c r="X738" s="29"/>
      <c r="Z738" s="29"/>
      <c r="AB738" s="39">
        <v>0</v>
      </c>
      <c r="AD738" s="39"/>
      <c r="AF738" s="39"/>
      <c r="BJ738" s="89"/>
      <c r="BM738" s="39"/>
      <c r="BN738" s="39"/>
      <c r="BO738" s="39"/>
      <c r="BP738" s="39"/>
      <c r="BQ738" s="39"/>
      <c r="BR738" s="28"/>
      <c r="BS738" s="28"/>
      <c r="BT738" s="28"/>
      <c r="BV738" s="42"/>
      <c r="BW738" s="45"/>
      <c r="BX738" s="42"/>
      <c r="BY738" s="42"/>
      <c r="BZ738" s="43"/>
      <c r="CA738" s="42"/>
      <c r="CB738" s="55"/>
      <c r="CC738" s="42"/>
      <c r="CD738" s="56"/>
      <c r="CE738" s="42"/>
      <c r="DB738" s="42"/>
    </row>
    <row r="739" spans="1:106">
      <c r="R739" s="39"/>
      <c r="S739" s="29"/>
      <c r="T739" s="29"/>
      <c r="U739" s="29"/>
      <c r="V739" s="29"/>
      <c r="W739" s="29"/>
      <c r="X739" s="29"/>
      <c r="Z739" s="29"/>
      <c r="AB739" s="39">
        <v>0</v>
      </c>
      <c r="AD739" s="39"/>
      <c r="AF739" s="39"/>
      <c r="BJ739" s="89"/>
      <c r="BM739" s="39"/>
      <c r="BN739" s="39"/>
      <c r="BO739" s="39"/>
      <c r="BP739" s="39"/>
      <c r="BQ739" s="39"/>
      <c r="BR739" s="28"/>
      <c r="BS739" s="28"/>
      <c r="BT739" s="28"/>
      <c r="BV739" s="42"/>
      <c r="BW739" s="45"/>
      <c r="BX739" s="42"/>
      <c r="BY739" s="42"/>
      <c r="BZ739" s="43"/>
      <c r="CA739" s="42"/>
      <c r="CB739" s="55"/>
      <c r="CC739" s="42"/>
      <c r="CD739" s="56"/>
      <c r="CE739" s="42"/>
      <c r="DB739" s="42"/>
    </row>
    <row r="740" spans="1:106">
      <c r="R740" s="39"/>
      <c r="S740" s="29"/>
      <c r="T740" s="29"/>
      <c r="U740" s="29"/>
      <c r="V740" s="29"/>
      <c r="W740" s="29"/>
      <c r="X740" s="29"/>
      <c r="Z740" s="29"/>
      <c r="AB740" s="39">
        <v>0</v>
      </c>
      <c r="AD740" s="39"/>
      <c r="AF740" s="39"/>
      <c r="BJ740" s="89"/>
      <c r="BM740" s="39"/>
      <c r="BN740" s="39"/>
      <c r="BO740" s="39"/>
      <c r="BP740" s="39"/>
      <c r="BQ740" s="39"/>
      <c r="BR740" s="28"/>
      <c r="BS740" s="28"/>
      <c r="BT740" s="28"/>
      <c r="BV740" s="42"/>
      <c r="BW740" s="45"/>
      <c r="BX740" s="42"/>
      <c r="BY740" s="42"/>
      <c r="BZ740" s="43"/>
      <c r="CA740" s="42"/>
      <c r="CB740" s="55"/>
      <c r="CC740" s="42"/>
      <c r="CD740" s="56"/>
      <c r="CE740" s="42"/>
      <c r="DB740" s="42"/>
    </row>
    <row r="741" spans="1:106">
      <c r="R741" s="39"/>
      <c r="S741" s="29"/>
      <c r="T741" s="29"/>
      <c r="U741" s="29"/>
      <c r="V741" s="29"/>
      <c r="W741" s="29"/>
      <c r="X741" s="29"/>
      <c r="Z741" s="29"/>
      <c r="AB741" s="39">
        <v>0</v>
      </c>
      <c r="AD741" s="39"/>
      <c r="AF741" s="39"/>
      <c r="BJ741" s="89"/>
      <c r="BM741" s="39"/>
      <c r="BN741" s="39"/>
      <c r="BO741" s="39"/>
      <c r="BP741" s="39"/>
      <c r="BQ741" s="39"/>
      <c r="BR741" s="28"/>
      <c r="BS741" s="28"/>
      <c r="BT741" s="28"/>
      <c r="BV741" s="42"/>
      <c r="BW741" s="45"/>
      <c r="BX741" s="42"/>
      <c r="BY741" s="42"/>
      <c r="BZ741" s="43"/>
      <c r="CA741" s="42"/>
      <c r="CB741" s="55"/>
      <c r="CC741" s="42"/>
      <c r="CD741" s="56"/>
      <c r="CE741" s="42"/>
      <c r="DB741" s="42"/>
    </row>
    <row r="742" spans="1:106">
      <c r="R742" s="39"/>
      <c r="S742" s="29"/>
      <c r="T742" s="29"/>
      <c r="U742" s="29"/>
      <c r="V742" s="29"/>
      <c r="W742" s="29"/>
      <c r="X742" s="29"/>
      <c r="Z742" s="29"/>
      <c r="AB742" s="39">
        <v>0</v>
      </c>
      <c r="AD742" s="39"/>
      <c r="AF742" s="39"/>
      <c r="BJ742" s="89"/>
      <c r="BM742" s="39"/>
      <c r="BN742" s="39"/>
      <c r="BO742" s="39"/>
      <c r="BP742" s="39"/>
      <c r="BQ742" s="39"/>
      <c r="BR742" s="28"/>
      <c r="BS742" s="28"/>
      <c r="BT742" s="28"/>
      <c r="BV742" s="42"/>
      <c r="BW742" s="45"/>
      <c r="BX742" s="42"/>
      <c r="BY742" s="42"/>
      <c r="BZ742" s="43"/>
      <c r="CA742" s="42"/>
      <c r="CB742" s="55"/>
      <c r="CC742" s="42"/>
      <c r="CD742" s="56"/>
      <c r="CE742" s="42"/>
      <c r="DB742" s="42"/>
    </row>
    <row r="743" spans="1:106">
      <c r="R743" s="39"/>
      <c r="S743" s="29"/>
      <c r="T743" s="29"/>
      <c r="U743" s="29"/>
      <c r="V743" s="29"/>
      <c r="W743" s="29"/>
      <c r="X743" s="29"/>
      <c r="Z743" s="29"/>
      <c r="AB743" s="39">
        <v>0</v>
      </c>
      <c r="AD743" s="39"/>
      <c r="AF743" s="39"/>
      <c r="BJ743" s="89"/>
      <c r="BM743" s="39"/>
      <c r="BN743" s="39"/>
      <c r="BO743" s="39"/>
      <c r="BP743" s="39"/>
      <c r="BQ743" s="39"/>
      <c r="BR743" s="28"/>
      <c r="BS743" s="28"/>
      <c r="BT743" s="28"/>
      <c r="BV743" s="42"/>
      <c r="BW743" s="45"/>
      <c r="BX743" s="42"/>
      <c r="BY743" s="42"/>
      <c r="BZ743" s="43"/>
      <c r="CA743" s="42"/>
      <c r="CB743" s="55"/>
      <c r="CC743" s="42"/>
      <c r="CD743" s="56"/>
      <c r="CE743" s="42"/>
      <c r="DB743" s="42"/>
    </row>
    <row r="744" spans="1:106">
      <c r="R744" s="39"/>
      <c r="S744" s="29"/>
      <c r="T744" s="29"/>
      <c r="U744" s="29"/>
      <c r="V744" s="29"/>
      <c r="W744" s="29"/>
      <c r="X744" s="29"/>
      <c r="Z744" s="29"/>
      <c r="AB744" s="39">
        <v>0</v>
      </c>
      <c r="AD744" s="39"/>
      <c r="AF744" s="39"/>
      <c r="BJ744" s="89"/>
      <c r="BM744" s="39"/>
      <c r="BN744" s="39"/>
      <c r="BO744" s="39"/>
      <c r="BP744" s="39"/>
      <c r="BQ744" s="39"/>
      <c r="BR744" s="28"/>
      <c r="BS744" s="28"/>
      <c r="BT744" s="28"/>
      <c r="BV744" s="42"/>
      <c r="BW744" s="45"/>
      <c r="BX744" s="42"/>
      <c r="BY744" s="42"/>
      <c r="BZ744" s="43"/>
      <c r="CA744" s="42"/>
      <c r="CB744" s="55"/>
      <c r="CC744" s="42"/>
      <c r="CD744" s="56"/>
      <c r="CE744" s="42"/>
      <c r="DB744" s="42"/>
    </row>
    <row r="745" spans="1:106">
      <c r="R745" s="39"/>
      <c r="S745" s="29"/>
      <c r="T745" s="29"/>
      <c r="U745" s="29"/>
      <c r="V745" s="29"/>
      <c r="W745" s="29"/>
      <c r="X745" s="29"/>
      <c r="Z745" s="29"/>
      <c r="AB745" s="39">
        <v>0</v>
      </c>
      <c r="AD745" s="39"/>
      <c r="AF745" s="39"/>
      <c r="BJ745" s="89"/>
      <c r="BM745" s="39"/>
      <c r="BN745" s="39"/>
      <c r="BO745" s="39"/>
      <c r="BP745" s="39"/>
      <c r="BQ745" s="39"/>
      <c r="BR745" s="28"/>
      <c r="BS745" s="28"/>
      <c r="BT745" s="28"/>
      <c r="BV745" s="42"/>
      <c r="BW745" s="45"/>
      <c r="BX745" s="42"/>
      <c r="BY745" s="42"/>
      <c r="BZ745" s="43"/>
      <c r="CA745" s="42"/>
      <c r="CB745" s="55"/>
      <c r="CC745" s="42"/>
      <c r="CD745" s="56"/>
      <c r="CE745" s="42"/>
      <c r="DB745" s="42"/>
    </row>
    <row r="746" spans="1:106">
      <c r="R746" s="39"/>
      <c r="S746" s="29"/>
      <c r="T746" s="29"/>
      <c r="U746" s="29"/>
      <c r="V746" s="29"/>
      <c r="W746" s="29"/>
      <c r="X746" s="29"/>
      <c r="Z746" s="29"/>
      <c r="AB746" s="39">
        <v>0</v>
      </c>
      <c r="AD746" s="39"/>
      <c r="AF746" s="39"/>
      <c r="BJ746" s="89"/>
      <c r="BM746" s="39"/>
      <c r="BN746" s="39"/>
      <c r="BO746" s="39"/>
      <c r="BP746" s="39"/>
      <c r="BQ746" s="39"/>
      <c r="BR746" s="28"/>
      <c r="BS746" s="28"/>
      <c r="BT746" s="28"/>
      <c r="BV746" s="42"/>
      <c r="BW746" s="45"/>
      <c r="BX746" s="42"/>
      <c r="BY746" s="42"/>
      <c r="BZ746" s="43"/>
      <c r="CA746" s="42"/>
      <c r="CB746" s="55"/>
      <c r="CC746" s="42"/>
      <c r="CD746" s="56"/>
      <c r="CE746" s="42"/>
      <c r="DB746" s="42"/>
    </row>
    <row r="747" spans="1:106">
      <c r="R747" s="39"/>
      <c r="S747" s="29"/>
      <c r="T747" s="29"/>
      <c r="U747" s="29"/>
      <c r="V747" s="29"/>
      <c r="W747" s="29"/>
      <c r="X747" s="29"/>
      <c r="Z747" s="29"/>
      <c r="AB747" s="39">
        <v>0</v>
      </c>
      <c r="AD747" s="39"/>
      <c r="AF747" s="39"/>
      <c r="BJ747" s="89"/>
      <c r="BM747" s="39"/>
      <c r="BN747" s="39"/>
      <c r="BO747" s="39"/>
      <c r="BP747" s="39"/>
      <c r="BQ747" s="39"/>
      <c r="BR747" s="28"/>
      <c r="BS747" s="28"/>
      <c r="BT747" s="28"/>
      <c r="BV747" s="42"/>
      <c r="BW747" s="45"/>
      <c r="BX747" s="42"/>
      <c r="BY747" s="42"/>
      <c r="BZ747" s="43"/>
      <c r="CA747" s="42"/>
      <c r="CB747" s="55"/>
      <c r="CC747" s="42"/>
      <c r="CD747" s="56"/>
      <c r="CE747" s="42"/>
      <c r="DB747" s="42"/>
    </row>
    <row r="748" spans="1:106">
      <c r="R748" s="39"/>
      <c r="S748" s="29"/>
      <c r="T748" s="29"/>
      <c r="U748" s="29"/>
      <c r="V748" s="29"/>
      <c r="W748" s="29"/>
      <c r="X748" s="29"/>
      <c r="Z748" s="29"/>
      <c r="AB748" s="39">
        <v>0</v>
      </c>
      <c r="AD748" s="39"/>
      <c r="AF748" s="39"/>
      <c r="BJ748" s="89"/>
      <c r="BM748" s="39"/>
      <c r="BN748" s="39"/>
      <c r="BO748" s="39"/>
      <c r="BP748" s="39"/>
      <c r="BQ748" s="39"/>
      <c r="BR748" s="28"/>
      <c r="BS748" s="28"/>
      <c r="BT748" s="28"/>
      <c r="BV748" s="42"/>
      <c r="BW748" s="45"/>
      <c r="BX748" s="42"/>
      <c r="BY748" s="42"/>
      <c r="BZ748" s="43"/>
      <c r="CA748" s="42"/>
      <c r="CB748" s="55"/>
      <c r="CC748" s="42"/>
      <c r="CD748" s="56"/>
      <c r="CE748" s="42"/>
      <c r="DB748" s="42"/>
    </row>
    <row r="749" spans="1:106">
      <c r="R749" s="39"/>
      <c r="S749" s="29"/>
      <c r="T749" s="29"/>
      <c r="U749" s="29"/>
      <c r="V749" s="29"/>
      <c r="W749" s="29"/>
      <c r="X749" s="29"/>
      <c r="Z749" s="29"/>
      <c r="AB749" s="39">
        <v>0</v>
      </c>
      <c r="AD749" s="39"/>
      <c r="AF749" s="39"/>
      <c r="BJ749" s="89"/>
      <c r="BM749" s="39"/>
      <c r="BN749" s="39"/>
      <c r="BO749" s="39"/>
      <c r="BP749" s="39"/>
      <c r="BQ749" s="39"/>
      <c r="BR749" s="28"/>
      <c r="BS749" s="28"/>
      <c r="BT749" s="28"/>
      <c r="BV749" s="42"/>
      <c r="BW749" s="45"/>
      <c r="BX749" s="42"/>
      <c r="BY749" s="42"/>
      <c r="BZ749" s="43"/>
      <c r="CA749" s="42"/>
      <c r="CB749" s="55"/>
      <c r="CC749" s="42"/>
      <c r="CD749" s="56"/>
      <c r="CE749" s="42"/>
      <c r="DB749" s="42"/>
    </row>
    <row r="750" spans="1:106">
      <c r="R750" s="39"/>
      <c r="S750" s="29"/>
      <c r="T750" s="29"/>
      <c r="U750" s="29"/>
      <c r="V750" s="29"/>
      <c r="W750" s="29"/>
      <c r="X750" s="29"/>
      <c r="Z750" s="29"/>
      <c r="AB750" s="39">
        <v>0</v>
      </c>
      <c r="AD750" s="39"/>
      <c r="AF750" s="39"/>
      <c r="BJ750" s="89"/>
      <c r="BM750" s="39"/>
      <c r="BN750" s="39"/>
      <c r="BO750" s="39"/>
      <c r="BP750" s="39"/>
      <c r="BQ750" s="39"/>
      <c r="BR750" s="28"/>
      <c r="BS750" s="28"/>
      <c r="BT750" s="28"/>
      <c r="BV750" s="42"/>
      <c r="BW750" s="45"/>
      <c r="BX750" s="42"/>
      <c r="BY750" s="42"/>
      <c r="BZ750" s="43"/>
      <c r="CA750" s="42"/>
      <c r="CB750" s="55"/>
      <c r="CC750" s="42"/>
      <c r="CD750" s="56"/>
      <c r="CE750" s="42"/>
      <c r="DB750" s="42"/>
    </row>
    <row r="751" spans="1:106">
      <c r="R751" s="39"/>
      <c r="S751" s="29"/>
      <c r="T751" s="29"/>
      <c r="U751" s="29"/>
      <c r="V751" s="29"/>
      <c r="W751" s="29"/>
      <c r="X751" s="29"/>
      <c r="Z751" s="29"/>
      <c r="AB751" s="39">
        <v>0</v>
      </c>
      <c r="AD751" s="39"/>
      <c r="AF751" s="39"/>
      <c r="BJ751" s="89"/>
      <c r="BM751" s="39"/>
      <c r="BN751" s="39"/>
      <c r="BO751" s="39"/>
      <c r="BP751" s="39"/>
      <c r="BQ751" s="39"/>
      <c r="BR751" s="28"/>
      <c r="BS751" s="28"/>
      <c r="BT751" s="28"/>
      <c r="BV751" s="42"/>
      <c r="BW751" s="45"/>
      <c r="BX751" s="42"/>
      <c r="BY751" s="42"/>
      <c r="BZ751" s="43"/>
      <c r="CA751" s="42"/>
      <c r="CB751" s="55"/>
      <c r="CC751" s="42"/>
      <c r="CD751" s="56"/>
      <c r="CE751" s="42"/>
      <c r="DB751" s="42"/>
    </row>
    <row r="752" spans="1:106">
      <c r="R752" s="39"/>
      <c r="S752" s="29"/>
      <c r="T752" s="29"/>
      <c r="U752" s="29"/>
      <c r="V752" s="29"/>
      <c r="W752" s="29"/>
      <c r="X752" s="29"/>
      <c r="Z752" s="29"/>
      <c r="AB752" s="39">
        <v>0</v>
      </c>
      <c r="AD752" s="39"/>
      <c r="AF752" s="39"/>
      <c r="BJ752" s="89"/>
      <c r="BM752" s="39"/>
      <c r="BN752" s="39"/>
      <c r="BO752" s="39"/>
      <c r="BP752" s="39"/>
      <c r="BQ752" s="39"/>
      <c r="BR752" s="28"/>
      <c r="BS752" s="28"/>
      <c r="BT752" s="28"/>
      <c r="BV752" s="42"/>
      <c r="BW752" s="45"/>
      <c r="BX752" s="42"/>
      <c r="BY752" s="42"/>
      <c r="BZ752" s="43"/>
      <c r="CA752" s="42"/>
      <c r="CB752" s="55"/>
      <c r="CC752" s="42"/>
      <c r="CD752" s="56"/>
      <c r="CE752" s="42"/>
      <c r="DB752" s="42"/>
    </row>
    <row r="753" spans="18:106">
      <c r="R753" s="39"/>
      <c r="S753" s="29"/>
      <c r="T753" s="29"/>
      <c r="U753" s="29"/>
      <c r="V753" s="29"/>
      <c r="W753" s="29"/>
      <c r="X753" s="29"/>
      <c r="Z753" s="29"/>
      <c r="AB753" s="39">
        <v>0</v>
      </c>
      <c r="AD753" s="39"/>
      <c r="AF753" s="39"/>
      <c r="BJ753" s="89"/>
      <c r="BM753" s="39"/>
      <c r="BN753" s="39"/>
      <c r="BO753" s="39"/>
      <c r="BP753" s="39"/>
      <c r="BQ753" s="39"/>
      <c r="BR753" s="28"/>
      <c r="BS753" s="28"/>
      <c r="BT753" s="28"/>
      <c r="BV753" s="42"/>
      <c r="BW753" s="45"/>
      <c r="BX753" s="42"/>
      <c r="BY753" s="42"/>
      <c r="BZ753" s="43"/>
      <c r="CA753" s="42"/>
      <c r="CB753" s="55"/>
      <c r="CC753" s="42"/>
      <c r="CD753" s="56"/>
      <c r="CE753" s="42"/>
      <c r="DB753" s="42"/>
    </row>
    <row r="754" spans="18:106">
      <c r="R754" s="39"/>
      <c r="S754" s="29"/>
      <c r="T754" s="29"/>
      <c r="U754" s="29"/>
      <c r="V754" s="29"/>
      <c r="W754" s="29"/>
      <c r="X754" s="29"/>
      <c r="Z754" s="29"/>
      <c r="AB754" s="39">
        <v>0</v>
      </c>
      <c r="AD754" s="39"/>
      <c r="AF754" s="39"/>
      <c r="BJ754" s="89"/>
      <c r="BM754" s="39"/>
      <c r="BN754" s="39"/>
      <c r="BO754" s="39"/>
      <c r="BP754" s="39"/>
      <c r="BQ754" s="39"/>
      <c r="BR754" s="28"/>
      <c r="BS754" s="28"/>
      <c r="BT754" s="28"/>
      <c r="BV754" s="42"/>
      <c r="BW754" s="45"/>
      <c r="BX754" s="42"/>
      <c r="BY754" s="42"/>
      <c r="BZ754" s="43"/>
      <c r="CA754" s="42"/>
      <c r="CB754" s="55"/>
      <c r="CC754" s="42"/>
      <c r="CD754" s="56"/>
      <c r="CE754" s="42"/>
      <c r="DB754" s="42"/>
    </row>
    <row r="755" spans="18:106">
      <c r="R755" s="39"/>
      <c r="S755" s="29"/>
      <c r="T755" s="29"/>
      <c r="U755" s="29"/>
      <c r="V755" s="29"/>
      <c r="W755" s="29"/>
      <c r="X755" s="29"/>
      <c r="Z755" s="29"/>
      <c r="AB755" s="39">
        <v>0</v>
      </c>
      <c r="AD755" s="39"/>
      <c r="AF755" s="39"/>
      <c r="BJ755" s="89"/>
      <c r="BM755" s="39"/>
      <c r="BN755" s="39"/>
      <c r="BO755" s="39"/>
      <c r="BP755" s="39"/>
      <c r="BQ755" s="39"/>
      <c r="BR755" s="28"/>
      <c r="BS755" s="28"/>
      <c r="BT755" s="28"/>
      <c r="BV755" s="42"/>
      <c r="BW755" s="45"/>
      <c r="BX755" s="42"/>
      <c r="BY755" s="42"/>
      <c r="BZ755" s="43"/>
      <c r="CA755" s="42"/>
      <c r="CB755" s="55"/>
      <c r="CC755" s="42"/>
      <c r="CD755" s="56"/>
      <c r="CE755" s="42"/>
      <c r="DB755" s="42"/>
    </row>
    <row r="756" spans="18:106">
      <c r="R756" s="39"/>
      <c r="S756" s="29"/>
      <c r="T756" s="29"/>
      <c r="U756" s="29"/>
      <c r="V756" s="29"/>
      <c r="W756" s="29"/>
      <c r="X756" s="29"/>
      <c r="Z756" s="29"/>
      <c r="AB756" s="39">
        <v>0</v>
      </c>
      <c r="AD756" s="39"/>
      <c r="AF756" s="39"/>
      <c r="BJ756" s="89"/>
      <c r="BM756" s="39"/>
      <c r="BN756" s="39"/>
      <c r="BO756" s="39"/>
      <c r="BP756" s="39"/>
      <c r="BQ756" s="39"/>
      <c r="BR756" s="28"/>
      <c r="BS756" s="28"/>
      <c r="BT756" s="28"/>
      <c r="BV756" s="42"/>
      <c r="BW756" s="45"/>
      <c r="BX756" s="42"/>
      <c r="BY756" s="42"/>
      <c r="BZ756" s="43"/>
      <c r="CA756" s="42"/>
      <c r="CB756" s="55"/>
      <c r="CC756" s="42"/>
      <c r="CD756" s="56"/>
      <c r="CE756" s="42"/>
      <c r="DB756" s="42"/>
    </row>
    <row r="757" spans="18:106">
      <c r="R757" s="39"/>
      <c r="S757" s="29"/>
      <c r="T757" s="29"/>
      <c r="U757" s="29"/>
      <c r="V757" s="29"/>
      <c r="W757" s="29"/>
      <c r="X757" s="29"/>
      <c r="Z757" s="29"/>
      <c r="AB757" s="39">
        <v>0</v>
      </c>
      <c r="AD757" s="39"/>
      <c r="AF757" s="39"/>
      <c r="BJ757" s="89"/>
      <c r="BM757" s="39"/>
      <c r="BN757" s="39"/>
      <c r="BO757" s="39"/>
      <c r="BP757" s="39"/>
      <c r="BQ757" s="39"/>
      <c r="BR757" s="28"/>
      <c r="BS757" s="28"/>
      <c r="BT757" s="28"/>
      <c r="BV757" s="42"/>
      <c r="BW757" s="45"/>
      <c r="BX757" s="42"/>
      <c r="BY757" s="42"/>
      <c r="BZ757" s="43"/>
      <c r="CA757" s="42"/>
      <c r="CB757" s="55"/>
      <c r="CC757" s="42"/>
      <c r="CD757" s="56"/>
      <c r="CE757" s="42"/>
      <c r="DB757" s="42"/>
    </row>
    <row r="758" spans="18:106">
      <c r="R758" s="39"/>
      <c r="S758" s="29"/>
      <c r="T758" s="29"/>
      <c r="U758" s="29"/>
      <c r="V758" s="29"/>
      <c r="W758" s="29"/>
      <c r="X758" s="29"/>
      <c r="Z758" s="29"/>
      <c r="AB758" s="39">
        <v>0</v>
      </c>
      <c r="AD758" s="39"/>
      <c r="AF758" s="39"/>
      <c r="BJ758" s="89"/>
      <c r="BM758" s="39"/>
      <c r="BN758" s="39"/>
      <c r="BO758" s="39"/>
      <c r="BP758" s="39"/>
      <c r="BQ758" s="39"/>
      <c r="BR758" s="28"/>
      <c r="BS758" s="28"/>
      <c r="BT758" s="28"/>
      <c r="BV758" s="42"/>
      <c r="BW758" s="45"/>
      <c r="BX758" s="42"/>
      <c r="BY758" s="42"/>
      <c r="BZ758" s="43"/>
      <c r="CA758" s="42"/>
      <c r="CB758" s="55"/>
      <c r="CC758" s="42"/>
      <c r="CD758" s="56"/>
      <c r="CE758" s="42"/>
      <c r="DB758" s="42"/>
    </row>
    <row r="759" spans="18:106">
      <c r="R759" s="39"/>
      <c r="S759" s="29"/>
      <c r="T759" s="29"/>
      <c r="U759" s="29"/>
      <c r="V759" s="29"/>
      <c r="W759" s="29"/>
      <c r="X759" s="29"/>
      <c r="Z759" s="29"/>
      <c r="AB759" s="39">
        <v>0</v>
      </c>
      <c r="AD759" s="39"/>
      <c r="AF759" s="39"/>
      <c r="BJ759" s="89"/>
      <c r="BM759" s="39"/>
      <c r="BN759" s="39"/>
      <c r="BO759" s="39"/>
      <c r="BP759" s="39"/>
      <c r="BQ759" s="39"/>
      <c r="BR759" s="28"/>
      <c r="BS759" s="28"/>
      <c r="BT759" s="28"/>
      <c r="BV759" s="42"/>
      <c r="BW759" s="45"/>
      <c r="BX759" s="42"/>
      <c r="BY759" s="42"/>
      <c r="BZ759" s="43"/>
      <c r="CA759" s="42"/>
      <c r="CB759" s="55"/>
      <c r="CC759" s="42"/>
      <c r="CD759" s="56"/>
      <c r="CE759" s="42"/>
      <c r="DB759" s="42"/>
    </row>
    <row r="760" spans="18:106">
      <c r="R760" s="39"/>
      <c r="S760" s="29"/>
      <c r="T760" s="29"/>
      <c r="U760" s="29"/>
      <c r="V760" s="29"/>
      <c r="W760" s="29"/>
      <c r="X760" s="29"/>
      <c r="Z760" s="29"/>
      <c r="AB760" s="39">
        <v>0</v>
      </c>
      <c r="AD760" s="39"/>
      <c r="AF760" s="39"/>
      <c r="BJ760" s="89"/>
      <c r="BM760" s="39"/>
      <c r="BN760" s="39"/>
      <c r="BO760" s="39"/>
      <c r="BP760" s="39"/>
      <c r="BQ760" s="39"/>
      <c r="BR760" s="28"/>
      <c r="BS760" s="28"/>
      <c r="BT760" s="28"/>
      <c r="BV760" s="42"/>
      <c r="BW760" s="45"/>
      <c r="BX760" s="42"/>
      <c r="BY760" s="42"/>
      <c r="BZ760" s="43"/>
      <c r="CA760" s="42"/>
      <c r="CB760" s="55"/>
      <c r="CC760" s="42"/>
      <c r="CD760" s="56"/>
      <c r="CE760" s="42"/>
      <c r="DB760" s="42"/>
    </row>
    <row r="761" spans="18:106">
      <c r="R761" s="39"/>
      <c r="S761" s="29"/>
      <c r="T761" s="29"/>
      <c r="U761" s="29"/>
      <c r="V761" s="29"/>
      <c r="W761" s="29"/>
      <c r="X761" s="29"/>
      <c r="Z761" s="29"/>
      <c r="AB761" s="39">
        <v>0</v>
      </c>
      <c r="AD761" s="39"/>
      <c r="AF761" s="39"/>
      <c r="BJ761" s="89"/>
      <c r="BM761" s="39"/>
      <c r="BN761" s="39"/>
      <c r="BO761" s="39"/>
      <c r="BP761" s="39"/>
      <c r="BQ761" s="39"/>
      <c r="BR761" s="28"/>
      <c r="BS761" s="28"/>
      <c r="BT761" s="28"/>
      <c r="BV761" s="42"/>
      <c r="BW761" s="45"/>
      <c r="BX761" s="42"/>
      <c r="BY761" s="42"/>
      <c r="BZ761" s="43"/>
      <c r="CA761" s="42"/>
      <c r="CB761" s="55"/>
      <c r="CC761" s="42"/>
      <c r="CD761" s="56"/>
      <c r="CE761" s="42"/>
      <c r="DB761" s="42"/>
    </row>
    <row r="762" spans="18:106">
      <c r="R762" s="39"/>
      <c r="S762" s="29"/>
      <c r="T762" s="29"/>
      <c r="U762" s="29"/>
      <c r="V762" s="29"/>
      <c r="W762" s="29"/>
      <c r="X762" s="29"/>
      <c r="Z762" s="29"/>
      <c r="AB762" s="39">
        <v>0</v>
      </c>
      <c r="AD762" s="39"/>
      <c r="AF762" s="39"/>
      <c r="BJ762" s="89"/>
      <c r="BM762" s="39"/>
      <c r="BN762" s="39"/>
      <c r="BO762" s="39"/>
      <c r="BP762" s="39"/>
      <c r="BQ762" s="39"/>
      <c r="BR762" s="28"/>
      <c r="BS762" s="28"/>
      <c r="BT762" s="28"/>
      <c r="BV762" s="42"/>
      <c r="BW762" s="45"/>
      <c r="BX762" s="42"/>
      <c r="BY762" s="42"/>
      <c r="BZ762" s="43"/>
      <c r="CA762" s="42"/>
      <c r="CB762" s="55"/>
      <c r="CC762" s="42"/>
      <c r="CD762" s="56"/>
      <c r="CE762" s="42"/>
      <c r="DB762" s="42"/>
    </row>
    <row r="763" spans="18:106">
      <c r="R763" s="39"/>
      <c r="S763" s="29"/>
      <c r="T763" s="29"/>
      <c r="U763" s="29"/>
      <c r="V763" s="29"/>
      <c r="W763" s="29"/>
      <c r="X763" s="29"/>
      <c r="Z763" s="29"/>
      <c r="AB763" s="39">
        <v>0</v>
      </c>
      <c r="AD763" s="39"/>
      <c r="AF763" s="39"/>
      <c r="BJ763" s="89"/>
      <c r="BM763" s="39"/>
      <c r="BN763" s="39"/>
      <c r="BO763" s="39"/>
      <c r="BP763" s="39"/>
      <c r="BQ763" s="39"/>
      <c r="BR763" s="28"/>
      <c r="BS763" s="28"/>
      <c r="BT763" s="28"/>
      <c r="BV763" s="42"/>
      <c r="BW763" s="45"/>
      <c r="BX763" s="42"/>
      <c r="BY763" s="42"/>
      <c r="BZ763" s="43"/>
      <c r="CA763" s="42"/>
      <c r="CB763" s="55"/>
      <c r="CC763" s="42"/>
      <c r="CD763" s="56"/>
      <c r="CE763" s="42"/>
      <c r="DB763" s="42"/>
    </row>
    <row r="764" spans="18:106">
      <c r="R764" s="39"/>
      <c r="S764" s="29"/>
      <c r="T764" s="29"/>
      <c r="U764" s="29"/>
      <c r="V764" s="29"/>
      <c r="W764" s="29"/>
      <c r="X764" s="29"/>
      <c r="Z764" s="29"/>
      <c r="AB764" s="39">
        <v>0</v>
      </c>
      <c r="AD764" s="39"/>
      <c r="AF764" s="39"/>
      <c r="BJ764" s="89"/>
      <c r="BM764" s="39"/>
      <c r="BN764" s="39"/>
      <c r="BO764" s="39"/>
      <c r="BP764" s="39"/>
      <c r="BQ764" s="39"/>
      <c r="BR764" s="28"/>
      <c r="BS764" s="28"/>
      <c r="BT764" s="28"/>
      <c r="BV764" s="42"/>
      <c r="BW764" s="45"/>
      <c r="BX764" s="42"/>
      <c r="BY764" s="42"/>
      <c r="BZ764" s="43"/>
      <c r="CA764" s="42"/>
      <c r="CB764" s="55"/>
      <c r="CC764" s="42"/>
      <c r="CD764" s="56"/>
      <c r="CE764" s="42"/>
      <c r="DB764" s="42"/>
    </row>
    <row r="765" spans="18:106">
      <c r="R765" s="39"/>
      <c r="S765" s="29"/>
      <c r="T765" s="29"/>
      <c r="U765" s="29"/>
      <c r="V765" s="29"/>
      <c r="W765" s="29"/>
      <c r="X765" s="29"/>
      <c r="Z765" s="29"/>
      <c r="AB765" s="39">
        <v>0</v>
      </c>
      <c r="AD765" s="39"/>
      <c r="AF765" s="39"/>
      <c r="BJ765" s="89"/>
      <c r="BM765" s="39"/>
      <c r="BN765" s="39"/>
      <c r="BO765" s="39"/>
      <c r="BP765" s="39"/>
      <c r="BQ765" s="39"/>
      <c r="BR765" s="28"/>
      <c r="BS765" s="28"/>
      <c r="BT765" s="28"/>
      <c r="BV765" s="42"/>
      <c r="BW765" s="45"/>
      <c r="BX765" s="42"/>
      <c r="BY765" s="42"/>
      <c r="BZ765" s="43"/>
      <c r="CA765" s="42"/>
      <c r="CB765" s="55"/>
      <c r="CC765" s="42"/>
      <c r="CD765" s="56"/>
      <c r="CE765" s="42"/>
      <c r="DB765" s="42"/>
    </row>
    <row r="766" spans="18:106">
      <c r="R766" s="39"/>
      <c r="S766" s="29"/>
      <c r="T766" s="29"/>
      <c r="U766" s="29"/>
      <c r="V766" s="29"/>
      <c r="W766" s="29"/>
      <c r="X766" s="29"/>
      <c r="Z766" s="29"/>
      <c r="AB766" s="39">
        <v>0</v>
      </c>
      <c r="AD766" s="39"/>
      <c r="AF766" s="39"/>
      <c r="BJ766" s="89"/>
      <c r="BM766" s="39"/>
      <c r="BN766" s="39"/>
      <c r="BO766" s="39"/>
      <c r="BP766" s="39"/>
      <c r="BQ766" s="39"/>
      <c r="BR766" s="28"/>
      <c r="BS766" s="28"/>
      <c r="BT766" s="28"/>
      <c r="BV766" s="42"/>
      <c r="BW766" s="45"/>
      <c r="BX766" s="42"/>
      <c r="BY766" s="42"/>
      <c r="BZ766" s="43"/>
      <c r="CA766" s="42"/>
      <c r="CB766" s="55"/>
      <c r="CC766" s="42"/>
      <c r="CD766" s="56"/>
      <c r="CE766" s="42"/>
      <c r="DB766" s="42"/>
    </row>
    <row r="767" spans="18:106">
      <c r="R767" s="39"/>
      <c r="S767" s="29"/>
      <c r="T767" s="29"/>
      <c r="U767" s="29"/>
      <c r="V767" s="29"/>
      <c r="W767" s="29"/>
      <c r="X767" s="29"/>
      <c r="Z767" s="29"/>
      <c r="AB767" s="39">
        <v>0</v>
      </c>
      <c r="AD767" s="39"/>
      <c r="AF767" s="39"/>
      <c r="BJ767" s="89"/>
      <c r="BM767" s="39"/>
      <c r="BN767" s="39"/>
      <c r="BO767" s="39"/>
      <c r="BP767" s="39"/>
      <c r="BQ767" s="39"/>
      <c r="BR767" s="28"/>
      <c r="BS767" s="28"/>
      <c r="BT767" s="28"/>
      <c r="BV767" s="42"/>
      <c r="BW767" s="45"/>
      <c r="BX767" s="42"/>
      <c r="BY767" s="42"/>
      <c r="BZ767" s="43"/>
      <c r="CA767" s="42"/>
      <c r="CB767" s="55"/>
      <c r="CC767" s="42"/>
      <c r="CD767" s="56"/>
      <c r="CE767" s="42"/>
      <c r="DB767" s="42"/>
    </row>
    <row r="768" spans="18:106">
      <c r="R768" s="39"/>
      <c r="S768" s="29"/>
      <c r="T768" s="29"/>
      <c r="U768" s="29"/>
      <c r="V768" s="29"/>
      <c r="W768" s="29"/>
      <c r="X768" s="29"/>
      <c r="Z768" s="29"/>
      <c r="AB768" s="39">
        <v>0</v>
      </c>
      <c r="AD768" s="39"/>
      <c r="AF768" s="39"/>
      <c r="BJ768" s="89"/>
      <c r="BM768" s="39"/>
      <c r="BN768" s="39"/>
      <c r="BO768" s="39"/>
      <c r="BP768" s="39"/>
      <c r="BQ768" s="39"/>
      <c r="BR768" s="28"/>
      <c r="BS768" s="28"/>
      <c r="BT768" s="28"/>
      <c r="BV768" s="42"/>
      <c r="BW768" s="45"/>
      <c r="BX768" s="42"/>
      <c r="BY768" s="42"/>
      <c r="BZ768" s="43"/>
      <c r="CA768" s="42"/>
      <c r="CB768" s="55"/>
      <c r="CC768" s="42"/>
      <c r="CD768" s="56"/>
      <c r="CE768" s="42"/>
      <c r="DB768" s="42"/>
    </row>
    <row r="769" spans="18:106">
      <c r="R769" s="39"/>
      <c r="S769" s="29"/>
      <c r="T769" s="29"/>
      <c r="U769" s="29"/>
      <c r="V769" s="29"/>
      <c r="W769" s="29"/>
      <c r="X769" s="29"/>
      <c r="Z769" s="29"/>
      <c r="AB769" s="39">
        <v>0</v>
      </c>
      <c r="AD769" s="39"/>
      <c r="AF769" s="39"/>
      <c r="BJ769" s="89"/>
      <c r="BM769" s="39"/>
      <c r="BN769" s="39"/>
      <c r="BO769" s="39"/>
      <c r="BP769" s="39"/>
      <c r="BQ769" s="39"/>
      <c r="BR769" s="28"/>
      <c r="BS769" s="28"/>
      <c r="BT769" s="28"/>
      <c r="BV769" s="42"/>
      <c r="BW769" s="45"/>
      <c r="BX769" s="42"/>
      <c r="BY769" s="42"/>
      <c r="BZ769" s="43"/>
      <c r="CA769" s="42"/>
      <c r="CB769" s="55"/>
      <c r="CC769" s="42"/>
      <c r="CD769" s="56"/>
      <c r="CE769" s="42"/>
      <c r="DB769" s="42"/>
    </row>
    <row r="770" spans="18:106">
      <c r="R770" s="39"/>
      <c r="S770" s="29"/>
      <c r="T770" s="29"/>
      <c r="U770" s="29"/>
      <c r="V770" s="29"/>
      <c r="W770" s="29"/>
      <c r="X770" s="29"/>
      <c r="Z770" s="29"/>
      <c r="AB770" s="39">
        <v>0</v>
      </c>
      <c r="AD770" s="39"/>
      <c r="AF770" s="39"/>
      <c r="BJ770" s="89"/>
      <c r="BM770" s="39"/>
      <c r="BN770" s="39"/>
      <c r="BO770" s="39"/>
      <c r="BP770" s="39"/>
      <c r="BQ770" s="39"/>
      <c r="BR770" s="28"/>
      <c r="BS770" s="28"/>
      <c r="BT770" s="28"/>
      <c r="BV770" s="42"/>
      <c r="BW770" s="45"/>
      <c r="BX770" s="42"/>
      <c r="BY770" s="42"/>
      <c r="BZ770" s="43"/>
      <c r="CA770" s="42"/>
      <c r="CB770" s="55"/>
      <c r="CC770" s="42"/>
      <c r="CD770" s="56"/>
      <c r="CE770" s="42"/>
      <c r="DB770" s="42"/>
    </row>
    <row r="771" spans="18:106">
      <c r="R771" s="39"/>
      <c r="S771" s="29"/>
      <c r="T771" s="29"/>
      <c r="U771" s="29"/>
      <c r="V771" s="29"/>
      <c r="W771" s="29"/>
      <c r="X771" s="29"/>
      <c r="Z771" s="29"/>
      <c r="AB771" s="39">
        <v>0</v>
      </c>
      <c r="AD771" s="39"/>
      <c r="AF771" s="39"/>
      <c r="BJ771" s="89"/>
      <c r="BM771" s="39"/>
      <c r="BN771" s="39"/>
      <c r="BO771" s="39"/>
      <c r="BP771" s="39"/>
      <c r="BQ771" s="39"/>
      <c r="BR771" s="28"/>
      <c r="BS771" s="28"/>
      <c r="BT771" s="28"/>
      <c r="BV771" s="42"/>
      <c r="BW771" s="45"/>
      <c r="BX771" s="42"/>
      <c r="BY771" s="42"/>
      <c r="BZ771" s="43"/>
      <c r="CA771" s="42"/>
      <c r="CB771" s="55"/>
      <c r="CC771" s="42"/>
      <c r="CD771" s="56"/>
      <c r="CE771" s="42"/>
      <c r="DB771" s="42"/>
    </row>
    <row r="772" spans="18:106">
      <c r="R772" s="39"/>
      <c r="S772" s="29"/>
      <c r="T772" s="29"/>
      <c r="U772" s="29"/>
      <c r="V772" s="29"/>
      <c r="W772" s="29"/>
      <c r="X772" s="29"/>
      <c r="Z772" s="29"/>
      <c r="AB772" s="39">
        <v>0</v>
      </c>
      <c r="AD772" s="39"/>
      <c r="AF772" s="39"/>
      <c r="BJ772" s="89"/>
      <c r="BM772" s="39"/>
      <c r="BN772" s="39"/>
      <c r="BO772" s="39"/>
      <c r="BP772" s="39"/>
      <c r="BQ772" s="39"/>
      <c r="BR772" s="28"/>
      <c r="BS772" s="28"/>
      <c r="BT772" s="28"/>
      <c r="BV772" s="42"/>
      <c r="BW772" s="45"/>
      <c r="BX772" s="42"/>
      <c r="BY772" s="42"/>
      <c r="BZ772" s="43"/>
      <c r="CA772" s="42"/>
      <c r="CB772" s="55"/>
      <c r="CC772" s="42"/>
      <c r="CD772" s="56"/>
      <c r="CE772" s="42"/>
      <c r="DB772" s="42"/>
    </row>
    <row r="773" spans="18:106">
      <c r="R773" s="39"/>
      <c r="S773" s="29"/>
      <c r="T773" s="29"/>
      <c r="U773" s="29"/>
      <c r="V773" s="29"/>
      <c r="W773" s="29"/>
      <c r="X773" s="29"/>
      <c r="Z773" s="29"/>
      <c r="AB773" s="39">
        <v>0</v>
      </c>
      <c r="AD773" s="39"/>
      <c r="AF773" s="39"/>
      <c r="BJ773" s="89"/>
      <c r="BM773" s="39"/>
      <c r="BN773" s="39"/>
      <c r="BO773" s="39"/>
      <c r="BP773" s="39"/>
      <c r="BQ773" s="39"/>
      <c r="BR773" s="28"/>
      <c r="BS773" s="28"/>
      <c r="BT773" s="28"/>
      <c r="BV773" s="42"/>
      <c r="BW773" s="45"/>
      <c r="BX773" s="42"/>
      <c r="BY773" s="42"/>
      <c r="BZ773" s="43"/>
      <c r="CA773" s="42"/>
      <c r="CB773" s="55"/>
      <c r="CC773" s="42"/>
      <c r="CD773" s="56"/>
      <c r="CE773" s="42"/>
      <c r="DB773" s="42"/>
    </row>
    <row r="774" spans="18:106">
      <c r="R774" s="39"/>
      <c r="S774" s="29"/>
      <c r="T774" s="29"/>
      <c r="U774" s="29"/>
      <c r="V774" s="29"/>
      <c r="W774" s="29"/>
      <c r="X774" s="29"/>
      <c r="Z774" s="29"/>
      <c r="AB774" s="39">
        <v>0</v>
      </c>
      <c r="AD774" s="39"/>
      <c r="AF774" s="39"/>
      <c r="BJ774" s="89"/>
      <c r="BM774" s="39"/>
      <c r="BN774" s="39"/>
      <c r="BO774" s="39"/>
      <c r="BP774" s="39"/>
      <c r="BQ774" s="39"/>
      <c r="BR774" s="28"/>
      <c r="BS774" s="28"/>
      <c r="BT774" s="28"/>
      <c r="BV774" s="42"/>
      <c r="BW774" s="45"/>
      <c r="BX774" s="42"/>
      <c r="BY774" s="42"/>
      <c r="BZ774" s="43"/>
      <c r="CA774" s="42"/>
      <c r="CB774" s="55"/>
      <c r="CC774" s="42"/>
      <c r="CD774" s="56"/>
      <c r="CE774" s="42"/>
      <c r="DB774" s="42"/>
    </row>
    <row r="775" spans="18:106">
      <c r="R775" s="39"/>
      <c r="S775" s="29"/>
      <c r="T775" s="29"/>
      <c r="U775" s="29"/>
      <c r="V775" s="29"/>
      <c r="W775" s="29"/>
      <c r="X775" s="29"/>
      <c r="Z775" s="29"/>
      <c r="AB775" s="39">
        <v>0</v>
      </c>
      <c r="AD775" s="39"/>
      <c r="AF775" s="39"/>
      <c r="BJ775" s="89"/>
      <c r="BM775" s="39"/>
      <c r="BN775" s="39"/>
      <c r="BO775" s="39"/>
      <c r="BP775" s="39"/>
      <c r="BQ775" s="39"/>
      <c r="BR775" s="28"/>
      <c r="BS775" s="28"/>
      <c r="BT775" s="28"/>
      <c r="BV775" s="42"/>
      <c r="BW775" s="45"/>
      <c r="BX775" s="42"/>
      <c r="BY775" s="42"/>
      <c r="BZ775" s="43"/>
      <c r="CA775" s="42"/>
      <c r="CB775" s="55"/>
      <c r="CC775" s="42"/>
      <c r="CD775" s="56"/>
      <c r="CE775" s="42"/>
      <c r="DB775" s="42"/>
    </row>
    <row r="776" spans="18:106">
      <c r="R776" s="39"/>
      <c r="S776" s="29"/>
      <c r="T776" s="29"/>
      <c r="U776" s="29"/>
      <c r="V776" s="29"/>
      <c r="W776" s="29"/>
      <c r="X776" s="29"/>
      <c r="Z776" s="29"/>
      <c r="AB776" s="39">
        <v>0</v>
      </c>
      <c r="AD776" s="39"/>
      <c r="AF776" s="39"/>
      <c r="BJ776" s="89"/>
      <c r="BM776" s="39"/>
      <c r="BN776" s="39"/>
      <c r="BO776" s="39"/>
      <c r="BP776" s="39"/>
      <c r="BQ776" s="39"/>
      <c r="BR776" s="28"/>
      <c r="BS776" s="28"/>
      <c r="BT776" s="28"/>
      <c r="BV776" s="42"/>
      <c r="BW776" s="45"/>
      <c r="BX776" s="42"/>
      <c r="BY776" s="42"/>
      <c r="BZ776" s="43"/>
      <c r="CA776" s="42"/>
      <c r="CB776" s="55"/>
      <c r="CC776" s="42"/>
      <c r="CD776" s="56"/>
      <c r="CE776" s="42"/>
      <c r="DB776" s="42"/>
    </row>
    <row r="777" spans="18:106">
      <c r="R777" s="39"/>
      <c r="S777" s="29"/>
      <c r="T777" s="29"/>
      <c r="U777" s="29"/>
      <c r="V777" s="29"/>
      <c r="W777" s="29"/>
      <c r="X777" s="29"/>
      <c r="Z777" s="29"/>
      <c r="AB777" s="39">
        <v>0</v>
      </c>
      <c r="AD777" s="39"/>
      <c r="AF777" s="39"/>
      <c r="BJ777" s="89"/>
      <c r="BM777" s="39"/>
      <c r="BN777" s="39"/>
      <c r="BO777" s="39"/>
      <c r="BP777" s="39"/>
      <c r="BQ777" s="39"/>
      <c r="BR777" s="28"/>
      <c r="BS777" s="28"/>
      <c r="BT777" s="28"/>
      <c r="BV777" s="42"/>
      <c r="BW777" s="45"/>
      <c r="BX777" s="42"/>
      <c r="BY777" s="42"/>
      <c r="BZ777" s="43"/>
      <c r="CA777" s="42"/>
      <c r="CB777" s="55"/>
      <c r="CC777" s="42"/>
      <c r="CD777" s="56"/>
      <c r="CE777" s="42"/>
      <c r="DB777" s="42"/>
    </row>
    <row r="778" spans="18:106">
      <c r="R778" s="39"/>
      <c r="S778" s="29"/>
      <c r="T778" s="29"/>
      <c r="U778" s="29"/>
      <c r="V778" s="29"/>
      <c r="W778" s="29"/>
      <c r="X778" s="29"/>
      <c r="Z778" s="29"/>
      <c r="AB778" s="39">
        <v>0</v>
      </c>
      <c r="AD778" s="39"/>
      <c r="AF778" s="39"/>
      <c r="BJ778" s="89"/>
      <c r="BM778" s="39"/>
      <c r="BN778" s="39"/>
      <c r="BO778" s="39"/>
      <c r="BP778" s="39"/>
      <c r="BQ778" s="39"/>
      <c r="BR778" s="28"/>
      <c r="BS778" s="28"/>
      <c r="BT778" s="28"/>
      <c r="BV778" s="42"/>
      <c r="BW778" s="45"/>
      <c r="BX778" s="42"/>
      <c r="BY778" s="42"/>
      <c r="BZ778" s="43"/>
      <c r="CA778" s="42"/>
      <c r="CB778" s="55"/>
      <c r="CC778" s="42"/>
      <c r="CD778" s="56"/>
      <c r="CE778" s="42"/>
      <c r="DB778" s="42"/>
    </row>
    <row r="779" spans="18:106">
      <c r="R779" s="39"/>
      <c r="S779" s="29"/>
      <c r="T779" s="29"/>
      <c r="U779" s="29"/>
      <c r="V779" s="29"/>
      <c r="W779" s="29"/>
      <c r="X779" s="29"/>
      <c r="Z779" s="29"/>
      <c r="AB779" s="39">
        <v>0</v>
      </c>
      <c r="AD779" s="39"/>
      <c r="AF779" s="39"/>
      <c r="BJ779" s="89"/>
      <c r="BM779" s="39"/>
      <c r="BN779" s="39"/>
      <c r="BO779" s="39"/>
      <c r="BP779" s="39"/>
      <c r="BQ779" s="39"/>
      <c r="BR779" s="28"/>
      <c r="BS779" s="28"/>
      <c r="BT779" s="28"/>
      <c r="BV779" s="42"/>
      <c r="BW779" s="45"/>
      <c r="BX779" s="42"/>
      <c r="BY779" s="42"/>
      <c r="BZ779" s="43"/>
      <c r="CA779" s="42"/>
      <c r="CB779" s="55"/>
      <c r="CC779" s="42"/>
      <c r="CD779" s="56"/>
      <c r="CE779" s="42"/>
      <c r="DB779" s="42"/>
    </row>
    <row r="780" spans="18:106">
      <c r="R780" s="39"/>
      <c r="S780" s="29"/>
      <c r="T780" s="29"/>
      <c r="U780" s="29"/>
      <c r="V780" s="29"/>
      <c r="W780" s="29"/>
      <c r="X780" s="29"/>
      <c r="Z780" s="29"/>
      <c r="AB780" s="39">
        <v>0</v>
      </c>
      <c r="AD780" s="39"/>
      <c r="AF780" s="39"/>
      <c r="BJ780" s="89"/>
      <c r="BM780" s="39"/>
      <c r="BN780" s="39"/>
      <c r="BO780" s="39"/>
      <c r="BP780" s="39"/>
      <c r="BQ780" s="39"/>
      <c r="BR780" s="28"/>
      <c r="BS780" s="28"/>
      <c r="BT780" s="28"/>
      <c r="BV780" s="42"/>
      <c r="BW780" s="45"/>
      <c r="BX780" s="42"/>
      <c r="BY780" s="42"/>
      <c r="BZ780" s="43"/>
      <c r="CA780" s="42"/>
      <c r="CB780" s="55"/>
      <c r="CC780" s="42"/>
      <c r="CD780" s="56"/>
      <c r="CE780" s="42"/>
      <c r="DB780" s="42"/>
    </row>
    <row r="781" spans="18:106">
      <c r="R781" s="39"/>
      <c r="S781" s="29"/>
      <c r="T781" s="29"/>
      <c r="U781" s="29"/>
      <c r="V781" s="29"/>
      <c r="W781" s="29"/>
      <c r="X781" s="29"/>
      <c r="Z781" s="29"/>
      <c r="AB781" s="39">
        <v>0</v>
      </c>
      <c r="AD781" s="39"/>
      <c r="AF781" s="39"/>
      <c r="BJ781" s="89"/>
      <c r="BM781" s="39"/>
      <c r="BN781" s="39"/>
      <c r="BO781" s="39"/>
      <c r="BP781" s="39"/>
      <c r="BQ781" s="39"/>
      <c r="BR781" s="28"/>
      <c r="BS781" s="28"/>
      <c r="BT781" s="28"/>
      <c r="BV781" s="42"/>
      <c r="BW781" s="45"/>
      <c r="BX781" s="42"/>
      <c r="BY781" s="42"/>
      <c r="BZ781" s="43"/>
      <c r="CA781" s="42"/>
      <c r="CB781" s="55"/>
      <c r="CC781" s="42"/>
      <c r="CD781" s="56"/>
      <c r="CE781" s="42"/>
      <c r="DB781" s="42"/>
    </row>
    <row r="782" spans="18:106">
      <c r="R782" s="39"/>
      <c r="S782" s="29"/>
      <c r="T782" s="29"/>
      <c r="U782" s="29"/>
      <c r="V782" s="29"/>
      <c r="W782" s="29"/>
      <c r="X782" s="29"/>
      <c r="Z782" s="29"/>
      <c r="AB782" s="39">
        <v>0</v>
      </c>
      <c r="AD782" s="39"/>
      <c r="AF782" s="39"/>
      <c r="BJ782" s="89"/>
      <c r="BM782" s="39"/>
      <c r="BN782" s="39"/>
      <c r="BO782" s="39"/>
      <c r="BP782" s="39"/>
      <c r="BQ782" s="39"/>
      <c r="BR782" s="28"/>
      <c r="BS782" s="28"/>
      <c r="BT782" s="28"/>
      <c r="BV782" s="42"/>
      <c r="BW782" s="45"/>
      <c r="BX782" s="42"/>
      <c r="BY782" s="42"/>
      <c r="BZ782" s="43"/>
      <c r="CA782" s="42"/>
      <c r="CB782" s="55"/>
      <c r="CC782" s="42"/>
      <c r="CD782" s="56"/>
      <c r="CE782" s="42"/>
      <c r="DB782" s="42"/>
    </row>
    <row r="783" spans="18:106">
      <c r="R783" s="39"/>
      <c r="S783" s="29"/>
      <c r="T783" s="29"/>
      <c r="U783" s="29"/>
      <c r="V783" s="29"/>
      <c r="W783" s="29"/>
      <c r="X783" s="29"/>
      <c r="Z783" s="29"/>
      <c r="AB783" s="39">
        <v>0</v>
      </c>
      <c r="AD783" s="39"/>
      <c r="AF783" s="39"/>
      <c r="BJ783" s="89"/>
      <c r="BM783" s="39"/>
      <c r="BN783" s="39"/>
      <c r="BO783" s="39"/>
      <c r="BP783" s="39"/>
      <c r="BQ783" s="39"/>
      <c r="BR783" s="28"/>
      <c r="BS783" s="28"/>
      <c r="BT783" s="28"/>
      <c r="BV783" s="42"/>
      <c r="BW783" s="45"/>
      <c r="BX783" s="42"/>
      <c r="BY783" s="42"/>
      <c r="BZ783" s="43"/>
      <c r="CA783" s="42"/>
      <c r="CB783" s="55"/>
      <c r="CC783" s="42"/>
      <c r="CD783" s="56"/>
      <c r="CE783" s="42"/>
      <c r="DB783" s="42"/>
    </row>
    <row r="784" spans="18:106">
      <c r="R784" s="39"/>
      <c r="S784" s="29"/>
      <c r="T784" s="29"/>
      <c r="U784" s="29"/>
      <c r="V784" s="29"/>
      <c r="W784" s="29"/>
      <c r="X784" s="29"/>
      <c r="Z784" s="29"/>
      <c r="AB784" s="39">
        <v>0</v>
      </c>
      <c r="AD784" s="39"/>
      <c r="AF784" s="39"/>
      <c r="BJ784" s="89"/>
      <c r="BM784" s="39"/>
      <c r="BN784" s="39"/>
      <c r="BO784" s="39"/>
      <c r="BP784" s="39"/>
      <c r="BQ784" s="39"/>
      <c r="BR784" s="28"/>
      <c r="BS784" s="28"/>
      <c r="BT784" s="28"/>
      <c r="BV784" s="42"/>
      <c r="BW784" s="45"/>
      <c r="BX784" s="42"/>
      <c r="BY784" s="42"/>
      <c r="BZ784" s="43"/>
      <c r="CA784" s="42"/>
      <c r="CB784" s="55"/>
      <c r="CC784" s="42"/>
      <c r="CD784" s="56"/>
      <c r="CE784" s="42"/>
      <c r="DB784" s="42"/>
    </row>
    <row r="785" spans="18:106">
      <c r="R785" s="39"/>
      <c r="S785" s="29"/>
      <c r="T785" s="29"/>
      <c r="U785" s="29"/>
      <c r="V785" s="29"/>
      <c r="W785" s="29"/>
      <c r="X785" s="29"/>
      <c r="Z785" s="29"/>
      <c r="AB785" s="39">
        <v>0</v>
      </c>
      <c r="AD785" s="39"/>
      <c r="AF785" s="39"/>
      <c r="BJ785" s="89"/>
      <c r="BM785" s="39"/>
      <c r="BN785" s="39"/>
      <c r="BO785" s="39"/>
      <c r="BP785" s="39"/>
      <c r="BQ785" s="39"/>
      <c r="BR785" s="28"/>
      <c r="BS785" s="28"/>
      <c r="BT785" s="28"/>
      <c r="BV785" s="42"/>
      <c r="BW785" s="45"/>
      <c r="BX785" s="42"/>
      <c r="BY785" s="42"/>
      <c r="BZ785" s="43"/>
      <c r="CA785" s="42"/>
      <c r="CB785" s="55"/>
      <c r="CC785" s="42"/>
      <c r="CD785" s="56"/>
      <c r="CE785" s="42"/>
      <c r="DB785" s="42"/>
    </row>
    <row r="786" spans="18:106">
      <c r="R786" s="39"/>
      <c r="S786" s="29"/>
      <c r="T786" s="29"/>
      <c r="U786" s="29"/>
      <c r="V786" s="29"/>
      <c r="W786" s="29"/>
      <c r="X786" s="29"/>
      <c r="Z786" s="29"/>
      <c r="AB786" s="39">
        <v>0</v>
      </c>
      <c r="AD786" s="39"/>
      <c r="AF786" s="39"/>
      <c r="BJ786" s="89"/>
      <c r="BM786" s="39"/>
      <c r="BN786" s="39"/>
      <c r="BO786" s="39"/>
      <c r="BP786" s="39"/>
      <c r="BQ786" s="34"/>
      <c r="BR786" s="28"/>
      <c r="BS786" s="28"/>
      <c r="BT786" s="28"/>
      <c r="BV786" s="42"/>
      <c r="BW786" s="45"/>
      <c r="BX786" s="42"/>
      <c r="BY786" s="42"/>
      <c r="BZ786" s="43"/>
      <c r="CA786" s="42"/>
      <c r="CB786" s="55"/>
      <c r="CC786" s="42"/>
      <c r="CD786" s="56"/>
      <c r="CE786" s="42"/>
      <c r="DB786" s="42"/>
    </row>
    <row r="787" spans="18:106">
      <c r="R787" s="39"/>
      <c r="S787" s="29"/>
      <c r="T787" s="29"/>
      <c r="U787" s="29"/>
      <c r="V787" s="29"/>
      <c r="W787" s="29"/>
      <c r="X787" s="29"/>
      <c r="Z787" s="29"/>
      <c r="AB787" s="39">
        <v>0</v>
      </c>
      <c r="AD787" s="39"/>
      <c r="AF787" s="39"/>
      <c r="BJ787" s="89"/>
      <c r="BM787" s="39"/>
      <c r="BN787" s="39"/>
      <c r="BO787" s="39"/>
      <c r="BP787" s="34"/>
      <c r="BQ787" s="34"/>
      <c r="BR787" s="28"/>
      <c r="BS787" s="28"/>
      <c r="BT787" s="28"/>
      <c r="BV787" s="42"/>
      <c r="BW787" s="45"/>
      <c r="BX787" s="42"/>
      <c r="BY787" s="42"/>
      <c r="BZ787" s="43"/>
      <c r="CA787" s="42"/>
      <c r="CB787" s="55"/>
      <c r="CC787" s="42"/>
      <c r="CD787" s="56"/>
      <c r="CE787" s="42"/>
      <c r="DB787" s="42"/>
    </row>
    <row r="788" spans="18:106">
      <c r="R788" s="39"/>
      <c r="S788" s="29"/>
      <c r="T788" s="29"/>
      <c r="U788" s="29"/>
      <c r="V788" s="29"/>
      <c r="W788" s="29"/>
      <c r="X788" s="29"/>
      <c r="Z788" s="29"/>
      <c r="AB788" s="39">
        <v>0</v>
      </c>
      <c r="AD788" s="39"/>
      <c r="AF788" s="39"/>
      <c r="BJ788" s="89"/>
      <c r="BM788" s="39"/>
      <c r="BN788" s="39"/>
      <c r="BO788" s="34"/>
      <c r="BP788" s="34"/>
      <c r="BQ788" s="34"/>
      <c r="BR788" s="28"/>
      <c r="BS788" s="28"/>
      <c r="BT788" s="28"/>
      <c r="BV788" s="42"/>
      <c r="BW788" s="45"/>
      <c r="BX788" s="42"/>
      <c r="BY788" s="42"/>
      <c r="BZ788" s="43"/>
      <c r="CA788" s="42"/>
      <c r="CB788" s="55"/>
      <c r="CC788" s="42"/>
      <c r="CD788" s="56"/>
      <c r="CE788" s="42"/>
      <c r="DB788" s="42"/>
    </row>
    <row r="789" spans="18:106">
      <c r="R789" s="39"/>
      <c r="S789" s="29"/>
      <c r="T789" s="29"/>
      <c r="U789" s="29"/>
      <c r="V789" s="29"/>
      <c r="W789" s="29"/>
      <c r="X789" s="29"/>
      <c r="Z789" s="29"/>
      <c r="AB789" s="39">
        <v>0</v>
      </c>
      <c r="AD789" s="39"/>
      <c r="AF789" s="39"/>
      <c r="BJ789" s="89"/>
      <c r="BM789" s="39"/>
      <c r="BN789" s="39"/>
      <c r="BO789" s="34"/>
      <c r="BP789" s="34"/>
      <c r="BQ789" s="34"/>
      <c r="BR789" s="28"/>
      <c r="BS789" s="28"/>
      <c r="BT789" s="28"/>
      <c r="BV789" s="42"/>
      <c r="BW789" s="45"/>
      <c r="BX789" s="42"/>
      <c r="BY789" s="42"/>
      <c r="BZ789" s="43"/>
      <c r="CA789" s="42"/>
      <c r="CB789" s="55"/>
      <c r="CC789" s="42"/>
      <c r="CD789" s="56"/>
      <c r="CE789" s="42"/>
      <c r="DB789" s="42"/>
    </row>
    <row r="790" spans="18:106">
      <c r="R790" s="39"/>
      <c r="S790" s="29"/>
      <c r="T790" s="29"/>
      <c r="U790" s="29"/>
      <c r="V790" s="29"/>
      <c r="W790" s="29"/>
      <c r="X790" s="29"/>
      <c r="Z790" s="29"/>
      <c r="AB790" s="39">
        <v>0</v>
      </c>
      <c r="AD790" s="39"/>
      <c r="AF790" s="39"/>
      <c r="BJ790" s="89"/>
      <c r="BM790" s="39"/>
      <c r="BN790" s="39"/>
      <c r="BO790" s="34"/>
      <c r="BP790" s="34"/>
      <c r="BQ790" s="34"/>
      <c r="BR790" s="28"/>
      <c r="BS790" s="28"/>
      <c r="BT790" s="28"/>
      <c r="BV790" s="42"/>
      <c r="BW790" s="45"/>
      <c r="BX790" s="42"/>
      <c r="BY790" s="42"/>
      <c r="BZ790" s="43"/>
      <c r="CA790" s="42"/>
      <c r="CB790" s="55"/>
      <c r="CC790" s="42"/>
      <c r="CD790" s="56"/>
      <c r="CE790" s="42"/>
      <c r="DB790" s="42"/>
    </row>
    <row r="791" spans="18:106">
      <c r="R791" s="39"/>
      <c r="S791" s="29"/>
      <c r="T791" s="29"/>
      <c r="U791" s="29"/>
      <c r="V791" s="29"/>
      <c r="W791" s="29"/>
      <c r="X791" s="29"/>
      <c r="Z791" s="29"/>
      <c r="AB791" s="39">
        <v>0</v>
      </c>
      <c r="AD791" s="39"/>
      <c r="AF791" s="39"/>
      <c r="BJ791" s="89"/>
      <c r="BM791" s="39"/>
      <c r="BN791" s="39"/>
      <c r="BO791" s="34"/>
      <c r="BP791" s="34"/>
      <c r="BQ791" s="34"/>
      <c r="BR791" s="28"/>
      <c r="BS791" s="28"/>
      <c r="BT791" s="28"/>
      <c r="BV791" s="42"/>
      <c r="BW791" s="45"/>
      <c r="BX791" s="42"/>
      <c r="BY791" s="42"/>
      <c r="BZ791" s="43"/>
      <c r="CA791" s="42"/>
      <c r="CB791" s="55"/>
      <c r="CC791" s="42"/>
      <c r="CD791" s="56"/>
      <c r="CE791" s="42"/>
      <c r="DB791" s="42"/>
    </row>
    <row r="792" spans="18:106">
      <c r="R792" s="39"/>
      <c r="S792" s="29"/>
      <c r="T792" s="29"/>
      <c r="U792" s="29"/>
      <c r="V792" s="29"/>
      <c r="W792" s="29"/>
      <c r="X792" s="29"/>
      <c r="Z792" s="29"/>
      <c r="AB792" s="39">
        <v>0</v>
      </c>
      <c r="AD792" s="39"/>
      <c r="AF792" s="39"/>
      <c r="BJ792" s="89"/>
      <c r="BM792" s="39"/>
      <c r="BN792" s="39"/>
      <c r="BO792" s="34"/>
      <c r="BP792" s="34"/>
      <c r="BQ792" s="34"/>
      <c r="BR792" s="28"/>
      <c r="BS792" s="28"/>
      <c r="BT792" s="28"/>
      <c r="BV792" s="42"/>
      <c r="BW792" s="45"/>
      <c r="BX792" s="42"/>
      <c r="BY792" s="42"/>
      <c r="BZ792" s="43"/>
      <c r="CA792" s="42"/>
      <c r="CB792" s="55"/>
      <c r="CC792" s="42"/>
      <c r="CD792" s="56"/>
      <c r="CE792" s="42"/>
      <c r="DB792" s="42"/>
    </row>
    <row r="793" spans="18:106">
      <c r="R793" s="39"/>
      <c r="S793" s="29"/>
      <c r="T793" s="29"/>
      <c r="U793" s="29"/>
      <c r="V793" s="29"/>
      <c r="W793" s="29"/>
      <c r="X793" s="29"/>
      <c r="Z793" s="29"/>
      <c r="AB793" s="39">
        <v>0</v>
      </c>
      <c r="AD793" s="39"/>
      <c r="AF793" s="39"/>
      <c r="BJ793" s="89"/>
      <c r="BM793" s="39"/>
      <c r="BN793" s="39"/>
      <c r="BO793" s="34"/>
      <c r="BP793" s="34"/>
      <c r="BQ793" s="34"/>
      <c r="BR793" s="28"/>
      <c r="BS793" s="28"/>
      <c r="BT793" s="28"/>
      <c r="BV793" s="42"/>
      <c r="BW793" s="45"/>
      <c r="BX793" s="42"/>
      <c r="BY793" s="42"/>
      <c r="BZ793" s="43"/>
      <c r="CA793" s="42"/>
      <c r="CB793" s="55"/>
      <c r="CC793" s="42"/>
      <c r="CD793" s="56"/>
      <c r="CE793" s="42"/>
      <c r="DB793" s="42"/>
    </row>
    <row r="794" spans="18:106">
      <c r="R794" s="39"/>
      <c r="S794" s="29"/>
      <c r="T794" s="29"/>
      <c r="U794" s="29"/>
      <c r="V794" s="29"/>
      <c r="W794" s="29"/>
      <c r="X794" s="29"/>
      <c r="Z794" s="29"/>
      <c r="AB794" s="39">
        <v>0</v>
      </c>
      <c r="AD794" s="39"/>
      <c r="AF794" s="39"/>
      <c r="BJ794" s="89"/>
      <c r="BM794" s="39"/>
      <c r="BN794" s="39"/>
      <c r="BO794" s="34"/>
      <c r="BP794" s="34"/>
      <c r="BQ794" s="34"/>
      <c r="BR794" s="28"/>
      <c r="BS794" s="28"/>
      <c r="BT794" s="28"/>
      <c r="BV794" s="42"/>
      <c r="BW794" s="45"/>
      <c r="BX794" s="42"/>
      <c r="BY794" s="42"/>
      <c r="BZ794" s="43"/>
      <c r="CA794" s="42"/>
      <c r="CB794" s="55"/>
      <c r="CC794" s="42"/>
      <c r="CD794" s="56"/>
      <c r="CE794" s="42"/>
      <c r="DB794" s="42"/>
    </row>
    <row r="795" spans="18:106">
      <c r="R795" s="39"/>
      <c r="S795" s="29"/>
      <c r="T795" s="29"/>
      <c r="U795" s="29"/>
      <c r="V795" s="29"/>
      <c r="W795" s="29"/>
      <c r="X795" s="29"/>
      <c r="Z795" s="29"/>
      <c r="AB795" s="39">
        <v>0</v>
      </c>
      <c r="AD795" s="39"/>
      <c r="AF795" s="39"/>
      <c r="BJ795" s="89"/>
      <c r="BM795" s="39"/>
      <c r="BN795" s="39"/>
      <c r="BO795" s="34"/>
      <c r="BP795" s="34"/>
      <c r="BQ795" s="34"/>
      <c r="BR795" s="28"/>
      <c r="BS795" s="28"/>
      <c r="BT795" s="28"/>
      <c r="BV795" s="42"/>
      <c r="BW795" s="45"/>
      <c r="BX795" s="42"/>
      <c r="BY795" s="42"/>
      <c r="BZ795" s="43"/>
      <c r="CA795" s="42"/>
      <c r="CB795" s="55"/>
      <c r="CC795" s="42"/>
      <c r="CD795" s="56"/>
      <c r="CE795" s="42"/>
      <c r="DB795" s="42"/>
    </row>
    <row r="796" spans="18:106">
      <c r="R796" s="39"/>
      <c r="S796" s="29"/>
      <c r="T796" s="29"/>
      <c r="U796" s="29"/>
      <c r="V796" s="29"/>
      <c r="W796" s="29"/>
      <c r="X796" s="29"/>
      <c r="Z796" s="29"/>
      <c r="AB796" s="39">
        <v>0</v>
      </c>
      <c r="AD796" s="39"/>
      <c r="AF796" s="39"/>
      <c r="BJ796" s="89"/>
      <c r="BM796" s="39"/>
      <c r="BN796" s="39"/>
      <c r="BO796" s="34"/>
      <c r="BP796" s="34"/>
      <c r="BQ796" s="34"/>
      <c r="BR796" s="28"/>
      <c r="BS796" s="28"/>
      <c r="BT796" s="28"/>
      <c r="BV796" s="42"/>
      <c r="BW796" s="45"/>
      <c r="BX796" s="42"/>
      <c r="BY796" s="42"/>
      <c r="BZ796" s="43"/>
      <c r="CA796" s="42"/>
      <c r="CB796" s="55"/>
      <c r="CC796" s="42"/>
      <c r="CD796" s="56"/>
      <c r="CE796" s="42"/>
      <c r="DB796" s="42"/>
    </row>
    <row r="797" spans="18:106">
      <c r="R797" s="39"/>
      <c r="S797" s="29"/>
      <c r="T797" s="29"/>
      <c r="U797" s="29"/>
      <c r="V797" s="29"/>
      <c r="W797" s="29"/>
      <c r="X797" s="29"/>
      <c r="Z797" s="29"/>
      <c r="AB797" s="39">
        <v>0</v>
      </c>
      <c r="AD797" s="39"/>
      <c r="AF797" s="39"/>
      <c r="BJ797" s="89"/>
      <c r="BM797" s="39"/>
      <c r="BN797" s="39"/>
      <c r="BO797" s="34"/>
      <c r="BP797" s="34"/>
      <c r="BQ797" s="34"/>
      <c r="BR797" s="28"/>
      <c r="BS797" s="28"/>
      <c r="BT797" s="28"/>
      <c r="BV797" s="42"/>
      <c r="BW797" s="45"/>
      <c r="BX797" s="42"/>
      <c r="BY797" s="42"/>
      <c r="BZ797" s="43"/>
      <c r="CA797" s="42"/>
      <c r="CB797" s="55"/>
      <c r="CC797" s="42"/>
      <c r="CD797" s="56"/>
      <c r="CE797" s="42"/>
      <c r="DB797" s="42"/>
    </row>
    <row r="798" spans="18:106">
      <c r="R798" s="39"/>
      <c r="S798" s="29"/>
      <c r="T798" s="29"/>
      <c r="U798" s="29"/>
      <c r="V798" s="29"/>
      <c r="W798" s="29"/>
      <c r="X798" s="29"/>
      <c r="Z798" s="29"/>
      <c r="AB798" s="39">
        <v>0</v>
      </c>
      <c r="AD798" s="39"/>
      <c r="AF798" s="39"/>
      <c r="BJ798" s="89"/>
      <c r="BM798" s="39"/>
      <c r="BN798" s="39"/>
      <c r="BO798" s="34"/>
      <c r="BP798" s="34"/>
      <c r="BQ798" s="34"/>
      <c r="BR798" s="28"/>
      <c r="BS798" s="28"/>
      <c r="BT798" s="28"/>
      <c r="BV798" s="42"/>
      <c r="BW798" s="45"/>
      <c r="BX798" s="42"/>
      <c r="BY798" s="42"/>
      <c r="BZ798" s="43"/>
      <c r="CA798" s="42"/>
      <c r="CB798" s="55"/>
      <c r="CC798" s="42"/>
      <c r="CD798" s="56"/>
      <c r="CE798" s="42"/>
      <c r="DB798" s="42"/>
    </row>
    <row r="799" spans="18:106">
      <c r="R799" s="39"/>
      <c r="S799" s="29"/>
      <c r="T799" s="29"/>
      <c r="U799" s="29"/>
      <c r="V799" s="29"/>
      <c r="W799" s="29"/>
      <c r="X799" s="29"/>
      <c r="Z799" s="29"/>
      <c r="AB799" s="39">
        <v>0</v>
      </c>
      <c r="AD799" s="39"/>
      <c r="AF799" s="39"/>
      <c r="BJ799" s="89"/>
      <c r="BM799" s="39"/>
      <c r="BN799" s="39"/>
      <c r="BO799" s="34"/>
      <c r="BP799" s="34"/>
      <c r="BQ799" s="34"/>
      <c r="BR799" s="28"/>
      <c r="BS799" s="28"/>
      <c r="BT799" s="28"/>
      <c r="BV799" s="42"/>
      <c r="BW799" s="45"/>
      <c r="BX799" s="42"/>
      <c r="BY799" s="42"/>
      <c r="BZ799" s="43"/>
      <c r="CA799" s="42"/>
      <c r="CB799" s="55"/>
      <c r="CC799" s="42"/>
      <c r="CD799" s="56"/>
      <c r="CE799" s="42"/>
      <c r="DB799" s="42"/>
    </row>
    <row r="800" spans="18:106">
      <c r="R800" s="39"/>
      <c r="S800" s="29"/>
      <c r="T800" s="29"/>
      <c r="U800" s="29"/>
      <c r="V800" s="29"/>
      <c r="W800" s="29"/>
      <c r="X800" s="29"/>
      <c r="Z800" s="29"/>
      <c r="AB800" s="39">
        <v>0</v>
      </c>
      <c r="AD800" s="39"/>
      <c r="AF800" s="39"/>
      <c r="BJ800" s="89"/>
      <c r="BM800" s="39"/>
      <c r="BN800" s="39"/>
      <c r="BO800" s="34"/>
      <c r="BP800" s="34"/>
      <c r="BQ800" s="34"/>
      <c r="BR800" s="28"/>
      <c r="BS800" s="28"/>
      <c r="BT800" s="28"/>
      <c r="BV800" s="42"/>
      <c r="BW800" s="45"/>
      <c r="BX800" s="42"/>
      <c r="BY800" s="42"/>
      <c r="BZ800" s="43"/>
      <c r="CA800" s="42"/>
      <c r="CB800" s="55"/>
      <c r="CC800" s="42"/>
      <c r="CD800" s="56"/>
      <c r="CE800" s="42"/>
      <c r="DB800" s="42"/>
    </row>
    <row r="801" spans="18:106">
      <c r="R801" s="39"/>
      <c r="S801" s="29"/>
      <c r="T801" s="29"/>
      <c r="U801" s="29"/>
      <c r="V801" s="29"/>
      <c r="W801" s="29"/>
      <c r="X801" s="29"/>
      <c r="Z801" s="29"/>
      <c r="AB801" s="39">
        <v>0</v>
      </c>
      <c r="AD801" s="39"/>
      <c r="AF801" s="39"/>
      <c r="BJ801" s="89"/>
      <c r="BM801" s="39"/>
      <c r="BN801" s="39"/>
      <c r="BO801" s="34"/>
      <c r="BP801" s="34"/>
      <c r="BQ801" s="34"/>
      <c r="BR801" s="28"/>
      <c r="BS801" s="28"/>
      <c r="BT801" s="28"/>
      <c r="BV801" s="42"/>
      <c r="BW801" s="45"/>
      <c r="BX801" s="42"/>
      <c r="BY801" s="42"/>
      <c r="BZ801" s="43"/>
      <c r="CA801" s="42"/>
      <c r="CB801" s="55"/>
      <c r="CC801" s="42"/>
      <c r="CD801" s="56"/>
      <c r="CE801" s="42"/>
      <c r="DB801" s="42"/>
    </row>
    <row r="802" spans="18:106">
      <c r="R802" s="39"/>
      <c r="S802" s="29"/>
      <c r="T802" s="29"/>
      <c r="U802" s="29"/>
      <c r="V802" s="29"/>
      <c r="W802" s="29"/>
      <c r="X802" s="29"/>
      <c r="Z802" s="29"/>
      <c r="AB802" s="39">
        <v>0</v>
      </c>
      <c r="AD802" s="39"/>
      <c r="AF802" s="39"/>
      <c r="BJ802" s="89"/>
      <c r="BM802" s="39"/>
      <c r="BN802" s="39"/>
      <c r="BO802" s="34"/>
      <c r="BP802" s="34"/>
      <c r="BQ802" s="34"/>
      <c r="BR802" s="28"/>
      <c r="BS802" s="28"/>
      <c r="BT802" s="28"/>
      <c r="BV802" s="42"/>
      <c r="BW802" s="45"/>
      <c r="BX802" s="42"/>
      <c r="BY802" s="42"/>
      <c r="BZ802" s="43"/>
      <c r="CA802" s="42"/>
      <c r="CB802" s="55"/>
      <c r="CC802" s="42"/>
      <c r="CD802" s="56"/>
      <c r="CE802" s="42"/>
      <c r="DB802" s="42"/>
    </row>
    <row r="803" spans="18:106">
      <c r="R803" s="39"/>
      <c r="S803" s="29"/>
      <c r="T803" s="29"/>
      <c r="U803" s="29"/>
      <c r="V803" s="29"/>
      <c r="W803" s="29"/>
      <c r="X803" s="29"/>
      <c r="Z803" s="29"/>
      <c r="AB803" s="39">
        <v>0</v>
      </c>
      <c r="AD803" s="39"/>
      <c r="AF803" s="39"/>
      <c r="BJ803" s="89"/>
      <c r="BM803" s="39"/>
      <c r="BN803" s="39"/>
      <c r="BO803" s="34"/>
      <c r="BP803" s="34"/>
      <c r="BQ803" s="34"/>
      <c r="BR803" s="28"/>
      <c r="BS803" s="28"/>
      <c r="BT803" s="28"/>
      <c r="BV803" s="42"/>
      <c r="BW803" s="45"/>
      <c r="BX803" s="42"/>
      <c r="BY803" s="42"/>
      <c r="BZ803" s="43"/>
      <c r="CA803" s="42"/>
      <c r="CB803" s="55"/>
      <c r="CC803" s="42"/>
      <c r="CD803" s="56"/>
      <c r="CE803" s="42"/>
      <c r="DB803" s="42"/>
    </row>
    <row r="804" spans="18:106">
      <c r="R804" s="39"/>
      <c r="S804" s="29"/>
      <c r="T804" s="29"/>
      <c r="U804" s="29"/>
      <c r="V804" s="29"/>
      <c r="W804" s="29"/>
      <c r="X804" s="29"/>
      <c r="Z804" s="29"/>
      <c r="AB804" s="39">
        <v>0</v>
      </c>
      <c r="AD804" s="39"/>
      <c r="AF804" s="39"/>
      <c r="BJ804" s="89"/>
      <c r="BM804" s="39"/>
      <c r="BN804" s="39"/>
      <c r="BO804" s="34"/>
      <c r="BP804" s="34"/>
      <c r="BQ804" s="34"/>
      <c r="BR804" s="28"/>
      <c r="BS804" s="28"/>
      <c r="BT804" s="28"/>
      <c r="BV804" s="42"/>
      <c r="BW804" s="45"/>
      <c r="BX804" s="42"/>
      <c r="BY804" s="42"/>
      <c r="BZ804" s="43"/>
      <c r="CA804" s="42"/>
      <c r="CB804" s="55"/>
      <c r="CC804" s="42"/>
      <c r="CD804" s="56"/>
      <c r="CE804" s="42"/>
      <c r="DB804" s="42"/>
    </row>
    <row r="805" spans="18:106">
      <c r="R805" s="39"/>
      <c r="S805" s="29"/>
      <c r="T805" s="29"/>
      <c r="U805" s="29"/>
      <c r="V805" s="29"/>
      <c r="W805" s="29"/>
      <c r="X805" s="29"/>
      <c r="Z805" s="29"/>
      <c r="AB805" s="39">
        <v>0</v>
      </c>
      <c r="AD805" s="39"/>
      <c r="AF805" s="39"/>
      <c r="BJ805" s="89"/>
      <c r="BM805" s="39"/>
      <c r="BN805" s="39"/>
      <c r="BO805" s="34"/>
      <c r="BP805" s="34"/>
      <c r="BQ805" s="34"/>
      <c r="BR805" s="28"/>
      <c r="BS805" s="28"/>
      <c r="BT805" s="28"/>
      <c r="BV805" s="42"/>
      <c r="BW805" s="45"/>
      <c r="BX805" s="42"/>
      <c r="BY805" s="42"/>
      <c r="BZ805" s="43"/>
      <c r="CA805" s="42"/>
      <c r="CB805" s="55"/>
      <c r="CC805" s="42"/>
      <c r="CD805" s="56"/>
      <c r="CE805" s="42"/>
      <c r="DB805" s="42"/>
    </row>
    <row r="806" spans="18:106">
      <c r="R806" s="39"/>
      <c r="S806" s="29"/>
      <c r="T806" s="29"/>
      <c r="U806" s="29"/>
      <c r="V806" s="29"/>
      <c r="W806" s="29"/>
      <c r="X806" s="29"/>
      <c r="Z806" s="29"/>
      <c r="AB806" s="39">
        <v>0</v>
      </c>
      <c r="AD806" s="39"/>
      <c r="AF806" s="39"/>
      <c r="BJ806" s="89"/>
      <c r="BM806" s="39"/>
      <c r="BN806" s="39"/>
      <c r="BO806" s="34"/>
      <c r="BP806" s="34"/>
      <c r="BQ806" s="34"/>
      <c r="BR806" s="28"/>
      <c r="BS806" s="28"/>
      <c r="BT806" s="28"/>
      <c r="BV806" s="42"/>
      <c r="BW806" s="45"/>
      <c r="BX806" s="42"/>
      <c r="BY806" s="42"/>
      <c r="BZ806" s="43"/>
      <c r="CA806" s="42"/>
      <c r="CB806" s="55"/>
      <c r="CC806" s="42"/>
      <c r="CD806" s="56"/>
      <c r="CE806" s="42"/>
      <c r="DB806" s="42"/>
    </row>
    <row r="807" spans="18:106">
      <c r="R807" s="39"/>
      <c r="S807" s="29"/>
      <c r="T807" s="29"/>
      <c r="U807" s="29"/>
      <c r="V807" s="29"/>
      <c r="W807" s="29"/>
      <c r="X807" s="29"/>
      <c r="Z807" s="29"/>
      <c r="AB807" s="39">
        <v>0</v>
      </c>
      <c r="AD807" s="39"/>
      <c r="AF807" s="39"/>
      <c r="BJ807" s="89"/>
      <c r="BM807" s="39"/>
      <c r="BN807" s="39"/>
      <c r="BO807" s="34"/>
      <c r="BP807" s="34"/>
      <c r="BQ807" s="34"/>
      <c r="BR807" s="28"/>
      <c r="BS807" s="28"/>
      <c r="BT807" s="28"/>
      <c r="BV807" s="42"/>
      <c r="BW807" s="45"/>
      <c r="BX807" s="42"/>
      <c r="BY807" s="42"/>
      <c r="BZ807" s="43"/>
      <c r="CA807" s="42"/>
      <c r="CB807" s="55"/>
      <c r="CC807" s="42"/>
      <c r="CD807" s="56"/>
      <c r="CE807" s="42"/>
      <c r="DB807" s="42"/>
    </row>
    <row r="808" spans="18:106">
      <c r="R808" s="39"/>
      <c r="S808" s="29"/>
      <c r="T808" s="29"/>
      <c r="U808" s="29"/>
      <c r="V808" s="29"/>
      <c r="W808" s="29"/>
      <c r="X808" s="29"/>
      <c r="Z808" s="29"/>
      <c r="AB808" s="39">
        <v>0</v>
      </c>
      <c r="AD808" s="39"/>
      <c r="AF808" s="39"/>
      <c r="BJ808" s="89"/>
      <c r="BM808" s="39"/>
      <c r="BN808" s="39"/>
      <c r="BO808" s="34"/>
      <c r="BP808" s="34"/>
      <c r="BQ808" s="34"/>
      <c r="BR808" s="28"/>
      <c r="BS808" s="28"/>
      <c r="BT808" s="28"/>
      <c r="BV808" s="42"/>
      <c r="BW808" s="45"/>
      <c r="BX808" s="42"/>
      <c r="BY808" s="42"/>
      <c r="BZ808" s="43"/>
      <c r="CA808" s="42"/>
      <c r="CB808" s="55"/>
      <c r="CC808" s="42"/>
      <c r="CD808" s="56"/>
      <c r="CE808" s="42"/>
      <c r="DB808" s="42"/>
    </row>
    <row r="809" spans="18:106">
      <c r="R809" s="39"/>
      <c r="S809" s="29"/>
      <c r="T809" s="29"/>
      <c r="U809" s="29"/>
      <c r="V809" s="29"/>
      <c r="W809" s="29"/>
      <c r="X809" s="29"/>
      <c r="Z809" s="29"/>
      <c r="AB809" s="39">
        <v>0</v>
      </c>
      <c r="AD809" s="39"/>
      <c r="AF809" s="39"/>
      <c r="BJ809" s="89"/>
      <c r="BM809" s="39"/>
      <c r="BN809" s="39"/>
      <c r="BO809" s="34"/>
      <c r="BP809" s="34"/>
      <c r="BQ809" s="34"/>
      <c r="BR809" s="28"/>
      <c r="BS809" s="28"/>
      <c r="BT809" s="28"/>
      <c r="BV809" s="42"/>
      <c r="BW809" s="45"/>
      <c r="BX809" s="42"/>
      <c r="BY809" s="42"/>
      <c r="BZ809" s="43"/>
      <c r="CA809" s="42"/>
      <c r="CB809" s="55"/>
      <c r="CC809" s="42"/>
      <c r="CD809" s="56"/>
      <c r="CE809" s="42"/>
      <c r="DB809" s="42"/>
    </row>
    <row r="810" spans="18:106">
      <c r="R810" s="39"/>
      <c r="S810" s="29"/>
      <c r="T810" s="29"/>
      <c r="U810" s="29"/>
      <c r="V810" s="29"/>
      <c r="W810" s="29"/>
      <c r="X810" s="29"/>
      <c r="Z810" s="29"/>
      <c r="AB810" s="39">
        <v>0</v>
      </c>
      <c r="AD810" s="39"/>
      <c r="AF810" s="39"/>
      <c r="BJ810" s="89"/>
      <c r="BM810" s="39"/>
      <c r="BN810" s="39"/>
      <c r="BO810" s="34"/>
      <c r="BP810" s="34"/>
      <c r="BQ810" s="34"/>
      <c r="BR810" s="28"/>
      <c r="BS810" s="28"/>
      <c r="BT810" s="28"/>
      <c r="BV810" s="42"/>
      <c r="BW810" s="45"/>
      <c r="BX810" s="42"/>
      <c r="BY810" s="42"/>
      <c r="BZ810" s="43"/>
      <c r="CA810" s="42"/>
      <c r="CB810" s="55"/>
      <c r="CC810" s="42"/>
      <c r="CD810" s="56"/>
      <c r="CE810" s="42"/>
      <c r="DB810" s="42"/>
    </row>
    <row r="811" spans="18:106">
      <c r="R811" s="39"/>
      <c r="S811" s="29"/>
      <c r="T811" s="29"/>
      <c r="U811" s="29"/>
      <c r="V811" s="29"/>
      <c r="W811" s="29"/>
      <c r="X811" s="29"/>
      <c r="Z811" s="29"/>
      <c r="AB811" s="39">
        <v>0</v>
      </c>
      <c r="AD811" s="39"/>
      <c r="AF811" s="39"/>
      <c r="BJ811" s="89"/>
      <c r="BM811" s="39"/>
      <c r="BN811" s="39"/>
      <c r="BO811" s="34"/>
      <c r="BP811" s="34"/>
      <c r="BQ811" s="34"/>
      <c r="BR811" s="28"/>
      <c r="BS811" s="28"/>
      <c r="BT811" s="28"/>
      <c r="BV811" s="42"/>
      <c r="BW811" s="45"/>
      <c r="BX811" s="42"/>
      <c r="BY811" s="42"/>
      <c r="BZ811" s="43"/>
      <c r="CA811" s="42"/>
      <c r="CB811" s="55"/>
      <c r="CC811" s="42"/>
      <c r="CD811" s="56"/>
      <c r="CE811" s="42"/>
      <c r="DB811" s="42"/>
    </row>
    <row r="812" spans="18:106">
      <c r="R812" s="39"/>
      <c r="S812" s="29"/>
      <c r="T812" s="29"/>
      <c r="U812" s="29"/>
      <c r="V812" s="29"/>
      <c r="W812" s="29"/>
      <c r="X812" s="29"/>
      <c r="Z812" s="29"/>
      <c r="AB812" s="39">
        <v>0</v>
      </c>
      <c r="AD812" s="39"/>
      <c r="AF812" s="39"/>
      <c r="BJ812" s="89"/>
      <c r="BM812" s="39"/>
      <c r="BN812" s="39"/>
      <c r="BO812" s="34"/>
      <c r="BP812" s="34"/>
      <c r="BQ812" s="34"/>
      <c r="BR812" s="28"/>
      <c r="BS812" s="28"/>
      <c r="BT812" s="28"/>
      <c r="BV812" s="42"/>
      <c r="BW812" s="45"/>
      <c r="BX812" s="42"/>
      <c r="BY812" s="42"/>
      <c r="BZ812" s="43"/>
      <c r="CA812" s="42"/>
      <c r="CB812" s="55"/>
      <c r="CC812" s="42"/>
      <c r="CD812" s="56"/>
      <c r="CE812" s="42"/>
      <c r="DB812" s="42"/>
    </row>
    <row r="813" spans="18:106">
      <c r="R813" s="39"/>
      <c r="S813" s="29"/>
      <c r="T813" s="29"/>
      <c r="U813" s="29"/>
      <c r="V813" s="29"/>
      <c r="W813" s="29"/>
      <c r="X813" s="29"/>
      <c r="Z813" s="29"/>
      <c r="AB813" s="39">
        <v>0</v>
      </c>
      <c r="AD813" s="39"/>
      <c r="AF813" s="39"/>
      <c r="BJ813" s="89"/>
      <c r="BM813" s="39"/>
      <c r="BN813" s="39"/>
      <c r="BO813" s="34"/>
      <c r="BP813" s="34"/>
      <c r="BQ813" s="34"/>
      <c r="BR813" s="28"/>
      <c r="BS813" s="28"/>
      <c r="BT813" s="28"/>
      <c r="BV813" s="42"/>
      <c r="BW813" s="45"/>
      <c r="BX813" s="42"/>
      <c r="BY813" s="42"/>
      <c r="BZ813" s="43"/>
      <c r="CA813" s="42"/>
      <c r="CB813" s="55"/>
      <c r="CC813" s="42"/>
      <c r="CD813" s="56"/>
      <c r="CE813" s="42"/>
      <c r="DB813" s="42"/>
    </row>
    <row r="814" spans="18:106">
      <c r="R814" s="39"/>
      <c r="S814" s="29"/>
      <c r="T814" s="29"/>
      <c r="U814" s="29"/>
      <c r="V814" s="29"/>
      <c r="W814" s="29"/>
      <c r="X814" s="29"/>
      <c r="Z814" s="29"/>
      <c r="AB814" s="39">
        <v>0</v>
      </c>
      <c r="AD814" s="39"/>
      <c r="AF814" s="39"/>
      <c r="BJ814" s="89"/>
      <c r="BM814" s="39"/>
      <c r="BN814" s="39"/>
      <c r="BO814" s="34"/>
      <c r="BP814" s="34"/>
      <c r="BQ814" s="34"/>
      <c r="BR814" s="28"/>
      <c r="BS814" s="28"/>
      <c r="BT814" s="28"/>
      <c r="BV814" s="42"/>
      <c r="BW814" s="45"/>
      <c r="BX814" s="42"/>
      <c r="BY814" s="42"/>
      <c r="BZ814" s="43"/>
      <c r="CA814" s="42"/>
      <c r="CB814" s="55"/>
      <c r="CC814" s="42"/>
      <c r="CD814" s="56"/>
      <c r="CE814" s="42"/>
      <c r="DB814" s="42"/>
    </row>
    <row r="815" spans="18:106">
      <c r="R815" s="39"/>
      <c r="S815" s="29"/>
      <c r="T815" s="29"/>
      <c r="U815" s="29"/>
      <c r="V815" s="29"/>
      <c r="W815" s="29"/>
      <c r="X815" s="29"/>
      <c r="Z815" s="29"/>
      <c r="AB815" s="39">
        <v>0</v>
      </c>
      <c r="AD815" s="39"/>
      <c r="AF815" s="39"/>
      <c r="BJ815" s="89"/>
      <c r="BM815" s="39"/>
      <c r="BN815" s="39"/>
      <c r="BO815" s="34"/>
      <c r="BP815" s="34"/>
      <c r="BQ815" s="34"/>
      <c r="BR815" s="28"/>
      <c r="BS815" s="28"/>
      <c r="BT815" s="28"/>
      <c r="BV815" s="42"/>
      <c r="BW815" s="45"/>
      <c r="BX815" s="42"/>
      <c r="BY815" s="42"/>
      <c r="BZ815" s="43"/>
      <c r="CA815" s="42"/>
      <c r="CB815" s="55"/>
      <c r="CC815" s="42"/>
      <c r="CD815" s="56"/>
      <c r="CE815" s="42"/>
      <c r="DB815" s="42"/>
    </row>
    <row r="816" spans="18:106">
      <c r="R816" s="39"/>
      <c r="S816" s="29"/>
      <c r="T816" s="29"/>
      <c r="U816" s="29"/>
      <c r="V816" s="29"/>
      <c r="W816" s="29"/>
      <c r="X816" s="29"/>
      <c r="Z816" s="29"/>
      <c r="AB816" s="39">
        <v>0</v>
      </c>
      <c r="AD816" s="39"/>
      <c r="AF816" s="39"/>
      <c r="BJ816" s="89"/>
      <c r="BM816" s="39"/>
      <c r="BN816" s="39"/>
      <c r="BO816" s="34"/>
      <c r="BP816" s="34"/>
      <c r="BQ816" s="34"/>
      <c r="BR816" s="28"/>
      <c r="BS816" s="28"/>
      <c r="BT816" s="28"/>
      <c r="BV816" s="42"/>
      <c r="BW816" s="45"/>
      <c r="BX816" s="42"/>
      <c r="BY816" s="42"/>
      <c r="BZ816" s="43"/>
      <c r="CA816" s="42"/>
      <c r="CB816" s="55"/>
      <c r="CC816" s="42"/>
      <c r="CD816" s="56"/>
      <c r="CE816" s="42"/>
      <c r="DB816" s="42"/>
    </row>
    <row r="817" spans="18:106">
      <c r="R817" s="39"/>
      <c r="S817" s="29"/>
      <c r="T817" s="29"/>
      <c r="U817" s="29"/>
      <c r="V817" s="29"/>
      <c r="W817" s="29"/>
      <c r="X817" s="29"/>
      <c r="Z817" s="29"/>
      <c r="AB817" s="39">
        <v>0</v>
      </c>
      <c r="AD817" s="39"/>
      <c r="AF817" s="39"/>
      <c r="BJ817" s="89"/>
      <c r="BM817" s="39"/>
      <c r="BN817" s="39"/>
      <c r="BO817" s="34"/>
      <c r="BP817" s="34"/>
      <c r="BQ817" s="34"/>
      <c r="BR817" s="28"/>
      <c r="BS817" s="28"/>
      <c r="BT817" s="28"/>
      <c r="BV817" s="42"/>
      <c r="BW817" s="45"/>
      <c r="BX817" s="42"/>
      <c r="BY817" s="42"/>
      <c r="BZ817" s="43"/>
      <c r="CA817" s="42"/>
      <c r="CB817" s="55"/>
      <c r="CC817" s="42"/>
      <c r="CD817" s="56"/>
      <c r="CE817" s="42"/>
      <c r="DB817" s="42"/>
    </row>
    <row r="818" spans="18:106">
      <c r="R818" s="39"/>
      <c r="S818" s="29"/>
      <c r="T818" s="29"/>
      <c r="U818" s="29"/>
      <c r="V818" s="29"/>
      <c r="W818" s="29"/>
      <c r="X818" s="29"/>
      <c r="Z818" s="29"/>
      <c r="AB818" s="39">
        <v>0</v>
      </c>
      <c r="AD818" s="39"/>
      <c r="AF818" s="39"/>
      <c r="BJ818" s="89"/>
      <c r="BM818" s="39"/>
      <c r="BN818" s="39"/>
      <c r="BO818" s="34"/>
      <c r="BP818" s="34"/>
      <c r="BQ818" s="34"/>
      <c r="BR818" s="28"/>
      <c r="BS818" s="28"/>
      <c r="BT818" s="28"/>
      <c r="BV818" s="42"/>
      <c r="BW818" s="45"/>
      <c r="BX818" s="42"/>
      <c r="BY818" s="42"/>
      <c r="BZ818" s="43"/>
      <c r="CA818" s="42"/>
      <c r="CB818" s="55"/>
      <c r="CC818" s="42"/>
      <c r="CD818" s="56"/>
      <c r="CE818" s="42"/>
      <c r="DB818" s="42"/>
    </row>
    <row r="819" spans="18:106">
      <c r="R819" s="39"/>
      <c r="S819" s="29"/>
      <c r="T819" s="29"/>
      <c r="U819" s="29"/>
      <c r="V819" s="29"/>
      <c r="W819" s="29"/>
      <c r="X819" s="29"/>
      <c r="Z819" s="29"/>
      <c r="AB819" s="39">
        <v>0</v>
      </c>
      <c r="AD819" s="39"/>
      <c r="AF819" s="39"/>
      <c r="BJ819" s="89"/>
      <c r="BM819" s="39"/>
      <c r="BN819" s="39"/>
      <c r="BO819" s="34"/>
      <c r="BP819" s="34"/>
      <c r="BQ819" s="34"/>
      <c r="BR819" s="28"/>
      <c r="BS819" s="28"/>
      <c r="BT819" s="28"/>
      <c r="BV819" s="42"/>
      <c r="BW819" s="45"/>
      <c r="BX819" s="42"/>
      <c r="BY819" s="42"/>
      <c r="BZ819" s="43"/>
      <c r="CA819" s="42"/>
      <c r="CB819" s="55"/>
      <c r="CC819" s="42"/>
      <c r="CD819" s="56"/>
      <c r="CE819" s="42"/>
      <c r="DB819" s="42"/>
    </row>
    <row r="820" spans="18:106">
      <c r="R820" s="39"/>
      <c r="S820" s="29"/>
      <c r="T820" s="29"/>
      <c r="U820" s="29"/>
      <c r="V820" s="29"/>
      <c r="W820" s="29"/>
      <c r="X820" s="29"/>
      <c r="Z820" s="29"/>
      <c r="AB820" s="39">
        <v>0</v>
      </c>
      <c r="AD820" s="39"/>
      <c r="AF820" s="39"/>
      <c r="BJ820" s="89"/>
      <c r="BM820" s="39"/>
      <c r="BN820" s="39"/>
      <c r="BO820" s="34"/>
      <c r="BP820" s="34"/>
      <c r="BQ820" s="34"/>
      <c r="BR820" s="28"/>
      <c r="BS820" s="28"/>
      <c r="BT820" s="28"/>
      <c r="BV820" s="42"/>
      <c r="BW820" s="45"/>
      <c r="BX820" s="42"/>
      <c r="BY820" s="42"/>
      <c r="BZ820" s="43"/>
      <c r="CA820" s="42"/>
      <c r="CB820" s="55"/>
      <c r="CC820" s="42"/>
      <c r="CD820" s="56"/>
      <c r="CE820" s="42"/>
      <c r="DB820" s="42"/>
    </row>
    <row r="821" spans="18:106">
      <c r="R821" s="39"/>
      <c r="S821" s="29"/>
      <c r="T821" s="29"/>
      <c r="U821" s="29"/>
      <c r="V821" s="29"/>
      <c r="W821" s="29"/>
      <c r="X821" s="29"/>
      <c r="Z821" s="29"/>
      <c r="AB821" s="39">
        <v>0</v>
      </c>
      <c r="AD821" s="39"/>
      <c r="AF821" s="39"/>
      <c r="BJ821" s="89"/>
      <c r="BM821" s="39"/>
      <c r="BN821" s="39"/>
      <c r="BO821" s="34"/>
      <c r="BP821" s="34"/>
      <c r="BQ821" s="34"/>
      <c r="BR821" s="28"/>
      <c r="BS821" s="28"/>
      <c r="BT821" s="28"/>
      <c r="BV821" s="42"/>
      <c r="BW821" s="45"/>
      <c r="BX821" s="42"/>
      <c r="BY821" s="42"/>
      <c r="BZ821" s="43"/>
      <c r="CA821" s="42"/>
      <c r="CB821" s="55"/>
      <c r="CC821" s="42"/>
      <c r="CD821" s="56"/>
      <c r="CE821" s="42"/>
      <c r="DB821" s="42"/>
    </row>
    <row r="822" spans="18:106">
      <c r="R822" s="39"/>
      <c r="S822" s="29"/>
      <c r="T822" s="29"/>
      <c r="U822" s="29"/>
      <c r="V822" s="29"/>
      <c r="W822" s="29"/>
      <c r="X822" s="29"/>
      <c r="Z822" s="29"/>
      <c r="AB822" s="39">
        <v>0</v>
      </c>
      <c r="AD822" s="39"/>
      <c r="AF822" s="39"/>
      <c r="BJ822" s="89"/>
      <c r="BM822" s="39"/>
      <c r="BN822" s="39"/>
      <c r="BO822" s="34"/>
      <c r="BP822" s="34"/>
      <c r="BQ822" s="34"/>
      <c r="BR822" s="28"/>
      <c r="BS822" s="28"/>
      <c r="BT822" s="28"/>
      <c r="BV822" s="42"/>
      <c r="BW822" s="45"/>
      <c r="BX822" s="42"/>
      <c r="BY822" s="42"/>
      <c r="BZ822" s="43"/>
      <c r="CA822" s="42"/>
      <c r="CB822" s="55"/>
      <c r="CC822" s="42"/>
      <c r="CD822" s="56"/>
      <c r="CE822" s="42"/>
      <c r="DB822" s="42"/>
    </row>
    <row r="823" spans="18:106">
      <c r="R823" s="39"/>
      <c r="S823" s="29"/>
      <c r="T823" s="29"/>
      <c r="U823" s="29"/>
      <c r="V823" s="29"/>
      <c r="W823" s="29"/>
      <c r="X823" s="29"/>
      <c r="Z823" s="29"/>
      <c r="AB823" s="39">
        <v>0</v>
      </c>
      <c r="AD823" s="39"/>
      <c r="AF823" s="39"/>
      <c r="BJ823" s="89"/>
      <c r="BM823" s="39"/>
      <c r="BN823" s="39"/>
      <c r="BO823" s="34"/>
      <c r="BP823" s="34"/>
      <c r="BQ823" s="34"/>
      <c r="BR823" s="28"/>
      <c r="BS823" s="28"/>
      <c r="BT823" s="28"/>
      <c r="BV823" s="42"/>
      <c r="BW823" s="45"/>
      <c r="BX823" s="42"/>
      <c r="BY823" s="42"/>
      <c r="BZ823" s="43"/>
      <c r="CA823" s="42"/>
      <c r="CB823" s="55"/>
      <c r="CC823" s="42"/>
      <c r="CD823" s="56"/>
      <c r="CE823" s="42"/>
      <c r="DB823" s="42"/>
    </row>
    <row r="824" spans="18:106">
      <c r="R824" s="39"/>
      <c r="S824" s="29"/>
      <c r="T824" s="29"/>
      <c r="U824" s="29"/>
      <c r="V824" s="29"/>
      <c r="W824" s="29"/>
      <c r="X824" s="29"/>
      <c r="Z824" s="29"/>
      <c r="AB824" s="39">
        <v>0</v>
      </c>
      <c r="AD824" s="39"/>
      <c r="AF824" s="39"/>
      <c r="BJ824" s="89"/>
      <c r="BM824" s="39"/>
      <c r="BN824" s="39"/>
      <c r="BO824" s="34"/>
      <c r="BP824" s="34"/>
      <c r="BQ824" s="34"/>
      <c r="BR824" s="28"/>
      <c r="BS824" s="28"/>
      <c r="BT824" s="28"/>
      <c r="BV824" s="42"/>
      <c r="BW824" s="45"/>
      <c r="BX824" s="42"/>
      <c r="BY824" s="42"/>
      <c r="BZ824" s="43"/>
      <c r="CA824" s="42"/>
      <c r="CB824" s="55"/>
      <c r="CC824" s="42"/>
      <c r="CD824" s="56"/>
      <c r="CE824" s="42"/>
      <c r="DB824" s="42"/>
    </row>
    <row r="825" spans="18:106">
      <c r="R825" s="39"/>
      <c r="S825" s="29"/>
      <c r="T825" s="29"/>
      <c r="U825" s="29"/>
      <c r="V825" s="29"/>
      <c r="W825" s="29"/>
      <c r="X825" s="29"/>
      <c r="Z825" s="29"/>
      <c r="AB825" s="39">
        <v>0</v>
      </c>
      <c r="AD825" s="39"/>
      <c r="AF825" s="39"/>
      <c r="BJ825" s="89"/>
      <c r="BM825" s="39"/>
      <c r="BN825" s="39"/>
      <c r="BO825" s="34"/>
      <c r="BP825" s="34"/>
      <c r="BQ825" s="34"/>
      <c r="BR825" s="28"/>
      <c r="BS825" s="28"/>
      <c r="BT825" s="28"/>
      <c r="BV825" s="42"/>
      <c r="BW825" s="45"/>
      <c r="BX825" s="42"/>
      <c r="BY825" s="42"/>
      <c r="BZ825" s="43"/>
      <c r="CA825" s="42"/>
      <c r="CB825" s="55"/>
      <c r="CC825" s="42"/>
      <c r="CD825" s="56"/>
      <c r="CE825" s="42"/>
      <c r="DB825" s="42"/>
    </row>
    <row r="826" spans="18:106">
      <c r="R826" s="39"/>
      <c r="S826" s="29"/>
      <c r="T826" s="29"/>
      <c r="U826" s="29"/>
      <c r="V826" s="29"/>
      <c r="W826" s="29"/>
      <c r="X826" s="29"/>
      <c r="Z826" s="29"/>
      <c r="AB826" s="39">
        <v>0</v>
      </c>
      <c r="AD826" s="39"/>
      <c r="AF826" s="39"/>
      <c r="BJ826" s="89"/>
      <c r="BM826" s="39"/>
      <c r="BN826" s="39"/>
      <c r="BO826" s="34"/>
      <c r="BP826" s="34"/>
      <c r="BQ826" s="34"/>
      <c r="BR826" s="28"/>
      <c r="BS826" s="28"/>
      <c r="BT826" s="28"/>
      <c r="BV826" s="42"/>
      <c r="BW826" s="45"/>
      <c r="BX826" s="42"/>
      <c r="BY826" s="42"/>
      <c r="BZ826" s="43"/>
      <c r="CA826" s="42"/>
      <c r="CB826" s="55"/>
      <c r="CC826" s="42"/>
      <c r="CD826" s="56"/>
      <c r="CE826" s="42"/>
      <c r="DB826" s="42"/>
    </row>
    <row r="827" spans="18:106">
      <c r="R827" s="39"/>
      <c r="S827" s="29"/>
      <c r="T827" s="29"/>
      <c r="U827" s="29"/>
      <c r="V827" s="29"/>
      <c r="W827" s="29"/>
      <c r="X827" s="29"/>
      <c r="Z827" s="29"/>
      <c r="AB827" s="39">
        <v>0</v>
      </c>
      <c r="AD827" s="39"/>
      <c r="AF827" s="39"/>
      <c r="BJ827" s="89"/>
      <c r="BM827" s="39"/>
      <c r="BN827" s="39"/>
      <c r="BO827" s="34"/>
      <c r="BP827" s="34"/>
      <c r="BQ827" s="34"/>
      <c r="BR827" s="28"/>
      <c r="BS827" s="28"/>
      <c r="BT827" s="28"/>
      <c r="BV827" s="42"/>
      <c r="BW827" s="45"/>
      <c r="BX827" s="42"/>
      <c r="BY827" s="42"/>
      <c r="BZ827" s="43"/>
      <c r="CA827" s="42"/>
      <c r="CB827" s="55"/>
      <c r="CC827" s="42"/>
      <c r="CD827" s="56"/>
      <c r="CE827" s="42"/>
      <c r="DB827" s="42"/>
    </row>
    <row r="828" spans="18:106">
      <c r="R828" s="39"/>
      <c r="S828" s="29"/>
      <c r="T828" s="29"/>
      <c r="U828" s="29"/>
      <c r="V828" s="29"/>
      <c r="W828" s="29"/>
      <c r="X828" s="29"/>
      <c r="Z828" s="29"/>
      <c r="AB828" s="39">
        <v>0</v>
      </c>
      <c r="AD828" s="39"/>
      <c r="AF828" s="39"/>
      <c r="BJ828" s="89"/>
      <c r="BM828" s="39"/>
      <c r="BN828" s="39"/>
      <c r="BO828" s="34"/>
      <c r="BP828" s="34"/>
      <c r="BQ828" s="34"/>
      <c r="BR828" s="28"/>
      <c r="BS828" s="28"/>
      <c r="BT828" s="28"/>
      <c r="BV828" s="42"/>
      <c r="BW828" s="45"/>
      <c r="BX828" s="42"/>
      <c r="BY828" s="42"/>
      <c r="BZ828" s="43"/>
      <c r="CA828" s="42"/>
      <c r="CB828" s="55"/>
      <c r="CC828" s="42"/>
      <c r="CD828" s="56"/>
      <c r="CE828" s="42"/>
      <c r="DB828" s="42"/>
    </row>
    <row r="829" spans="18:106">
      <c r="R829" s="39"/>
      <c r="S829" s="29"/>
      <c r="T829" s="29"/>
      <c r="U829" s="29"/>
      <c r="V829" s="29"/>
      <c r="W829" s="29"/>
      <c r="X829" s="29"/>
      <c r="Z829" s="29"/>
      <c r="AB829" s="39">
        <v>0</v>
      </c>
      <c r="AD829" s="39"/>
      <c r="AF829" s="39"/>
      <c r="BJ829" s="89"/>
      <c r="BM829" s="39"/>
      <c r="BN829" s="39"/>
      <c r="BO829" s="34"/>
      <c r="BP829" s="34"/>
      <c r="BQ829" s="34"/>
      <c r="BR829" s="28"/>
      <c r="BS829" s="28"/>
      <c r="BT829" s="28"/>
      <c r="BV829" s="42"/>
      <c r="BW829" s="45"/>
      <c r="BX829" s="42"/>
      <c r="BY829" s="42"/>
      <c r="BZ829" s="43"/>
      <c r="CA829" s="42"/>
      <c r="CB829" s="55"/>
      <c r="CC829" s="42"/>
      <c r="CD829" s="56"/>
      <c r="CE829" s="42"/>
      <c r="DB829" s="42"/>
    </row>
    <row r="830" spans="18:106">
      <c r="R830" s="39"/>
      <c r="S830" s="29"/>
      <c r="T830" s="29"/>
      <c r="U830" s="29"/>
      <c r="V830" s="29"/>
      <c r="W830" s="29"/>
      <c r="X830" s="29"/>
      <c r="Z830" s="29"/>
      <c r="AB830" s="39">
        <v>0</v>
      </c>
      <c r="AD830" s="39"/>
      <c r="AF830" s="39"/>
      <c r="BJ830" s="89"/>
      <c r="BM830" s="39"/>
      <c r="BN830" s="39"/>
      <c r="BO830" s="34"/>
      <c r="BP830" s="34"/>
      <c r="BQ830" s="34"/>
      <c r="BR830" s="28"/>
      <c r="BS830" s="28"/>
      <c r="BT830" s="28"/>
      <c r="BV830" s="42"/>
      <c r="BW830" s="45"/>
      <c r="BX830" s="42"/>
      <c r="BY830" s="42"/>
      <c r="BZ830" s="43"/>
      <c r="CA830" s="42"/>
      <c r="CB830" s="55"/>
      <c r="CC830" s="42"/>
      <c r="CD830" s="56"/>
      <c r="CE830" s="42"/>
      <c r="DB830" s="42"/>
    </row>
    <row r="831" spans="18:106">
      <c r="R831" s="39"/>
      <c r="S831" s="29"/>
      <c r="T831" s="29"/>
      <c r="U831" s="29"/>
      <c r="V831" s="29"/>
      <c r="W831" s="29"/>
      <c r="X831" s="29"/>
      <c r="Z831" s="29"/>
      <c r="AB831" s="39">
        <v>0</v>
      </c>
      <c r="AD831" s="39"/>
      <c r="AF831" s="39"/>
      <c r="BJ831" s="89"/>
      <c r="BM831" s="39"/>
      <c r="BN831" s="39"/>
      <c r="BO831" s="34"/>
      <c r="BP831" s="34"/>
      <c r="BQ831" s="39"/>
      <c r="BR831" s="28"/>
      <c r="BS831" s="28"/>
      <c r="BT831" s="28"/>
      <c r="BV831" s="39"/>
      <c r="BW831" s="45"/>
      <c r="BX831" s="42"/>
      <c r="BY831" s="42"/>
      <c r="BZ831" s="43"/>
      <c r="CA831" s="42"/>
      <c r="CB831" s="55"/>
      <c r="CC831" s="42"/>
      <c r="CD831" s="56"/>
      <c r="CE831" s="42"/>
      <c r="DB831" s="42"/>
    </row>
    <row r="832" spans="18:106">
      <c r="R832" s="39"/>
      <c r="S832" s="29"/>
      <c r="T832" s="29"/>
      <c r="U832" s="29"/>
      <c r="V832" s="29"/>
      <c r="W832" s="29"/>
      <c r="X832" s="29"/>
      <c r="Z832" s="29"/>
      <c r="AB832" s="39">
        <v>0</v>
      </c>
      <c r="AD832" s="39"/>
      <c r="AF832" s="39"/>
      <c r="BJ832" s="89"/>
      <c r="BM832" s="39"/>
      <c r="BN832" s="39"/>
      <c r="BO832" s="34"/>
      <c r="BP832" s="39"/>
      <c r="BQ832" s="39"/>
      <c r="BR832" s="28"/>
      <c r="BS832" s="28"/>
      <c r="BT832" s="28"/>
      <c r="BV832" s="39"/>
      <c r="BW832" s="45"/>
      <c r="BX832" s="42"/>
      <c r="BY832" s="42"/>
      <c r="BZ832" s="43"/>
      <c r="CA832" s="42"/>
      <c r="CB832" s="55"/>
      <c r="CC832" s="42"/>
      <c r="CD832" s="56"/>
      <c r="CE832" s="42"/>
      <c r="DB832" s="42"/>
    </row>
    <row r="833" spans="18:106">
      <c r="R833" s="39"/>
      <c r="S833" s="29"/>
      <c r="T833" s="29"/>
      <c r="U833" s="29"/>
      <c r="V833" s="29"/>
      <c r="W833" s="29"/>
      <c r="X833" s="29"/>
      <c r="Z833" s="29"/>
      <c r="AB833" s="39">
        <v>0</v>
      </c>
      <c r="AD833" s="39"/>
      <c r="AF833" s="39"/>
      <c r="BJ833" s="89"/>
      <c r="BM833" s="39"/>
      <c r="BN833" s="39"/>
      <c r="BO833" s="39"/>
      <c r="BP833" s="39"/>
      <c r="BQ833" s="39"/>
      <c r="BR833" s="28"/>
      <c r="BS833" s="28"/>
      <c r="BT833" s="28"/>
      <c r="BV833" s="39"/>
      <c r="BW833" s="45"/>
      <c r="BX833" s="42"/>
      <c r="BY833" s="42"/>
      <c r="BZ833" s="43"/>
      <c r="CA833" s="42"/>
      <c r="CB833" s="55"/>
      <c r="CC833" s="42"/>
      <c r="CD833" s="56"/>
      <c r="CE833" s="42"/>
      <c r="DB833" s="42"/>
    </row>
    <row r="834" spans="18:106">
      <c r="R834" s="39"/>
      <c r="S834" s="29"/>
      <c r="T834" s="29"/>
      <c r="U834" s="29"/>
      <c r="V834" s="29"/>
      <c r="W834" s="29"/>
      <c r="X834" s="29"/>
      <c r="Z834" s="29"/>
      <c r="AB834" s="39">
        <v>0</v>
      </c>
      <c r="AD834" s="39"/>
      <c r="AF834" s="39"/>
      <c r="BJ834" s="89"/>
      <c r="BM834" s="39"/>
      <c r="BN834" s="39"/>
      <c r="BO834" s="39"/>
      <c r="BP834" s="39"/>
      <c r="BQ834" s="39"/>
      <c r="BR834" s="28"/>
      <c r="BS834" s="28"/>
      <c r="BT834" s="28"/>
      <c r="BV834" s="39"/>
      <c r="BW834" s="45"/>
      <c r="BX834" s="42"/>
      <c r="BY834" s="42"/>
      <c r="BZ834" s="43"/>
      <c r="CA834" s="42"/>
      <c r="CB834" s="55"/>
      <c r="CC834" s="42"/>
      <c r="CD834" s="56"/>
      <c r="CE834" s="42"/>
      <c r="DB834" s="42"/>
    </row>
    <row r="835" spans="18:106">
      <c r="R835" s="39"/>
      <c r="S835" s="29"/>
      <c r="T835" s="29"/>
      <c r="U835" s="29"/>
      <c r="V835" s="29"/>
      <c r="W835" s="29"/>
      <c r="X835" s="29"/>
      <c r="Z835" s="29"/>
      <c r="AB835" s="39">
        <v>0</v>
      </c>
      <c r="AD835" s="39"/>
      <c r="AF835" s="39"/>
      <c r="BJ835" s="89"/>
      <c r="BM835" s="39"/>
      <c r="BN835" s="39"/>
      <c r="BO835" s="39"/>
      <c r="BP835" s="39"/>
      <c r="BQ835" s="39"/>
      <c r="BR835" s="28"/>
      <c r="BS835" s="28"/>
      <c r="BT835" s="28"/>
      <c r="BV835" s="39"/>
      <c r="BW835" s="45"/>
      <c r="BX835" s="42"/>
      <c r="BY835" s="42"/>
      <c r="BZ835" s="43"/>
      <c r="CA835" s="42"/>
      <c r="CB835" s="55"/>
      <c r="CC835" s="42"/>
      <c r="CD835" s="56"/>
      <c r="CE835" s="42"/>
      <c r="DB835" s="42"/>
    </row>
    <row r="836" spans="18:106">
      <c r="R836" s="39"/>
      <c r="S836" s="29"/>
      <c r="T836" s="29"/>
      <c r="U836" s="29"/>
      <c r="V836" s="29"/>
      <c r="W836" s="29"/>
      <c r="X836" s="29"/>
      <c r="Z836" s="29"/>
      <c r="AB836" s="39">
        <v>0</v>
      </c>
      <c r="AD836" s="39"/>
      <c r="AF836" s="39"/>
      <c r="BJ836" s="89"/>
      <c r="BM836" s="39"/>
      <c r="BN836" s="39"/>
      <c r="BO836" s="39"/>
      <c r="BP836" s="39"/>
      <c r="BQ836" s="39"/>
      <c r="BR836" s="28"/>
      <c r="BS836" s="28"/>
      <c r="BT836" s="28"/>
      <c r="BV836" s="39"/>
      <c r="BW836" s="45"/>
      <c r="BX836" s="42"/>
      <c r="BY836" s="42"/>
      <c r="BZ836" s="43"/>
      <c r="CA836" s="42"/>
      <c r="CB836" s="55"/>
      <c r="CC836" s="42"/>
      <c r="CD836" s="56"/>
      <c r="CE836" s="42"/>
      <c r="DB836" s="42"/>
    </row>
    <row r="837" spans="18:106">
      <c r="R837" s="39"/>
      <c r="S837" s="29"/>
      <c r="T837" s="29"/>
      <c r="U837" s="29"/>
      <c r="V837" s="29"/>
      <c r="W837" s="29"/>
      <c r="X837" s="29"/>
      <c r="Z837" s="29"/>
      <c r="AB837" s="39">
        <v>0</v>
      </c>
      <c r="AD837" s="39"/>
      <c r="AF837" s="39"/>
      <c r="BJ837" s="89"/>
      <c r="BM837" s="39"/>
      <c r="BN837" s="39"/>
      <c r="BO837" s="39"/>
      <c r="BP837" s="39"/>
      <c r="BQ837" s="39"/>
      <c r="BR837" s="28"/>
      <c r="BS837" s="28"/>
      <c r="BT837" s="28"/>
      <c r="BV837" s="39"/>
      <c r="BW837" s="45"/>
      <c r="BX837" s="42"/>
      <c r="BY837" s="42"/>
      <c r="BZ837" s="43"/>
      <c r="CA837" s="42"/>
      <c r="CB837" s="55"/>
      <c r="CC837" s="42"/>
      <c r="CD837" s="56"/>
      <c r="CE837" s="42"/>
      <c r="DB837" s="42"/>
    </row>
    <row r="838" spans="18:106">
      <c r="R838" s="39"/>
      <c r="S838" s="29"/>
      <c r="T838" s="29"/>
      <c r="U838" s="29"/>
      <c r="V838" s="29"/>
      <c r="W838" s="29"/>
      <c r="X838" s="29"/>
      <c r="Z838" s="29"/>
      <c r="AB838" s="39">
        <v>0</v>
      </c>
      <c r="AD838" s="39"/>
      <c r="AF838" s="39"/>
      <c r="BJ838" s="89"/>
      <c r="BM838" s="39"/>
      <c r="BN838" s="39"/>
      <c r="BO838" s="39"/>
      <c r="BP838" s="39"/>
      <c r="BQ838" s="39"/>
      <c r="BR838" s="28"/>
      <c r="BS838" s="28"/>
      <c r="BT838" s="28"/>
      <c r="BV838" s="39"/>
      <c r="BW838" s="45"/>
      <c r="BX838" s="42"/>
      <c r="BY838" s="42"/>
      <c r="BZ838" s="43"/>
      <c r="CA838" s="42"/>
      <c r="CB838" s="55"/>
      <c r="CC838" s="42"/>
      <c r="CD838" s="56"/>
      <c r="CE838" s="42"/>
      <c r="DB838" s="42"/>
    </row>
    <row r="839" spans="18:106">
      <c r="R839" s="39"/>
      <c r="S839" s="29"/>
      <c r="T839" s="29"/>
      <c r="U839" s="29"/>
      <c r="V839" s="29"/>
      <c r="W839" s="29"/>
      <c r="X839" s="29"/>
      <c r="Z839" s="29"/>
      <c r="AB839" s="39">
        <v>0</v>
      </c>
      <c r="AD839" s="39"/>
      <c r="AF839" s="39"/>
      <c r="BJ839" s="89"/>
      <c r="BM839" s="39"/>
      <c r="BN839" s="39"/>
      <c r="BO839" s="39"/>
      <c r="BP839" s="39"/>
      <c r="BQ839" s="39"/>
      <c r="BR839" s="28"/>
      <c r="BS839" s="28"/>
      <c r="BT839" s="28"/>
      <c r="BV839" s="39"/>
      <c r="BW839" s="45"/>
      <c r="BX839" s="42"/>
      <c r="BY839" s="42"/>
      <c r="BZ839" s="43"/>
      <c r="CA839" s="42"/>
      <c r="CB839" s="55"/>
      <c r="CC839" s="42"/>
      <c r="CD839" s="56"/>
      <c r="CE839" s="42"/>
      <c r="DB839" s="42"/>
    </row>
    <row r="840" spans="18:106">
      <c r="R840" s="39"/>
      <c r="S840" s="29"/>
      <c r="T840" s="29"/>
      <c r="U840" s="29"/>
      <c r="V840" s="29"/>
      <c r="W840" s="29"/>
      <c r="X840" s="29"/>
      <c r="Z840" s="29"/>
      <c r="AB840" s="39">
        <v>0</v>
      </c>
      <c r="AD840" s="39"/>
      <c r="AF840" s="39"/>
      <c r="BJ840" s="89"/>
      <c r="BM840" s="39"/>
      <c r="BN840" s="39"/>
      <c r="BO840" s="39"/>
      <c r="BP840" s="39"/>
      <c r="BQ840" s="39"/>
      <c r="BR840" s="28"/>
      <c r="BS840" s="28"/>
      <c r="BT840" s="28"/>
      <c r="BV840" s="39"/>
      <c r="BW840" s="45"/>
      <c r="BX840" s="42"/>
      <c r="BY840" s="42"/>
      <c r="BZ840" s="43"/>
      <c r="CA840" s="42"/>
      <c r="CB840" s="55"/>
      <c r="CC840" s="42"/>
      <c r="CD840" s="56"/>
      <c r="CE840" s="42"/>
      <c r="DB840" s="42"/>
    </row>
    <row r="841" spans="18:106">
      <c r="R841" s="39"/>
      <c r="S841" s="29"/>
      <c r="T841" s="29"/>
      <c r="U841" s="29"/>
      <c r="V841" s="29"/>
      <c r="W841" s="29"/>
      <c r="X841" s="29"/>
      <c r="Z841" s="29"/>
      <c r="AB841" s="39">
        <v>0</v>
      </c>
      <c r="AD841" s="39"/>
      <c r="AF841" s="39"/>
      <c r="BJ841" s="89"/>
      <c r="BN841" s="39"/>
      <c r="BO841" s="39"/>
      <c r="BP841" s="39"/>
      <c r="BQ841" s="39"/>
      <c r="BR841" s="28"/>
      <c r="BS841" s="28"/>
      <c r="BT841" s="28"/>
      <c r="BV841" s="39"/>
      <c r="BW841" s="45"/>
      <c r="BX841" s="42"/>
      <c r="BY841" s="42"/>
      <c r="BZ841" s="43"/>
      <c r="CA841" s="42"/>
      <c r="CB841" s="55"/>
      <c r="CC841" s="42"/>
      <c r="CD841" s="56"/>
      <c r="CE841" s="42"/>
      <c r="DB841" s="42"/>
    </row>
    <row r="842" spans="18:106">
      <c r="R842" s="39"/>
      <c r="S842" s="29"/>
      <c r="T842" s="29"/>
      <c r="U842" s="29"/>
      <c r="V842" s="29"/>
      <c r="W842" s="29"/>
      <c r="X842" s="29"/>
      <c r="Z842" s="29"/>
      <c r="AB842" s="39">
        <v>0</v>
      </c>
      <c r="AD842" s="39"/>
      <c r="AF842" s="39"/>
      <c r="BJ842" s="89"/>
      <c r="BO842" s="39"/>
      <c r="BP842" s="39"/>
      <c r="BQ842" s="39"/>
      <c r="BR842" s="28"/>
      <c r="BS842" s="28"/>
      <c r="BT842" s="28"/>
      <c r="BV842" s="39"/>
      <c r="BW842" s="45"/>
      <c r="BX842" s="42"/>
      <c r="BY842" s="42"/>
      <c r="BZ842" s="43"/>
      <c r="CA842" s="42"/>
      <c r="CB842" s="55"/>
      <c r="CC842" s="42"/>
      <c r="CD842" s="56"/>
      <c r="CE842" s="42"/>
      <c r="DB842" s="42"/>
    </row>
    <row r="843" spans="18:106">
      <c r="R843" s="39"/>
      <c r="S843" s="29"/>
      <c r="T843" s="29"/>
      <c r="U843" s="29"/>
      <c r="V843" s="29"/>
      <c r="W843" s="29"/>
      <c r="X843" s="29"/>
      <c r="Z843" s="29"/>
      <c r="AB843" s="39">
        <v>0</v>
      </c>
      <c r="AD843" s="39"/>
      <c r="AF843" s="39"/>
      <c r="BJ843" s="89"/>
      <c r="BO843" s="39"/>
      <c r="BP843" s="39"/>
      <c r="BQ843" s="39"/>
      <c r="BR843" s="28"/>
      <c r="BS843" s="28"/>
      <c r="BT843" s="28"/>
      <c r="BV843" s="39"/>
      <c r="BW843" s="45"/>
      <c r="BX843" s="42"/>
      <c r="BY843" s="42"/>
      <c r="BZ843" s="43"/>
      <c r="CA843" s="42"/>
      <c r="CB843" s="55"/>
      <c r="CC843" s="42"/>
      <c r="CD843" s="56"/>
      <c r="CE843" s="42"/>
      <c r="DB843" s="42"/>
    </row>
    <row r="844" spans="18:106">
      <c r="R844" s="39"/>
      <c r="S844" s="29"/>
      <c r="T844" s="29"/>
      <c r="U844" s="29"/>
      <c r="V844" s="29"/>
      <c r="W844" s="29"/>
      <c r="X844" s="29"/>
      <c r="Z844" s="29"/>
      <c r="AB844" s="39">
        <v>0</v>
      </c>
      <c r="AD844" s="39"/>
      <c r="AF844" s="39"/>
      <c r="BJ844" s="89"/>
      <c r="BO844" s="39"/>
      <c r="BP844" s="39"/>
      <c r="BQ844" s="39"/>
      <c r="BR844" s="28"/>
      <c r="BS844" s="28"/>
      <c r="BT844" s="28"/>
      <c r="BV844" s="39"/>
      <c r="BW844" s="45"/>
      <c r="BX844" s="42"/>
      <c r="BY844" s="42"/>
      <c r="BZ844" s="43"/>
      <c r="CA844" s="42"/>
      <c r="CB844" s="55"/>
      <c r="CC844" s="42"/>
      <c r="CD844" s="56"/>
      <c r="CE844" s="42"/>
      <c r="DB844" s="42"/>
    </row>
    <row r="845" spans="18:106">
      <c r="R845" s="39"/>
      <c r="S845" s="29"/>
      <c r="T845" s="29"/>
      <c r="U845" s="29"/>
      <c r="V845" s="29"/>
      <c r="W845" s="29"/>
      <c r="X845" s="29"/>
      <c r="Z845" s="29"/>
      <c r="AB845" s="39">
        <v>0</v>
      </c>
      <c r="AD845" s="39"/>
      <c r="AF845" s="39"/>
      <c r="BJ845" s="89"/>
      <c r="BO845" s="39"/>
      <c r="BP845" s="39"/>
      <c r="BQ845" s="39"/>
      <c r="BR845" s="28"/>
      <c r="BS845" s="28"/>
      <c r="BT845" s="28"/>
      <c r="BV845" s="39"/>
      <c r="BW845" s="45"/>
      <c r="BX845" s="42"/>
      <c r="BY845" s="42"/>
      <c r="BZ845" s="43"/>
      <c r="CA845" s="42"/>
      <c r="CB845" s="55"/>
      <c r="CC845" s="42"/>
      <c r="CD845" s="56"/>
      <c r="CE845" s="42"/>
      <c r="DB845" s="42"/>
    </row>
    <row r="846" spans="18:106">
      <c r="R846" s="39"/>
      <c r="S846" s="29"/>
      <c r="T846" s="29"/>
      <c r="U846" s="29"/>
      <c r="V846" s="29"/>
      <c r="W846" s="29"/>
      <c r="X846" s="29"/>
      <c r="Z846" s="29"/>
      <c r="AB846" s="39">
        <v>0</v>
      </c>
      <c r="AD846" s="39"/>
      <c r="AF846" s="39"/>
      <c r="BJ846" s="89"/>
      <c r="BO846" s="39"/>
      <c r="BP846" s="39"/>
      <c r="BQ846" s="39"/>
      <c r="BR846" s="28"/>
      <c r="BS846" s="28"/>
      <c r="BT846" s="28"/>
      <c r="BV846" s="39"/>
      <c r="BW846" s="45"/>
      <c r="BX846" s="42"/>
      <c r="BY846" s="42"/>
      <c r="BZ846" s="43"/>
      <c r="CA846" s="42"/>
      <c r="CB846" s="55"/>
      <c r="CC846" s="42"/>
      <c r="CD846" s="56"/>
      <c r="CE846" s="42"/>
      <c r="DB846" s="42"/>
    </row>
    <row r="847" spans="18:106">
      <c r="R847" s="39"/>
      <c r="S847" s="29"/>
      <c r="T847" s="29"/>
      <c r="U847" s="29"/>
      <c r="V847" s="29"/>
      <c r="W847" s="29"/>
      <c r="X847" s="29"/>
      <c r="Z847" s="29"/>
      <c r="AB847" s="39">
        <v>0</v>
      </c>
      <c r="AD847" s="39"/>
      <c r="AF847" s="39"/>
      <c r="BJ847" s="89"/>
      <c r="BO847" s="39"/>
      <c r="BP847" s="39"/>
      <c r="BQ847" s="39"/>
      <c r="BR847" s="28"/>
      <c r="BS847" s="28"/>
      <c r="BT847" s="28"/>
      <c r="BV847" s="39"/>
      <c r="BW847" s="45"/>
      <c r="BX847" s="42"/>
      <c r="BY847" s="42"/>
      <c r="BZ847" s="43"/>
      <c r="CA847" s="42"/>
      <c r="CB847" s="55"/>
      <c r="CC847" s="42"/>
      <c r="CD847" s="56"/>
      <c r="CE847" s="42"/>
      <c r="DB847" s="42"/>
    </row>
    <row r="848" spans="18:106">
      <c r="R848" s="39"/>
      <c r="S848" s="29"/>
      <c r="T848" s="29"/>
      <c r="U848" s="29"/>
      <c r="V848" s="29"/>
      <c r="W848" s="29"/>
      <c r="X848" s="29"/>
      <c r="Z848" s="29"/>
      <c r="AB848" s="39">
        <v>0</v>
      </c>
      <c r="AD848" s="39"/>
      <c r="AF848" s="39"/>
      <c r="BJ848" s="89"/>
      <c r="BO848" s="39"/>
      <c r="BP848" s="39"/>
      <c r="BQ848" s="39"/>
      <c r="BR848" s="28"/>
      <c r="BS848" s="28"/>
      <c r="BT848" s="28"/>
      <c r="BV848" s="39"/>
      <c r="BW848" s="45"/>
      <c r="BX848" s="42"/>
      <c r="BY848" s="42"/>
      <c r="BZ848" s="43"/>
      <c r="CA848" s="42"/>
      <c r="CB848" s="55"/>
      <c r="CC848" s="42"/>
      <c r="CD848" s="56"/>
      <c r="CE848" s="42"/>
      <c r="DB848" s="42"/>
    </row>
    <row r="849" spans="18:106">
      <c r="R849" s="39"/>
      <c r="S849" s="29"/>
      <c r="T849" s="29"/>
      <c r="U849" s="29"/>
      <c r="V849" s="29"/>
      <c r="W849" s="29"/>
      <c r="X849" s="29"/>
      <c r="Z849" s="29"/>
      <c r="AB849" s="39">
        <v>0</v>
      </c>
      <c r="AD849" s="39"/>
      <c r="AF849" s="39"/>
      <c r="BJ849" s="89"/>
      <c r="BO849" s="39"/>
      <c r="BP849" s="39"/>
      <c r="BQ849" s="39"/>
      <c r="BR849" s="28"/>
      <c r="BS849" s="28"/>
      <c r="BT849" s="28"/>
      <c r="BV849" s="39"/>
      <c r="BW849" s="45"/>
      <c r="BX849" s="42"/>
      <c r="BY849" s="42"/>
      <c r="BZ849" s="43"/>
      <c r="CA849" s="42"/>
      <c r="CB849" s="55"/>
      <c r="CC849" s="42"/>
      <c r="CD849" s="56"/>
      <c r="CE849" s="42"/>
      <c r="DB849" s="42"/>
    </row>
    <row r="850" spans="18:106">
      <c r="R850" s="39"/>
      <c r="S850" s="29"/>
      <c r="T850" s="29"/>
      <c r="U850" s="29"/>
      <c r="V850" s="29"/>
      <c r="W850" s="29"/>
      <c r="X850" s="29"/>
      <c r="Z850" s="29"/>
      <c r="AB850" s="39">
        <v>0</v>
      </c>
      <c r="AD850" s="39"/>
      <c r="AF850" s="39"/>
      <c r="BJ850" s="89"/>
      <c r="BO850" s="39"/>
      <c r="BP850" s="39"/>
      <c r="BQ850" s="39"/>
      <c r="BR850" s="28"/>
      <c r="BS850" s="28"/>
      <c r="BT850" s="28"/>
      <c r="BV850" s="39"/>
      <c r="BW850" s="45"/>
      <c r="BX850" s="42"/>
      <c r="BY850" s="42"/>
      <c r="BZ850" s="43"/>
      <c r="CA850" s="42"/>
      <c r="CB850" s="55"/>
      <c r="CC850" s="42"/>
      <c r="CD850" s="56"/>
      <c r="CE850" s="42"/>
      <c r="DB850" s="42"/>
    </row>
    <row r="851" spans="18:106">
      <c r="R851" s="39"/>
      <c r="S851" s="29"/>
      <c r="T851" s="29"/>
      <c r="U851" s="29"/>
      <c r="V851" s="29"/>
      <c r="W851" s="29"/>
      <c r="X851" s="29"/>
      <c r="Z851" s="29"/>
      <c r="AB851" s="39">
        <v>0</v>
      </c>
      <c r="AD851" s="39"/>
      <c r="AF851" s="39"/>
      <c r="BJ851" s="89"/>
      <c r="BO851" s="39"/>
      <c r="BP851" s="39"/>
      <c r="BQ851" s="39"/>
      <c r="BR851" s="28"/>
      <c r="BS851" s="28"/>
      <c r="BT851" s="28"/>
      <c r="BV851" s="39"/>
      <c r="BW851" s="45"/>
      <c r="BX851" s="42"/>
      <c r="BY851" s="42"/>
      <c r="BZ851" s="43"/>
      <c r="CA851" s="42"/>
      <c r="CB851" s="55"/>
      <c r="CC851" s="42"/>
      <c r="CD851" s="56"/>
      <c r="CE851" s="42"/>
      <c r="DB851" s="42"/>
    </row>
    <row r="852" spans="18:106">
      <c r="R852" s="39"/>
      <c r="S852" s="29"/>
      <c r="T852" s="29"/>
      <c r="U852" s="29"/>
      <c r="V852" s="29"/>
      <c r="W852" s="29"/>
      <c r="X852" s="29"/>
      <c r="Z852" s="29"/>
      <c r="AB852" s="39">
        <v>0</v>
      </c>
      <c r="AD852" s="39"/>
      <c r="AF852" s="39"/>
      <c r="BJ852" s="89"/>
      <c r="BO852" s="39"/>
      <c r="BP852" s="39"/>
      <c r="BQ852" s="39"/>
      <c r="BR852" s="28"/>
      <c r="BS852" s="28"/>
      <c r="BT852" s="28"/>
      <c r="BV852" s="39"/>
      <c r="BW852" s="45"/>
      <c r="BX852" s="42"/>
      <c r="BY852" s="42"/>
      <c r="BZ852" s="43"/>
      <c r="CA852" s="42"/>
      <c r="CB852" s="55"/>
      <c r="CC852" s="42"/>
      <c r="CD852" s="56"/>
      <c r="CE852" s="42"/>
      <c r="DB852" s="42"/>
    </row>
    <row r="853" spans="18:106">
      <c r="R853" s="39"/>
      <c r="S853" s="29"/>
      <c r="T853" s="29"/>
      <c r="U853" s="29"/>
      <c r="V853" s="29"/>
      <c r="W853" s="29"/>
      <c r="X853" s="29"/>
      <c r="Z853" s="29"/>
      <c r="AB853" s="39">
        <v>0</v>
      </c>
      <c r="AD853" s="29"/>
      <c r="AF853" s="29"/>
      <c r="BJ853" s="89"/>
      <c r="BO853" s="39"/>
      <c r="BP853" s="39"/>
      <c r="BQ853" s="39"/>
      <c r="BR853" s="28"/>
      <c r="BS853" s="28"/>
      <c r="BT853" s="28"/>
      <c r="BV853" s="39"/>
      <c r="BW853" s="45"/>
      <c r="BX853" s="42"/>
      <c r="BY853" s="42"/>
      <c r="BZ853" s="43"/>
      <c r="CA853" s="42"/>
      <c r="CB853" s="55"/>
      <c r="CC853" s="42"/>
      <c r="CD853" s="56"/>
      <c r="CE853" s="42"/>
      <c r="DB853" s="42"/>
    </row>
    <row r="854" spans="18:106">
      <c r="R854" s="39"/>
      <c r="S854" s="29"/>
      <c r="T854" s="29"/>
      <c r="U854" s="29"/>
      <c r="V854" s="29"/>
      <c r="W854" s="29"/>
      <c r="X854" s="29"/>
      <c r="Z854" s="29"/>
      <c r="AB854" s="39">
        <v>0</v>
      </c>
      <c r="AD854" s="29"/>
      <c r="AF854" s="29"/>
      <c r="BJ854" s="89"/>
      <c r="BO854" s="39"/>
      <c r="BP854" s="39"/>
      <c r="BQ854" s="29"/>
      <c r="BR854" s="28"/>
      <c r="BS854" s="28"/>
      <c r="BT854" s="28"/>
      <c r="BV854" s="29"/>
      <c r="BW854" s="45"/>
      <c r="BX854" s="42"/>
      <c r="BY854" s="42"/>
      <c r="BZ854" s="43"/>
      <c r="CA854" s="42"/>
      <c r="CB854" s="55"/>
      <c r="CC854" s="42"/>
      <c r="CD854" s="56"/>
      <c r="CE854" s="42"/>
      <c r="DB854" s="42"/>
    </row>
    <row r="855" spans="18:106">
      <c r="R855" s="39"/>
      <c r="S855" s="29"/>
      <c r="T855" s="29"/>
      <c r="U855" s="29"/>
      <c r="V855" s="29"/>
      <c r="W855" s="29"/>
      <c r="X855" s="29"/>
      <c r="Z855" s="29"/>
      <c r="AB855" s="39">
        <v>0</v>
      </c>
      <c r="AD855" s="29"/>
      <c r="AF855" s="29"/>
      <c r="BJ855" s="89"/>
      <c r="BO855" s="39"/>
      <c r="BP855" s="29"/>
      <c r="BQ855" s="29"/>
      <c r="BR855" s="28"/>
      <c r="BS855" s="28"/>
      <c r="BT855" s="28"/>
      <c r="BV855" s="29"/>
      <c r="BW855" s="45"/>
      <c r="BX855" s="42"/>
      <c r="BY855" s="42"/>
      <c r="BZ855" s="43"/>
      <c r="CA855" s="42"/>
      <c r="CB855" s="55"/>
      <c r="CC855" s="42"/>
      <c r="CD855" s="56"/>
      <c r="CE855" s="42"/>
      <c r="DB855" s="42"/>
    </row>
    <row r="856" spans="18:106">
      <c r="R856" s="39"/>
      <c r="S856" s="29"/>
      <c r="T856" s="29"/>
      <c r="U856" s="29"/>
      <c r="V856" s="29"/>
      <c r="W856" s="29"/>
      <c r="X856" s="29"/>
      <c r="Z856" s="29"/>
      <c r="AB856" s="39">
        <v>0</v>
      </c>
      <c r="AD856" s="29"/>
      <c r="AF856" s="29"/>
      <c r="BJ856" s="89"/>
      <c r="BO856" s="29"/>
      <c r="BP856" s="29"/>
      <c r="BQ856" s="29"/>
      <c r="BR856" s="28"/>
      <c r="BS856" s="28"/>
      <c r="BT856" s="28"/>
      <c r="BV856" s="29"/>
      <c r="BW856" s="45"/>
      <c r="BX856" s="42"/>
      <c r="BY856" s="42"/>
      <c r="BZ856" s="43"/>
      <c r="CA856" s="42"/>
      <c r="CB856" s="55"/>
      <c r="CC856" s="42"/>
      <c r="CD856" s="56"/>
      <c r="CE856" s="42"/>
      <c r="DB856" s="42"/>
    </row>
    <row r="857" spans="18:106">
      <c r="R857" s="39"/>
      <c r="S857" s="29"/>
      <c r="T857" s="29"/>
      <c r="U857" s="29"/>
      <c r="V857" s="29"/>
      <c r="W857" s="29"/>
      <c r="X857" s="29"/>
      <c r="Z857" s="29"/>
      <c r="AB857" s="39">
        <v>0</v>
      </c>
      <c r="AD857" s="29"/>
      <c r="AF857" s="29"/>
      <c r="BJ857" s="89"/>
      <c r="BO857" s="29"/>
      <c r="BP857" s="29"/>
      <c r="BQ857" s="29"/>
      <c r="BR857" s="28"/>
      <c r="BS857" s="28"/>
      <c r="BT857" s="28"/>
      <c r="BV857" s="29"/>
      <c r="BW857" s="45"/>
      <c r="BX857" s="42"/>
      <c r="BY857" s="42"/>
      <c r="BZ857" s="43"/>
      <c r="CA857" s="42"/>
      <c r="CB857" s="55"/>
      <c r="CC857" s="42"/>
      <c r="CD857" s="56"/>
      <c r="CE857" s="42"/>
      <c r="DB857" s="42"/>
    </row>
    <row r="858" spans="18:106">
      <c r="R858" s="39"/>
      <c r="S858" s="29"/>
      <c r="T858" s="29"/>
      <c r="U858" s="29"/>
      <c r="V858" s="29"/>
      <c r="W858" s="29"/>
      <c r="X858" s="29"/>
      <c r="Z858" s="29"/>
      <c r="AB858" s="39">
        <v>0</v>
      </c>
      <c r="AD858" s="29"/>
      <c r="AF858" s="29"/>
      <c r="BJ858" s="89"/>
      <c r="BO858" s="29"/>
      <c r="BP858" s="29"/>
      <c r="BQ858" s="29"/>
      <c r="BR858" s="28"/>
      <c r="BS858" s="28"/>
      <c r="BT858" s="28"/>
      <c r="BV858" s="29"/>
      <c r="BW858" s="45"/>
      <c r="BX858" s="42"/>
      <c r="BY858" s="42"/>
      <c r="BZ858" s="43"/>
      <c r="CA858" s="42"/>
      <c r="CB858" s="55"/>
      <c r="CC858" s="42"/>
      <c r="CD858" s="56"/>
      <c r="CE858" s="42"/>
      <c r="DB858" s="42"/>
    </row>
    <row r="859" spans="18:106">
      <c r="R859" s="39"/>
      <c r="S859" s="29"/>
      <c r="T859" s="29"/>
      <c r="U859" s="29"/>
      <c r="V859" s="29"/>
      <c r="W859" s="29"/>
      <c r="X859" s="29"/>
      <c r="Z859" s="29"/>
      <c r="AB859" s="39">
        <v>0</v>
      </c>
      <c r="AD859" s="29"/>
      <c r="AF859" s="29"/>
      <c r="BJ859" s="89"/>
      <c r="BO859" s="29"/>
      <c r="BP859" s="29"/>
      <c r="BQ859" s="29"/>
      <c r="BR859" s="28"/>
      <c r="BS859" s="28"/>
      <c r="BT859" s="28"/>
      <c r="BV859" s="29"/>
      <c r="BW859" s="45"/>
      <c r="BX859" s="42"/>
      <c r="BY859" s="42"/>
      <c r="BZ859" s="43"/>
      <c r="CA859" s="42"/>
      <c r="CB859" s="55"/>
      <c r="CC859" s="42"/>
      <c r="CD859" s="56"/>
      <c r="CE859" s="42"/>
      <c r="DB859" s="42"/>
    </row>
    <row r="860" spans="18:106">
      <c r="R860" s="39"/>
      <c r="S860" s="29"/>
      <c r="T860" s="29"/>
      <c r="U860" s="29"/>
      <c r="V860" s="29"/>
      <c r="W860" s="29"/>
      <c r="X860" s="29"/>
      <c r="Z860" s="29"/>
      <c r="AB860" s="39">
        <v>0</v>
      </c>
      <c r="AD860" s="29"/>
      <c r="AF860" s="29"/>
      <c r="BJ860" s="89"/>
      <c r="BO860" s="29"/>
      <c r="BP860" s="29"/>
      <c r="BQ860" s="29"/>
      <c r="BR860" s="28"/>
      <c r="BS860" s="28"/>
      <c r="BT860" s="28"/>
      <c r="BV860" s="29"/>
      <c r="BW860" s="45"/>
      <c r="BX860" s="42"/>
      <c r="BY860" s="42"/>
      <c r="BZ860" s="43"/>
      <c r="CA860" s="42"/>
      <c r="CB860" s="55"/>
      <c r="CC860" s="42"/>
      <c r="CD860" s="56"/>
      <c r="CE860" s="42"/>
      <c r="DB860" s="42"/>
    </row>
    <row r="861" spans="18:106">
      <c r="R861" s="39"/>
      <c r="S861" s="29"/>
      <c r="T861" s="29"/>
      <c r="U861" s="29"/>
      <c r="V861" s="29"/>
      <c r="W861" s="29"/>
      <c r="X861" s="29"/>
      <c r="Z861" s="29"/>
      <c r="AB861" s="39">
        <v>0</v>
      </c>
      <c r="AD861" s="29"/>
      <c r="AF861" s="29"/>
      <c r="BJ861" s="89"/>
      <c r="BO861" s="29"/>
      <c r="BP861" s="29"/>
      <c r="BQ861" s="29"/>
      <c r="BR861" s="28"/>
      <c r="BS861" s="28"/>
      <c r="BT861" s="28"/>
      <c r="BV861" s="29"/>
      <c r="BW861" s="45"/>
      <c r="BX861" s="42"/>
      <c r="BY861" s="42"/>
      <c r="BZ861" s="43"/>
      <c r="CA861" s="42"/>
      <c r="CB861" s="55"/>
      <c r="CC861" s="42"/>
      <c r="CD861" s="56"/>
      <c r="CE861" s="42"/>
      <c r="DB861" s="42"/>
    </row>
    <row r="862" spans="18:106">
      <c r="R862" s="39"/>
      <c r="S862" s="29"/>
      <c r="T862" s="29"/>
      <c r="U862" s="29"/>
      <c r="V862" s="29"/>
      <c r="W862" s="29"/>
      <c r="X862" s="29"/>
      <c r="Z862" s="29"/>
      <c r="AB862" s="39">
        <v>0</v>
      </c>
      <c r="AD862" s="29"/>
      <c r="AF862" s="29"/>
      <c r="BJ862" s="89"/>
      <c r="BO862" s="29"/>
      <c r="BP862" s="29"/>
      <c r="BQ862" s="29"/>
      <c r="BR862" s="28"/>
      <c r="BS862" s="28"/>
      <c r="BT862" s="28"/>
      <c r="BV862" s="29"/>
      <c r="BW862" s="45"/>
      <c r="BX862" s="42"/>
      <c r="BY862" s="42"/>
      <c r="BZ862" s="43"/>
      <c r="CA862" s="42"/>
      <c r="CB862" s="55"/>
      <c r="CC862" s="42"/>
      <c r="CD862" s="56"/>
      <c r="CE862" s="42"/>
      <c r="DB862" s="42"/>
    </row>
    <row r="863" spans="18:106">
      <c r="R863" s="39"/>
      <c r="S863" s="29"/>
      <c r="T863" s="29"/>
      <c r="U863" s="29"/>
      <c r="V863" s="29"/>
      <c r="W863" s="29"/>
      <c r="X863" s="29"/>
      <c r="Z863" s="29"/>
      <c r="AB863" s="39">
        <v>0</v>
      </c>
      <c r="AD863" s="29"/>
      <c r="AF863" s="29"/>
      <c r="BJ863" s="89"/>
      <c r="BO863" s="29"/>
      <c r="BP863" s="29"/>
      <c r="BQ863" s="29"/>
      <c r="BR863" s="28"/>
      <c r="BS863" s="28"/>
      <c r="BT863" s="28"/>
      <c r="BV863" s="29"/>
      <c r="BW863" s="45"/>
      <c r="BX863" s="42"/>
      <c r="BY863" s="42"/>
      <c r="BZ863" s="43"/>
      <c r="CA863" s="42"/>
      <c r="CB863" s="55"/>
      <c r="CC863" s="42"/>
      <c r="CD863" s="56"/>
      <c r="CE863" s="42"/>
      <c r="DB863" s="42"/>
    </row>
    <row r="864" spans="18:106">
      <c r="R864" s="39"/>
      <c r="S864" s="29"/>
      <c r="T864" s="29"/>
      <c r="U864" s="29"/>
      <c r="V864" s="29"/>
      <c r="W864" s="29"/>
      <c r="X864" s="29"/>
      <c r="Z864" s="29"/>
      <c r="AB864" s="39">
        <v>0</v>
      </c>
      <c r="AD864" s="29"/>
      <c r="AF864" s="29"/>
      <c r="BJ864" s="89"/>
      <c r="BO864" s="29"/>
      <c r="BP864" s="29"/>
      <c r="BQ864" s="29"/>
      <c r="BR864" s="28"/>
      <c r="BS864" s="28"/>
      <c r="BT864" s="28"/>
      <c r="BV864" s="29"/>
      <c r="BW864" s="45"/>
      <c r="BX864" s="42"/>
      <c r="BY864" s="42"/>
      <c r="BZ864" s="43"/>
      <c r="CA864" s="42"/>
      <c r="CB864" s="55"/>
      <c r="CC864" s="42"/>
      <c r="CD864" s="56"/>
      <c r="CE864" s="42"/>
      <c r="DB864" s="42"/>
    </row>
    <row r="865" spans="18:106">
      <c r="R865" s="39"/>
      <c r="S865" s="29"/>
      <c r="T865" s="29"/>
      <c r="U865" s="29"/>
      <c r="V865" s="29"/>
      <c r="W865" s="29"/>
      <c r="X865" s="29"/>
      <c r="Z865" s="29"/>
      <c r="AB865" s="39">
        <v>0</v>
      </c>
      <c r="AD865" s="29"/>
      <c r="AF865" s="29"/>
      <c r="BJ865" s="89"/>
      <c r="BO865" s="29"/>
      <c r="BP865" s="29"/>
      <c r="BQ865" s="29"/>
      <c r="BR865" s="28"/>
      <c r="BS865" s="28"/>
      <c r="BT865" s="28"/>
      <c r="BV865" s="29"/>
      <c r="BW865" s="45"/>
      <c r="BX865" s="42"/>
      <c r="BY865" s="42"/>
      <c r="BZ865" s="43"/>
      <c r="CA865" s="42"/>
      <c r="CB865" s="55"/>
      <c r="CC865" s="42"/>
      <c r="CD865" s="56"/>
      <c r="CE865" s="42"/>
      <c r="DB865" s="42"/>
    </row>
    <row r="866" spans="18:106">
      <c r="R866" s="39"/>
      <c r="S866" s="29"/>
      <c r="T866" s="29"/>
      <c r="U866" s="29"/>
      <c r="V866" s="29"/>
      <c r="W866" s="29"/>
      <c r="X866" s="29"/>
      <c r="Z866" s="29"/>
      <c r="AB866" s="39">
        <v>0</v>
      </c>
      <c r="AD866" s="29"/>
      <c r="AF866" s="29"/>
      <c r="BJ866" s="89"/>
      <c r="BO866" s="29"/>
      <c r="BP866" s="29"/>
      <c r="BQ866" s="29"/>
      <c r="BR866" s="28"/>
      <c r="BS866" s="28"/>
      <c r="BT866" s="28"/>
      <c r="BV866" s="29"/>
      <c r="BW866" s="45"/>
      <c r="BX866" s="42"/>
      <c r="BY866" s="42"/>
      <c r="BZ866" s="43"/>
      <c r="CA866" s="42"/>
      <c r="CB866" s="55"/>
      <c r="CC866" s="42"/>
      <c r="CD866" s="56"/>
      <c r="CE866" s="42"/>
      <c r="DB866" s="42"/>
    </row>
    <row r="867" spans="18:106">
      <c r="R867" s="39"/>
      <c r="S867" s="29"/>
      <c r="T867" s="29"/>
      <c r="U867" s="29"/>
      <c r="V867" s="29"/>
      <c r="W867" s="29"/>
      <c r="X867" s="29"/>
      <c r="Z867" s="29"/>
      <c r="AB867" s="39">
        <v>0</v>
      </c>
      <c r="AD867" s="29"/>
      <c r="AF867" s="29"/>
      <c r="BJ867" s="89"/>
      <c r="BO867" s="29"/>
      <c r="BP867" s="29"/>
      <c r="BQ867" s="29"/>
      <c r="BR867" s="28"/>
      <c r="BS867" s="28"/>
      <c r="BT867" s="28"/>
      <c r="BV867" s="29"/>
      <c r="BW867" s="45"/>
      <c r="BX867" s="42"/>
      <c r="BY867" s="42"/>
      <c r="BZ867" s="43"/>
      <c r="CA867" s="42"/>
      <c r="CB867" s="55"/>
      <c r="CC867" s="42"/>
      <c r="CD867" s="56"/>
      <c r="CE867" s="42"/>
      <c r="DB867" s="42"/>
    </row>
    <row r="868" spans="18:106">
      <c r="R868" s="39"/>
      <c r="S868" s="29"/>
      <c r="T868" s="29"/>
      <c r="U868" s="29"/>
      <c r="V868" s="29"/>
      <c r="W868" s="29"/>
      <c r="X868" s="29"/>
      <c r="Z868" s="29"/>
      <c r="AB868" s="39">
        <v>0</v>
      </c>
      <c r="AD868" s="29"/>
      <c r="AF868" s="29"/>
      <c r="BJ868" s="89"/>
      <c r="BO868" s="29"/>
      <c r="BP868" s="29"/>
      <c r="BQ868" s="29"/>
      <c r="BR868" s="28"/>
      <c r="BS868" s="28"/>
      <c r="BT868" s="28"/>
      <c r="BV868" s="29"/>
      <c r="BW868" s="45"/>
      <c r="BX868" s="42"/>
      <c r="BY868" s="42"/>
      <c r="BZ868" s="43"/>
      <c r="CA868" s="42"/>
      <c r="CB868" s="55"/>
      <c r="CC868" s="42"/>
      <c r="CD868" s="56"/>
      <c r="CE868" s="42"/>
      <c r="DB868" s="42"/>
    </row>
    <row r="869" spans="18:106">
      <c r="R869" s="39"/>
      <c r="S869" s="29"/>
      <c r="T869" s="29"/>
      <c r="U869" s="29"/>
      <c r="V869" s="29"/>
      <c r="W869" s="29"/>
      <c r="X869" s="29"/>
      <c r="Z869" s="29"/>
      <c r="AB869" s="39">
        <v>0</v>
      </c>
      <c r="AD869" s="29"/>
      <c r="AF869" s="29"/>
      <c r="BJ869" s="89"/>
      <c r="BO869" s="29"/>
      <c r="BP869" s="29"/>
      <c r="BQ869" s="29"/>
      <c r="BR869" s="28"/>
      <c r="BS869" s="28"/>
      <c r="BT869" s="28"/>
      <c r="BV869" s="29"/>
      <c r="BW869" s="45"/>
      <c r="BX869" s="42"/>
      <c r="BY869" s="42"/>
      <c r="BZ869" s="43"/>
      <c r="CA869" s="42"/>
      <c r="CB869" s="55"/>
      <c r="CC869" s="42"/>
      <c r="CD869" s="56"/>
      <c r="CE869" s="42"/>
      <c r="DB869" s="42"/>
    </row>
    <row r="870" spans="18:106">
      <c r="R870" s="39"/>
      <c r="S870" s="29"/>
      <c r="T870" s="29"/>
      <c r="U870" s="29"/>
      <c r="V870" s="29"/>
      <c r="W870" s="29"/>
      <c r="X870" s="29"/>
      <c r="Z870" s="29"/>
      <c r="AB870" s="39">
        <v>0</v>
      </c>
      <c r="AD870" s="29"/>
      <c r="AF870" s="29"/>
      <c r="BJ870" s="89"/>
      <c r="BO870" s="29"/>
      <c r="BP870" s="29"/>
      <c r="BQ870" s="29"/>
      <c r="BR870" s="28"/>
      <c r="BS870" s="28"/>
      <c r="BT870" s="28"/>
      <c r="BV870" s="29"/>
      <c r="BW870" s="45"/>
      <c r="BX870" s="42"/>
      <c r="BY870" s="42"/>
      <c r="BZ870" s="43"/>
      <c r="CA870" s="42"/>
      <c r="CB870" s="55"/>
      <c r="CC870" s="42"/>
      <c r="CD870" s="56"/>
      <c r="CE870" s="42"/>
      <c r="DB870" s="42"/>
    </row>
    <row r="871" spans="18:106">
      <c r="R871" s="39"/>
      <c r="S871" s="29"/>
      <c r="T871" s="29"/>
      <c r="U871" s="29"/>
      <c r="V871" s="29"/>
      <c r="W871" s="29"/>
      <c r="X871" s="29"/>
      <c r="Z871" s="29"/>
      <c r="AB871" s="39">
        <v>0</v>
      </c>
      <c r="AD871" s="29"/>
      <c r="AF871" s="29"/>
      <c r="BJ871" s="89"/>
      <c r="BO871" s="29"/>
      <c r="BP871" s="29"/>
      <c r="BQ871" s="29"/>
      <c r="BR871" s="28"/>
      <c r="BS871" s="28"/>
      <c r="BT871" s="28"/>
      <c r="BV871" s="29"/>
      <c r="BW871" s="45"/>
      <c r="BX871" s="42"/>
      <c r="BY871" s="42"/>
      <c r="BZ871" s="43"/>
      <c r="CA871" s="42"/>
      <c r="CB871" s="55"/>
      <c r="CC871" s="42"/>
      <c r="CD871" s="56"/>
      <c r="CE871" s="42"/>
      <c r="DB871" s="42"/>
    </row>
    <row r="872" spans="18:106">
      <c r="R872" s="39"/>
      <c r="S872" s="29"/>
      <c r="T872" s="29"/>
      <c r="U872" s="29"/>
      <c r="V872" s="29"/>
      <c r="W872" s="29"/>
      <c r="X872" s="29"/>
      <c r="Z872" s="29"/>
      <c r="AB872" s="39">
        <v>0</v>
      </c>
      <c r="AD872" s="29"/>
      <c r="AF872" s="29"/>
      <c r="BJ872" s="89"/>
      <c r="BO872" s="29"/>
      <c r="BP872" s="29"/>
      <c r="BQ872" s="29"/>
      <c r="BR872" s="28"/>
      <c r="BS872" s="28"/>
      <c r="BT872" s="28"/>
      <c r="BV872" s="29"/>
      <c r="BW872" s="45"/>
      <c r="BX872" s="42"/>
      <c r="BY872" s="42"/>
      <c r="BZ872" s="43"/>
      <c r="CA872" s="42"/>
      <c r="CB872" s="55"/>
      <c r="CC872" s="42"/>
      <c r="CD872" s="56"/>
      <c r="CE872" s="42"/>
      <c r="DB872" s="42"/>
    </row>
    <row r="873" spans="18:106">
      <c r="R873" s="39"/>
      <c r="S873" s="29"/>
      <c r="T873" s="29"/>
      <c r="U873" s="29"/>
      <c r="V873" s="29"/>
      <c r="W873" s="29"/>
      <c r="X873" s="29"/>
      <c r="Z873" s="29"/>
      <c r="AB873" s="39">
        <v>0</v>
      </c>
      <c r="AD873" s="29"/>
      <c r="AF873" s="29"/>
      <c r="BJ873" s="89"/>
      <c r="BO873" s="29"/>
      <c r="BP873" s="29"/>
      <c r="BQ873" s="29"/>
      <c r="BR873" s="28"/>
      <c r="BS873" s="28"/>
      <c r="BT873" s="28"/>
      <c r="BV873" s="29"/>
      <c r="BW873" s="45"/>
      <c r="BX873" s="42"/>
      <c r="BY873" s="42"/>
      <c r="BZ873" s="43"/>
      <c r="CA873" s="42"/>
      <c r="CB873" s="55"/>
      <c r="CC873" s="42"/>
      <c r="CD873" s="56"/>
      <c r="CE873" s="42"/>
      <c r="DB873" s="42"/>
    </row>
    <row r="874" spans="18:106">
      <c r="R874" s="39"/>
      <c r="S874" s="29"/>
      <c r="T874" s="29"/>
      <c r="U874" s="29"/>
      <c r="V874" s="29"/>
      <c r="W874" s="29"/>
      <c r="X874" s="29"/>
      <c r="Z874" s="29"/>
      <c r="AB874" s="39">
        <v>0</v>
      </c>
      <c r="AD874" s="29"/>
      <c r="AF874" s="29"/>
      <c r="BJ874" s="89"/>
      <c r="BO874" s="29"/>
      <c r="BP874" s="29"/>
      <c r="BQ874" s="29"/>
      <c r="BR874" s="28"/>
      <c r="BS874" s="28"/>
      <c r="BT874" s="28"/>
      <c r="BV874" s="29"/>
      <c r="BW874" s="45"/>
      <c r="BX874" s="42"/>
      <c r="BY874" s="42"/>
      <c r="BZ874" s="43"/>
      <c r="CA874" s="42"/>
      <c r="CB874" s="55"/>
      <c r="CC874" s="42"/>
      <c r="CD874" s="56"/>
      <c r="CE874" s="42"/>
      <c r="DB874" s="42"/>
    </row>
    <row r="875" spans="18:106">
      <c r="R875" s="39"/>
      <c r="S875" s="29"/>
      <c r="T875" s="29"/>
      <c r="U875" s="29"/>
      <c r="V875" s="29"/>
      <c r="W875" s="29"/>
      <c r="X875" s="29"/>
      <c r="Z875" s="29"/>
      <c r="AB875" s="39">
        <v>0</v>
      </c>
      <c r="AD875" s="29"/>
      <c r="AF875" s="29"/>
      <c r="BJ875" s="89"/>
      <c r="BO875" s="29"/>
      <c r="BP875" s="29"/>
      <c r="BQ875" s="29"/>
      <c r="BR875" s="28"/>
      <c r="BS875" s="28"/>
      <c r="BT875" s="28"/>
      <c r="BV875" s="29"/>
      <c r="BW875" s="45"/>
      <c r="BX875" s="42"/>
      <c r="BY875" s="42"/>
      <c r="BZ875" s="43"/>
      <c r="CA875" s="42"/>
      <c r="CB875" s="55"/>
      <c r="CC875" s="42"/>
      <c r="CD875" s="56"/>
      <c r="CE875" s="42"/>
      <c r="DB875" s="42"/>
    </row>
    <row r="876" spans="18:106">
      <c r="R876" s="39"/>
      <c r="S876" s="29"/>
      <c r="T876" s="29"/>
      <c r="U876" s="29"/>
      <c r="V876" s="29"/>
      <c r="W876" s="29"/>
      <c r="X876" s="29"/>
      <c r="Z876" s="29"/>
      <c r="AB876" s="39">
        <v>0</v>
      </c>
      <c r="AD876" s="29"/>
      <c r="AF876" s="29"/>
      <c r="BJ876" s="89"/>
      <c r="BO876" s="29"/>
      <c r="BP876" s="29"/>
      <c r="BQ876" s="29"/>
      <c r="BR876" s="28"/>
      <c r="BS876" s="28"/>
      <c r="BT876" s="28"/>
      <c r="BV876" s="29"/>
      <c r="BW876" s="45"/>
      <c r="BX876" s="42"/>
      <c r="BY876" s="42"/>
      <c r="BZ876" s="43"/>
      <c r="CA876" s="42"/>
      <c r="CB876" s="55"/>
      <c r="CC876" s="42"/>
      <c r="CD876" s="56"/>
      <c r="CE876" s="42"/>
      <c r="DB876" s="42"/>
    </row>
    <row r="877" spans="18:106">
      <c r="R877" s="39"/>
      <c r="S877" s="29"/>
      <c r="T877" s="29"/>
      <c r="U877" s="29"/>
      <c r="V877" s="29"/>
      <c r="W877" s="29"/>
      <c r="X877" s="29"/>
      <c r="Z877" s="29"/>
      <c r="AB877" s="39">
        <v>0</v>
      </c>
      <c r="AD877" s="29"/>
      <c r="AF877" s="29"/>
      <c r="BJ877" s="89"/>
      <c r="BO877" s="29"/>
      <c r="BP877" s="29"/>
      <c r="BQ877" s="29"/>
      <c r="BR877" s="28"/>
      <c r="BS877" s="28"/>
      <c r="BT877" s="28"/>
      <c r="BV877" s="29"/>
      <c r="BW877" s="45"/>
      <c r="BX877" s="42"/>
      <c r="BY877" s="42"/>
      <c r="BZ877" s="43"/>
      <c r="CA877" s="42"/>
      <c r="CB877" s="55"/>
      <c r="CC877" s="42"/>
      <c r="CD877" s="56"/>
      <c r="CE877" s="42"/>
      <c r="DB877" s="42"/>
    </row>
    <row r="878" spans="18:106">
      <c r="R878" s="39"/>
      <c r="S878" s="29"/>
      <c r="T878" s="29"/>
      <c r="U878" s="29"/>
      <c r="V878" s="29"/>
      <c r="W878" s="29"/>
      <c r="X878" s="29"/>
      <c r="Z878" s="29"/>
      <c r="AB878" s="39">
        <v>0</v>
      </c>
      <c r="AD878" s="29"/>
      <c r="AF878" s="29"/>
      <c r="BJ878" s="89"/>
      <c r="BO878" s="29"/>
      <c r="BP878" s="29"/>
      <c r="BQ878" s="29"/>
      <c r="BR878" s="28"/>
      <c r="BS878" s="28"/>
      <c r="BT878" s="28"/>
      <c r="BV878" s="29"/>
      <c r="BW878" s="45"/>
      <c r="BX878" s="42"/>
      <c r="BY878" s="42"/>
      <c r="BZ878" s="43"/>
      <c r="CA878" s="42"/>
      <c r="CB878" s="55"/>
      <c r="CC878" s="42"/>
      <c r="CD878" s="56"/>
      <c r="CE878" s="42"/>
      <c r="DB878" s="42"/>
    </row>
    <row r="879" spans="18:106">
      <c r="R879" s="39"/>
      <c r="S879" s="29"/>
      <c r="T879" s="29"/>
      <c r="U879" s="29"/>
      <c r="V879" s="29"/>
      <c r="W879" s="29"/>
      <c r="X879" s="29"/>
      <c r="Z879" s="29"/>
      <c r="AB879" s="39">
        <v>0</v>
      </c>
      <c r="AD879" s="29"/>
      <c r="AF879" s="29"/>
      <c r="BJ879" s="89"/>
      <c r="BO879" s="29"/>
      <c r="BP879" s="29"/>
      <c r="BQ879" s="29"/>
      <c r="BR879" s="28"/>
      <c r="BS879" s="28"/>
      <c r="BT879" s="28"/>
      <c r="BV879" s="29"/>
      <c r="BW879" s="45"/>
      <c r="BX879" s="42"/>
      <c r="BY879" s="42"/>
      <c r="BZ879" s="43"/>
      <c r="CA879" s="42"/>
      <c r="CB879" s="55"/>
      <c r="CC879" s="42"/>
      <c r="CD879" s="56"/>
      <c r="CE879" s="42"/>
      <c r="DB879" s="42"/>
    </row>
    <row r="880" spans="18:106">
      <c r="R880" s="39"/>
      <c r="S880" s="29"/>
      <c r="T880" s="29"/>
      <c r="U880" s="29"/>
      <c r="V880" s="29"/>
      <c r="W880" s="29"/>
      <c r="X880" s="29"/>
      <c r="Z880" s="29"/>
      <c r="AB880" s="39">
        <v>0</v>
      </c>
      <c r="AD880" s="29"/>
      <c r="AF880" s="29"/>
      <c r="BJ880" s="89"/>
      <c r="BO880" s="29"/>
      <c r="BP880" s="29"/>
      <c r="BQ880" s="29"/>
      <c r="BR880" s="28"/>
      <c r="BS880" s="28"/>
      <c r="BT880" s="28"/>
      <c r="BV880" s="29"/>
      <c r="BW880" s="45"/>
      <c r="BX880" s="42"/>
      <c r="BY880" s="42"/>
      <c r="BZ880" s="43"/>
      <c r="CA880" s="42"/>
      <c r="CB880" s="55"/>
      <c r="CC880" s="42"/>
      <c r="CD880" s="56"/>
      <c r="CE880" s="42"/>
      <c r="DB880" s="42"/>
    </row>
    <row r="881" spans="18:106">
      <c r="R881" s="39"/>
      <c r="S881" s="29"/>
      <c r="T881" s="29"/>
      <c r="U881" s="29"/>
      <c r="V881" s="29"/>
      <c r="W881" s="29"/>
      <c r="X881" s="29"/>
      <c r="Z881" s="29"/>
      <c r="AB881" s="39">
        <v>0</v>
      </c>
      <c r="AD881" s="29"/>
      <c r="AF881" s="29"/>
      <c r="BJ881" s="89"/>
      <c r="BO881" s="29"/>
      <c r="BP881" s="29"/>
      <c r="BQ881" s="29"/>
      <c r="BR881" s="28"/>
      <c r="BS881" s="28"/>
      <c r="BT881" s="28"/>
      <c r="BV881" s="29"/>
      <c r="BW881" s="45"/>
      <c r="BX881" s="42"/>
      <c r="BY881" s="42"/>
      <c r="BZ881" s="43"/>
      <c r="CA881" s="42"/>
      <c r="CB881" s="55"/>
      <c r="CC881" s="42"/>
      <c r="CD881" s="56"/>
      <c r="CE881" s="42"/>
      <c r="DB881" s="42"/>
    </row>
    <row r="882" spans="18:106">
      <c r="R882" s="39"/>
      <c r="S882" s="29"/>
      <c r="T882" s="29"/>
      <c r="U882" s="29"/>
      <c r="V882" s="29"/>
      <c r="W882" s="29"/>
      <c r="X882" s="29"/>
      <c r="Z882" s="29"/>
      <c r="AB882" s="39">
        <v>0</v>
      </c>
      <c r="AD882" s="29"/>
      <c r="AF882" s="29"/>
      <c r="BJ882" s="89"/>
      <c r="BO882" s="29"/>
      <c r="BP882" s="29"/>
      <c r="BQ882" s="29"/>
      <c r="BR882" s="28"/>
      <c r="BS882" s="28"/>
      <c r="BT882" s="28"/>
      <c r="BV882" s="29"/>
      <c r="BW882" s="45"/>
      <c r="BX882" s="42"/>
      <c r="BY882" s="42"/>
      <c r="BZ882" s="43"/>
      <c r="CA882" s="42"/>
      <c r="CB882" s="55"/>
      <c r="CC882" s="42"/>
      <c r="CD882" s="56"/>
      <c r="CE882" s="42"/>
      <c r="DB882" s="42"/>
    </row>
    <row r="883" spans="18:106">
      <c r="R883" s="39"/>
      <c r="S883" s="29"/>
      <c r="T883" s="29"/>
      <c r="U883" s="29"/>
      <c r="V883" s="29"/>
      <c r="W883" s="29"/>
      <c r="X883" s="29"/>
      <c r="Z883" s="29"/>
      <c r="AB883" s="39">
        <v>0</v>
      </c>
      <c r="AD883" s="29"/>
      <c r="AF883" s="29"/>
      <c r="BJ883" s="89"/>
      <c r="BO883" s="29"/>
      <c r="BP883" s="29"/>
      <c r="BQ883" s="29"/>
      <c r="BR883" s="28"/>
      <c r="BS883" s="28"/>
      <c r="BT883" s="28"/>
      <c r="BV883" s="29"/>
      <c r="BW883" s="45"/>
      <c r="BX883" s="42"/>
      <c r="BY883" s="42"/>
      <c r="BZ883" s="43"/>
      <c r="CA883" s="42"/>
      <c r="CB883" s="55"/>
      <c r="CC883" s="42"/>
      <c r="CD883" s="56"/>
      <c r="CE883" s="42"/>
      <c r="DB883" s="42"/>
    </row>
    <row r="884" spans="18:106">
      <c r="R884" s="39"/>
      <c r="S884" s="29"/>
      <c r="T884" s="29"/>
      <c r="U884" s="29"/>
      <c r="V884" s="29"/>
      <c r="W884" s="29"/>
      <c r="X884" s="29"/>
      <c r="Z884" s="29"/>
      <c r="AB884" s="39">
        <v>0</v>
      </c>
      <c r="AD884" s="29"/>
      <c r="AF884" s="29"/>
      <c r="BJ884" s="89"/>
      <c r="BO884" s="29"/>
      <c r="BP884" s="29"/>
      <c r="BQ884" s="29"/>
      <c r="BR884" s="28"/>
      <c r="BS884" s="28"/>
      <c r="BT884" s="28"/>
      <c r="BV884" s="29"/>
      <c r="BW884" s="45"/>
      <c r="BX884" s="42"/>
      <c r="BY884" s="42"/>
      <c r="BZ884" s="43"/>
      <c r="CA884" s="42"/>
      <c r="CB884" s="55"/>
      <c r="CC884" s="42"/>
      <c r="CD884" s="56"/>
      <c r="CE884" s="42"/>
      <c r="DB884" s="42"/>
    </row>
    <row r="885" spans="18:106">
      <c r="R885" s="39"/>
      <c r="S885" s="29"/>
      <c r="T885" s="29"/>
      <c r="U885" s="29"/>
      <c r="V885" s="29"/>
      <c r="W885" s="29"/>
      <c r="X885" s="29"/>
      <c r="Z885" s="29"/>
      <c r="AB885" s="39">
        <v>0</v>
      </c>
      <c r="AD885" s="29"/>
      <c r="AF885" s="29"/>
      <c r="BJ885" s="89"/>
      <c r="BO885" s="29"/>
      <c r="BP885" s="29"/>
      <c r="BQ885" s="29"/>
      <c r="BR885" s="28"/>
      <c r="BS885" s="28"/>
      <c r="BT885" s="28"/>
      <c r="BV885" s="29"/>
      <c r="BW885" s="45"/>
      <c r="BX885" s="42"/>
      <c r="BY885" s="42"/>
      <c r="BZ885" s="43"/>
      <c r="CA885" s="42"/>
      <c r="CB885" s="55"/>
      <c r="CC885" s="42"/>
      <c r="CD885" s="56"/>
      <c r="CE885" s="42"/>
      <c r="DB885" s="42"/>
    </row>
    <row r="886" spans="18:106">
      <c r="R886" s="39"/>
      <c r="S886" s="29"/>
      <c r="T886" s="29"/>
      <c r="U886" s="29"/>
      <c r="V886" s="29"/>
      <c r="W886" s="29"/>
      <c r="X886" s="29"/>
      <c r="Z886" s="29"/>
      <c r="AB886" s="39">
        <v>0</v>
      </c>
      <c r="AD886" s="29"/>
      <c r="AF886" s="29"/>
      <c r="BJ886" s="89"/>
      <c r="BO886" s="29"/>
      <c r="BP886" s="29"/>
      <c r="BQ886" s="29"/>
      <c r="BR886" s="28"/>
      <c r="BS886" s="28"/>
      <c r="BT886" s="28"/>
      <c r="BV886" s="29"/>
      <c r="BW886" s="45"/>
      <c r="BX886" s="42"/>
      <c r="BY886" s="42"/>
      <c r="BZ886" s="43"/>
      <c r="CA886" s="42"/>
      <c r="CB886" s="55"/>
      <c r="CC886" s="42"/>
      <c r="CD886" s="56"/>
      <c r="CE886" s="42"/>
      <c r="DB886" s="42"/>
    </row>
    <row r="887" spans="18:106">
      <c r="R887" s="39"/>
      <c r="S887" s="29"/>
      <c r="T887" s="29"/>
      <c r="U887" s="29"/>
      <c r="V887" s="29"/>
      <c r="W887" s="29"/>
      <c r="X887" s="29"/>
      <c r="Z887" s="29"/>
      <c r="AB887" s="39">
        <v>0</v>
      </c>
      <c r="AD887" s="29"/>
      <c r="AF887" s="29"/>
      <c r="BJ887" s="89"/>
      <c r="BO887" s="29"/>
      <c r="BP887" s="29"/>
      <c r="BQ887" s="29"/>
      <c r="BR887" s="28"/>
      <c r="BS887" s="28"/>
      <c r="BT887" s="28"/>
      <c r="BV887" s="29"/>
      <c r="BW887" s="45"/>
      <c r="BX887" s="42"/>
      <c r="BY887" s="42"/>
      <c r="BZ887" s="43"/>
      <c r="CA887" s="42"/>
      <c r="CB887" s="55"/>
      <c r="CC887" s="42"/>
      <c r="CD887" s="56"/>
      <c r="CE887" s="42"/>
      <c r="DB887" s="42"/>
    </row>
    <row r="888" spans="18:106">
      <c r="R888" s="39"/>
      <c r="S888" s="29"/>
      <c r="T888" s="29"/>
      <c r="U888" s="29"/>
      <c r="V888" s="29"/>
      <c r="W888" s="29"/>
      <c r="X888" s="29"/>
      <c r="Z888" s="29"/>
      <c r="AB888" s="39">
        <v>0</v>
      </c>
      <c r="AD888" s="29"/>
      <c r="AF888" s="29"/>
      <c r="BJ888" s="89"/>
      <c r="BO888" s="29"/>
      <c r="BP888" s="29"/>
      <c r="BQ888" s="29"/>
      <c r="BR888" s="28"/>
      <c r="BS888" s="28"/>
      <c r="BT888" s="28"/>
      <c r="BV888" s="29"/>
      <c r="BW888" s="45"/>
      <c r="BX888" s="42"/>
      <c r="BY888" s="42"/>
      <c r="BZ888" s="43"/>
      <c r="CA888" s="42"/>
      <c r="CB888" s="55"/>
      <c r="CC888" s="42"/>
      <c r="CD888" s="56"/>
      <c r="CE888" s="42"/>
      <c r="DB888" s="42"/>
    </row>
    <row r="889" spans="18:106">
      <c r="R889" s="39"/>
      <c r="S889" s="29"/>
      <c r="T889" s="29"/>
      <c r="U889" s="29"/>
      <c r="V889" s="29"/>
      <c r="W889" s="29"/>
      <c r="X889" s="29"/>
      <c r="Z889" s="29"/>
      <c r="AB889" s="39">
        <v>0</v>
      </c>
      <c r="AD889" s="29"/>
      <c r="AF889" s="29"/>
      <c r="BJ889" s="89"/>
      <c r="BO889" s="29"/>
      <c r="BP889" s="29"/>
      <c r="BQ889" s="29"/>
      <c r="BR889" s="28"/>
      <c r="BS889" s="28"/>
      <c r="BT889" s="28"/>
      <c r="BV889" s="29"/>
      <c r="BW889" s="45"/>
      <c r="BX889" s="42"/>
      <c r="BY889" s="42"/>
      <c r="BZ889" s="43"/>
      <c r="CA889" s="42"/>
      <c r="CB889" s="55"/>
      <c r="CC889" s="42"/>
      <c r="CD889" s="56"/>
      <c r="CE889" s="42"/>
      <c r="DB889" s="42"/>
    </row>
    <row r="890" spans="18:106">
      <c r="R890" s="39"/>
      <c r="S890" s="29"/>
      <c r="T890" s="29"/>
      <c r="U890" s="29"/>
      <c r="V890" s="29"/>
      <c r="W890" s="29"/>
      <c r="X890" s="29"/>
      <c r="Z890" s="29"/>
      <c r="AB890" s="39">
        <v>0</v>
      </c>
      <c r="AD890" s="29"/>
      <c r="AF890" s="29"/>
      <c r="BJ890" s="89"/>
      <c r="BO890" s="29"/>
      <c r="BP890" s="29"/>
      <c r="BQ890" s="29"/>
      <c r="BR890" s="28"/>
      <c r="BS890" s="28"/>
      <c r="BT890" s="28"/>
      <c r="BV890" s="29"/>
      <c r="BW890" s="45"/>
      <c r="BX890" s="42"/>
      <c r="BY890" s="42"/>
      <c r="BZ890" s="43"/>
      <c r="CA890" s="42"/>
      <c r="CB890" s="55"/>
      <c r="CC890" s="42"/>
      <c r="CD890" s="56"/>
      <c r="CE890" s="42"/>
      <c r="DB890" s="42"/>
    </row>
    <row r="891" spans="18:106">
      <c r="R891" s="39"/>
      <c r="S891" s="29"/>
      <c r="T891" s="29"/>
      <c r="U891" s="29"/>
      <c r="V891" s="29"/>
      <c r="W891" s="29"/>
      <c r="X891" s="29"/>
      <c r="Z891" s="29"/>
      <c r="AB891" s="39">
        <v>0</v>
      </c>
      <c r="AD891" s="29"/>
      <c r="AF891" s="29"/>
      <c r="BJ891" s="89"/>
      <c r="BO891" s="29"/>
      <c r="BP891" s="29"/>
      <c r="BQ891" s="29"/>
      <c r="BR891" s="28"/>
      <c r="BS891" s="28"/>
      <c r="BT891" s="28"/>
      <c r="BV891" s="29"/>
      <c r="BW891" s="45"/>
      <c r="BX891" s="42"/>
      <c r="BY891" s="42"/>
      <c r="BZ891" s="43"/>
      <c r="CA891" s="42"/>
      <c r="CB891" s="55"/>
      <c r="CC891" s="42"/>
      <c r="CD891" s="56"/>
      <c r="CE891" s="42"/>
      <c r="DB891" s="42"/>
    </row>
    <row r="892" spans="18:106">
      <c r="R892" s="39"/>
      <c r="S892" s="29"/>
      <c r="T892" s="29"/>
      <c r="U892" s="29"/>
      <c r="V892" s="29"/>
      <c r="W892" s="29"/>
      <c r="X892" s="29"/>
      <c r="Z892" s="29"/>
      <c r="AB892" s="39">
        <v>0</v>
      </c>
      <c r="AD892" s="29"/>
      <c r="AF892" s="29"/>
      <c r="BJ892" s="89"/>
      <c r="BO892" s="29"/>
      <c r="BP892" s="29"/>
      <c r="BQ892" s="29"/>
      <c r="BR892" s="28"/>
      <c r="BS892" s="28"/>
      <c r="BT892" s="28"/>
      <c r="BV892" s="29"/>
      <c r="BW892" s="45"/>
      <c r="BX892" s="42"/>
      <c r="BY892" s="42"/>
      <c r="BZ892" s="43"/>
      <c r="CA892" s="42"/>
      <c r="CB892" s="55"/>
      <c r="CC892" s="42"/>
      <c r="CD892" s="56"/>
      <c r="CE892" s="42"/>
      <c r="DB892" s="42"/>
    </row>
    <row r="893" spans="18:106">
      <c r="R893" s="39"/>
      <c r="S893" s="29"/>
      <c r="T893" s="29"/>
      <c r="U893" s="29"/>
      <c r="V893" s="29"/>
      <c r="W893" s="29"/>
      <c r="X893" s="29"/>
      <c r="Z893" s="29"/>
      <c r="AB893" s="39">
        <v>0</v>
      </c>
      <c r="AD893" s="29"/>
      <c r="AF893" s="29"/>
      <c r="BJ893" s="89"/>
      <c r="BO893" s="29"/>
      <c r="BP893" s="29"/>
      <c r="BQ893" s="29"/>
      <c r="BR893" s="28"/>
      <c r="BS893" s="28"/>
      <c r="BT893" s="28"/>
      <c r="BV893" s="29"/>
      <c r="BW893" s="45"/>
      <c r="BX893" s="42"/>
      <c r="BY893" s="42"/>
      <c r="BZ893" s="43"/>
      <c r="CA893" s="42"/>
      <c r="CB893" s="55"/>
      <c r="CC893" s="42"/>
      <c r="CD893" s="56"/>
      <c r="CE893" s="42"/>
      <c r="DB893" s="42"/>
    </row>
    <row r="894" spans="18:106">
      <c r="R894" s="39"/>
      <c r="S894" s="29"/>
      <c r="T894" s="29"/>
      <c r="U894" s="29"/>
      <c r="V894" s="29"/>
      <c r="W894" s="29"/>
      <c r="X894" s="29"/>
      <c r="Z894" s="29"/>
      <c r="AB894" s="39">
        <v>0</v>
      </c>
      <c r="AD894" s="29"/>
      <c r="AF894" s="29"/>
      <c r="BJ894" s="89"/>
      <c r="BO894" s="29"/>
      <c r="BP894" s="29"/>
      <c r="BQ894" s="29"/>
      <c r="BR894" s="28"/>
      <c r="BS894" s="28"/>
      <c r="BT894" s="28"/>
      <c r="BV894" s="29"/>
      <c r="BW894" s="45"/>
      <c r="BX894" s="42"/>
      <c r="BY894" s="42"/>
      <c r="BZ894" s="43"/>
      <c r="CA894" s="42"/>
      <c r="CB894" s="55"/>
      <c r="CC894" s="42"/>
      <c r="CD894" s="56"/>
      <c r="CE894" s="42"/>
      <c r="DB894" s="42"/>
    </row>
    <row r="895" spans="18:106">
      <c r="R895" s="39"/>
      <c r="S895" s="29"/>
      <c r="T895" s="29"/>
      <c r="U895" s="29"/>
      <c r="V895" s="29"/>
      <c r="W895" s="29"/>
      <c r="X895" s="29"/>
      <c r="Z895" s="29"/>
      <c r="AB895" s="39">
        <v>0</v>
      </c>
      <c r="AD895" s="29"/>
      <c r="AF895" s="29"/>
      <c r="BJ895" s="89"/>
      <c r="BO895" s="29"/>
      <c r="BP895" s="29"/>
      <c r="BQ895" s="29"/>
      <c r="BR895" s="28"/>
      <c r="BS895" s="28"/>
      <c r="BT895" s="28"/>
      <c r="BV895" s="29"/>
      <c r="BW895" s="45"/>
      <c r="BX895" s="42"/>
      <c r="BY895" s="42"/>
      <c r="BZ895" s="43"/>
      <c r="CA895" s="42"/>
      <c r="CB895" s="55"/>
      <c r="CC895" s="42"/>
      <c r="CD895" s="56"/>
      <c r="CE895" s="42"/>
      <c r="DB895" s="42"/>
    </row>
    <row r="896" spans="18:106">
      <c r="R896" s="39"/>
      <c r="S896" s="29"/>
      <c r="T896" s="29"/>
      <c r="U896" s="29"/>
      <c r="V896" s="29"/>
      <c r="W896" s="29"/>
      <c r="X896" s="29"/>
      <c r="Z896" s="29"/>
      <c r="AB896" s="39">
        <v>0</v>
      </c>
      <c r="AD896" s="29"/>
      <c r="AF896" s="29"/>
      <c r="BJ896" s="89"/>
      <c r="BO896" s="29"/>
      <c r="BP896" s="29"/>
      <c r="BQ896" s="29"/>
      <c r="BR896" s="28"/>
      <c r="BS896" s="28"/>
      <c r="BT896" s="28"/>
      <c r="BV896" s="29"/>
      <c r="BW896" s="45"/>
      <c r="BX896" s="42"/>
      <c r="BY896" s="42"/>
      <c r="BZ896" s="43"/>
      <c r="CA896" s="42"/>
      <c r="CB896" s="55"/>
      <c r="CC896" s="42"/>
      <c r="CD896" s="56"/>
      <c r="CE896" s="42"/>
      <c r="DB896" s="42"/>
    </row>
    <row r="897" spans="18:106">
      <c r="R897" s="39"/>
      <c r="S897" s="29"/>
      <c r="T897" s="29"/>
      <c r="U897" s="29"/>
      <c r="V897" s="29"/>
      <c r="W897" s="29"/>
      <c r="X897" s="29"/>
      <c r="Z897" s="29"/>
      <c r="AB897" s="39">
        <v>0</v>
      </c>
      <c r="AD897" s="29"/>
      <c r="AF897" s="29"/>
      <c r="BJ897" s="89"/>
      <c r="BO897" s="29"/>
      <c r="BP897" s="29"/>
      <c r="BQ897" s="29"/>
      <c r="BR897" s="28"/>
      <c r="BS897" s="28"/>
      <c r="BT897" s="28"/>
      <c r="BV897" s="29"/>
      <c r="BW897" s="45"/>
      <c r="BX897" s="42"/>
      <c r="BY897" s="42"/>
      <c r="BZ897" s="43"/>
      <c r="CA897" s="42"/>
      <c r="CB897" s="55"/>
      <c r="CC897" s="42"/>
      <c r="CD897" s="56"/>
      <c r="CE897" s="42"/>
      <c r="DB897" s="42"/>
    </row>
    <row r="898" spans="18:106">
      <c r="R898" s="39"/>
      <c r="S898" s="29"/>
      <c r="T898" s="29"/>
      <c r="U898" s="29"/>
      <c r="V898" s="29"/>
      <c r="W898" s="29"/>
      <c r="X898" s="29"/>
      <c r="Z898" s="29"/>
      <c r="AB898" s="39">
        <v>0</v>
      </c>
      <c r="AD898" s="29"/>
      <c r="AF898" s="29"/>
      <c r="BJ898" s="89"/>
      <c r="BO898" s="29"/>
      <c r="BP898" s="29"/>
      <c r="BQ898" s="29"/>
      <c r="BR898" s="28"/>
      <c r="BS898" s="28"/>
      <c r="BT898" s="28"/>
      <c r="BV898" s="29"/>
      <c r="BW898" s="45"/>
      <c r="BX898" s="42"/>
      <c r="BY898" s="42"/>
      <c r="BZ898" s="43"/>
      <c r="CA898" s="42"/>
      <c r="CB898" s="55"/>
      <c r="CC898" s="42"/>
      <c r="CD898" s="56"/>
      <c r="CE898" s="42"/>
      <c r="DB898" s="42"/>
    </row>
    <row r="899" spans="18:106">
      <c r="R899" s="39"/>
      <c r="S899" s="29"/>
      <c r="T899" s="29"/>
      <c r="U899" s="29"/>
      <c r="V899" s="29"/>
      <c r="W899" s="29"/>
      <c r="X899" s="29"/>
      <c r="Z899" s="29"/>
      <c r="AB899" s="39">
        <v>0</v>
      </c>
      <c r="AD899" s="29"/>
      <c r="AF899" s="29"/>
      <c r="BJ899" s="89"/>
      <c r="BO899" s="29"/>
      <c r="BP899" s="29"/>
      <c r="BQ899" s="29"/>
      <c r="BR899" s="28"/>
      <c r="BS899" s="28"/>
      <c r="BT899" s="28"/>
      <c r="BV899" s="29"/>
      <c r="BW899" s="45"/>
      <c r="BX899" s="42"/>
      <c r="BY899" s="42"/>
      <c r="BZ899" s="43"/>
      <c r="CA899" s="42"/>
      <c r="CB899" s="55"/>
      <c r="CC899" s="42"/>
      <c r="CD899" s="56"/>
      <c r="CE899" s="42"/>
      <c r="DB899" s="42"/>
    </row>
    <row r="900" spans="18:106">
      <c r="R900" s="39"/>
      <c r="S900" s="29"/>
      <c r="T900" s="29"/>
      <c r="U900" s="29"/>
      <c r="V900" s="29"/>
      <c r="W900" s="29"/>
      <c r="X900" s="29"/>
      <c r="Z900" s="29"/>
      <c r="AB900" s="39">
        <v>0</v>
      </c>
      <c r="AD900" s="29"/>
      <c r="AF900" s="29"/>
      <c r="BJ900" s="89"/>
      <c r="BO900" s="29"/>
      <c r="BP900" s="29"/>
      <c r="BQ900" s="29"/>
      <c r="BR900" s="28"/>
      <c r="BS900" s="28"/>
      <c r="BT900" s="28"/>
      <c r="BV900" s="29"/>
      <c r="BW900" s="45"/>
      <c r="BX900" s="42"/>
      <c r="BY900" s="42"/>
      <c r="BZ900" s="43"/>
      <c r="CA900" s="42"/>
      <c r="CB900" s="55"/>
      <c r="CC900" s="42"/>
      <c r="CD900" s="56"/>
      <c r="CE900" s="42"/>
      <c r="DB900" s="42"/>
    </row>
    <row r="901" spans="18:106">
      <c r="R901" s="39"/>
      <c r="S901" s="29"/>
      <c r="T901" s="29"/>
      <c r="U901" s="29"/>
      <c r="V901" s="29"/>
      <c r="W901" s="29"/>
      <c r="X901" s="29"/>
      <c r="Z901" s="29"/>
      <c r="AB901" s="39">
        <v>0</v>
      </c>
      <c r="AD901" s="29"/>
      <c r="AF901" s="29"/>
      <c r="BJ901" s="89"/>
      <c r="BO901" s="29"/>
      <c r="BP901" s="29"/>
      <c r="BQ901" s="29"/>
      <c r="BR901" s="28"/>
      <c r="BS901" s="28"/>
      <c r="BT901" s="28"/>
      <c r="BV901" s="29"/>
      <c r="BW901" s="45"/>
      <c r="BX901" s="42"/>
      <c r="BY901" s="42"/>
      <c r="BZ901" s="43"/>
      <c r="CA901" s="42"/>
      <c r="CB901" s="55"/>
      <c r="CC901" s="42"/>
      <c r="CD901" s="56"/>
      <c r="CE901" s="42"/>
      <c r="DB901" s="42"/>
    </row>
    <row r="902" spans="18:106">
      <c r="R902" s="39"/>
      <c r="S902" s="29"/>
      <c r="T902" s="29"/>
      <c r="U902" s="29"/>
      <c r="V902" s="29"/>
      <c r="W902" s="29"/>
      <c r="X902" s="29"/>
      <c r="Z902" s="29"/>
      <c r="AB902" s="39">
        <v>0</v>
      </c>
      <c r="AD902" s="29"/>
      <c r="AF902" s="29"/>
      <c r="BJ902" s="89"/>
      <c r="BO902" s="29"/>
      <c r="BP902" s="29"/>
      <c r="BQ902" s="29"/>
      <c r="BR902" s="28"/>
      <c r="BS902" s="28"/>
      <c r="BT902" s="28"/>
      <c r="BV902" s="29"/>
      <c r="BW902" s="45"/>
      <c r="BX902" s="42"/>
      <c r="BY902" s="42"/>
      <c r="BZ902" s="43"/>
      <c r="CA902" s="42"/>
      <c r="CB902" s="55"/>
      <c r="CC902" s="42"/>
      <c r="CD902" s="56"/>
      <c r="CE902" s="42"/>
      <c r="DB902" s="42"/>
    </row>
    <row r="903" spans="18:106">
      <c r="R903" s="39"/>
      <c r="S903" s="29"/>
      <c r="T903" s="29"/>
      <c r="U903" s="29"/>
      <c r="V903" s="29"/>
      <c r="W903" s="29"/>
      <c r="X903" s="29"/>
      <c r="Z903" s="29"/>
      <c r="AB903" s="39">
        <v>0</v>
      </c>
      <c r="AD903" s="29"/>
      <c r="AF903" s="29"/>
      <c r="BJ903" s="89"/>
      <c r="BO903" s="29"/>
      <c r="BP903" s="29"/>
      <c r="BQ903" s="29"/>
      <c r="BR903" s="28"/>
      <c r="BS903" s="28"/>
      <c r="BT903" s="28"/>
      <c r="BV903" s="29"/>
      <c r="BW903" s="45"/>
      <c r="BX903" s="42"/>
      <c r="BY903" s="42"/>
      <c r="BZ903" s="43"/>
      <c r="CA903" s="42"/>
      <c r="CB903" s="55"/>
      <c r="CC903" s="42"/>
      <c r="CD903" s="56"/>
      <c r="CE903" s="42"/>
      <c r="DB903" s="42"/>
    </row>
    <row r="904" spans="18:106">
      <c r="R904" s="39"/>
      <c r="S904" s="29"/>
      <c r="T904" s="29"/>
      <c r="U904" s="29"/>
      <c r="V904" s="29"/>
      <c r="W904" s="29"/>
      <c r="X904" s="29"/>
      <c r="Z904" s="29"/>
      <c r="AB904" s="39">
        <v>0</v>
      </c>
      <c r="AD904" s="29"/>
      <c r="AF904" s="29"/>
      <c r="BJ904" s="89"/>
      <c r="BO904" s="29"/>
      <c r="BP904" s="29"/>
      <c r="BQ904" s="29"/>
      <c r="BR904" s="28"/>
      <c r="BS904" s="28"/>
      <c r="BT904" s="28"/>
      <c r="BV904" s="29"/>
      <c r="BW904" s="45"/>
      <c r="BX904" s="42"/>
      <c r="BY904" s="42"/>
      <c r="BZ904" s="43"/>
      <c r="CA904" s="42"/>
      <c r="CB904" s="55"/>
      <c r="CC904" s="42"/>
      <c r="CD904" s="56"/>
      <c r="CE904" s="42"/>
      <c r="DB904" s="42"/>
    </row>
    <row r="905" spans="18:106">
      <c r="R905" s="39"/>
      <c r="S905" s="29"/>
      <c r="T905" s="29"/>
      <c r="U905" s="29"/>
      <c r="V905" s="29"/>
      <c r="W905" s="29"/>
      <c r="X905" s="29"/>
      <c r="Z905" s="29"/>
      <c r="AB905" s="39">
        <v>0</v>
      </c>
      <c r="AD905" s="29"/>
      <c r="AF905" s="29"/>
      <c r="BJ905" s="89"/>
      <c r="BO905" s="29"/>
      <c r="BP905" s="29"/>
      <c r="BQ905" s="29"/>
      <c r="BR905" s="28"/>
      <c r="BS905" s="28"/>
      <c r="BT905" s="28"/>
      <c r="BV905" s="29"/>
      <c r="BW905" s="45"/>
      <c r="BX905" s="42"/>
      <c r="BY905" s="42"/>
      <c r="BZ905" s="43"/>
      <c r="CA905" s="42"/>
      <c r="CB905" s="55"/>
      <c r="CC905" s="42"/>
      <c r="CD905" s="56"/>
      <c r="CE905" s="42"/>
      <c r="DB905" s="42"/>
    </row>
    <row r="906" spans="18:106">
      <c r="R906" s="39"/>
      <c r="S906" s="29"/>
      <c r="T906" s="29"/>
      <c r="U906" s="29"/>
      <c r="V906" s="29"/>
      <c r="W906" s="29"/>
      <c r="X906" s="29"/>
      <c r="Z906" s="29"/>
      <c r="AB906" s="39">
        <v>0</v>
      </c>
      <c r="AD906" s="29"/>
      <c r="AF906" s="29"/>
      <c r="BJ906" s="89"/>
      <c r="BO906" s="29"/>
      <c r="BP906" s="29"/>
      <c r="BQ906" s="29"/>
      <c r="BR906" s="28"/>
      <c r="BS906" s="28"/>
      <c r="BT906" s="28"/>
      <c r="BV906" s="29"/>
      <c r="BW906" s="45"/>
      <c r="BX906" s="42"/>
      <c r="BY906" s="42"/>
      <c r="BZ906" s="43"/>
      <c r="CA906" s="42"/>
      <c r="CB906" s="55"/>
      <c r="CC906" s="42"/>
      <c r="CD906" s="56"/>
      <c r="CE906" s="42"/>
      <c r="DB906" s="42"/>
    </row>
    <row r="907" spans="18:106">
      <c r="R907" s="39"/>
      <c r="S907" s="29"/>
      <c r="T907" s="29"/>
      <c r="U907" s="29"/>
      <c r="V907" s="29"/>
      <c r="W907" s="29"/>
      <c r="X907" s="29"/>
      <c r="Z907" s="29"/>
      <c r="AB907" s="39">
        <v>0</v>
      </c>
      <c r="AD907" s="29"/>
      <c r="AF907" s="29"/>
      <c r="BJ907" s="89"/>
      <c r="BO907" s="29"/>
      <c r="BP907" s="29"/>
      <c r="BQ907" s="29"/>
      <c r="BR907" s="28"/>
      <c r="BS907" s="28"/>
      <c r="BT907" s="28"/>
      <c r="BV907" s="29"/>
      <c r="BW907" s="45"/>
      <c r="BX907" s="42"/>
      <c r="BY907" s="42"/>
      <c r="BZ907" s="43"/>
      <c r="CA907" s="42"/>
      <c r="CB907" s="55"/>
      <c r="CC907" s="42"/>
      <c r="CD907" s="56"/>
      <c r="CE907" s="42"/>
      <c r="DB907" s="42"/>
    </row>
    <row r="908" spans="18:106">
      <c r="R908" s="39"/>
      <c r="S908" s="29"/>
      <c r="T908" s="29"/>
      <c r="U908" s="29"/>
      <c r="V908" s="29"/>
      <c r="W908" s="29"/>
      <c r="X908" s="29"/>
      <c r="Z908" s="29"/>
      <c r="AB908" s="39">
        <v>0</v>
      </c>
      <c r="AD908" s="29"/>
      <c r="AF908" s="29"/>
      <c r="BJ908" s="89"/>
      <c r="BO908" s="29"/>
      <c r="BP908" s="29"/>
      <c r="BQ908" s="29"/>
      <c r="BR908" s="28"/>
      <c r="BS908" s="28"/>
      <c r="BT908" s="28"/>
      <c r="BV908" s="29"/>
      <c r="BW908" s="45"/>
      <c r="BX908" s="42"/>
      <c r="BY908" s="42"/>
      <c r="BZ908" s="43"/>
      <c r="CA908" s="42"/>
      <c r="CB908" s="55"/>
      <c r="CC908" s="42"/>
      <c r="CD908" s="56"/>
      <c r="CE908" s="42"/>
      <c r="DB908" s="42"/>
    </row>
    <row r="909" spans="18:106">
      <c r="R909" s="39"/>
      <c r="S909" s="29"/>
      <c r="T909" s="29"/>
      <c r="U909" s="29"/>
      <c r="V909" s="29"/>
      <c r="W909" s="29"/>
      <c r="X909" s="29"/>
      <c r="Z909" s="29"/>
      <c r="AB909" s="39">
        <v>0</v>
      </c>
      <c r="AD909" s="29"/>
      <c r="AF909" s="29"/>
      <c r="BJ909" s="89"/>
      <c r="BO909" s="29"/>
      <c r="BP909" s="29"/>
      <c r="BQ909" s="29"/>
      <c r="BR909" s="28"/>
      <c r="BS909" s="28"/>
      <c r="BT909" s="28"/>
      <c r="BV909" s="29"/>
      <c r="BW909" s="45"/>
      <c r="BX909" s="42"/>
      <c r="BY909" s="42"/>
      <c r="BZ909" s="43"/>
      <c r="CA909" s="42"/>
      <c r="CB909" s="55"/>
      <c r="CC909" s="42"/>
      <c r="CD909" s="56"/>
      <c r="CE909" s="42"/>
      <c r="DB909" s="42"/>
    </row>
    <row r="910" spans="18:106">
      <c r="R910" s="39"/>
      <c r="S910" s="29"/>
      <c r="T910" s="29"/>
      <c r="U910" s="29"/>
      <c r="V910" s="29"/>
      <c r="W910" s="29"/>
      <c r="X910" s="29"/>
      <c r="Z910" s="29"/>
      <c r="AB910" s="39">
        <v>0</v>
      </c>
      <c r="AD910" s="29"/>
      <c r="AF910" s="29"/>
      <c r="BJ910" s="89"/>
      <c r="BO910" s="29"/>
      <c r="BP910" s="29"/>
      <c r="BQ910" s="29"/>
      <c r="BR910" s="28"/>
      <c r="BS910" s="28"/>
      <c r="BT910" s="28"/>
      <c r="BV910" s="29"/>
      <c r="BW910" s="45"/>
      <c r="BX910" s="42"/>
      <c r="BY910" s="42"/>
      <c r="BZ910" s="43"/>
      <c r="CA910" s="42"/>
      <c r="CB910" s="55"/>
      <c r="CC910" s="42"/>
      <c r="CD910" s="56"/>
      <c r="CE910" s="42"/>
      <c r="DB910" s="42"/>
    </row>
    <row r="911" spans="18:106">
      <c r="R911" s="39"/>
      <c r="S911" s="29"/>
      <c r="T911" s="29"/>
      <c r="U911" s="29"/>
      <c r="V911" s="29"/>
      <c r="W911" s="29"/>
      <c r="X911" s="29"/>
      <c r="Z911" s="29"/>
      <c r="AB911" s="39">
        <v>0</v>
      </c>
      <c r="AD911" s="29"/>
      <c r="AF911" s="29"/>
      <c r="BJ911" s="89"/>
      <c r="BO911" s="29"/>
      <c r="BP911" s="29"/>
      <c r="BQ911" s="29"/>
      <c r="BR911" s="28"/>
      <c r="BS911" s="28"/>
      <c r="BT911" s="28"/>
      <c r="BV911" s="29"/>
      <c r="BW911" s="45"/>
      <c r="BX911" s="42"/>
      <c r="BY911" s="42"/>
      <c r="BZ911" s="43"/>
      <c r="CA911" s="42"/>
      <c r="CB911" s="55"/>
      <c r="CC911" s="42"/>
      <c r="CD911" s="56"/>
      <c r="CE911" s="42"/>
      <c r="DB911" s="42"/>
    </row>
    <row r="912" spans="18:106">
      <c r="R912" s="39"/>
      <c r="S912" s="29"/>
      <c r="T912" s="29"/>
      <c r="U912" s="29"/>
      <c r="V912" s="29"/>
      <c r="W912" s="29"/>
      <c r="X912" s="29"/>
      <c r="Z912" s="29"/>
      <c r="AB912" s="39">
        <v>0</v>
      </c>
      <c r="AD912" s="29"/>
      <c r="AF912" s="29"/>
      <c r="BJ912" s="89"/>
      <c r="BO912" s="29"/>
      <c r="BP912" s="29"/>
      <c r="BQ912" s="29"/>
      <c r="BR912" s="28"/>
      <c r="BS912" s="28"/>
      <c r="BT912" s="28"/>
      <c r="BV912" s="29"/>
      <c r="BW912" s="45"/>
      <c r="BX912" s="42"/>
      <c r="BY912" s="42"/>
      <c r="BZ912" s="43"/>
      <c r="CA912" s="42"/>
      <c r="CB912" s="55"/>
      <c r="CC912" s="42"/>
      <c r="CD912" s="56"/>
      <c r="CE912" s="42"/>
      <c r="DB912" s="42"/>
    </row>
    <row r="913" spans="18:106">
      <c r="R913" s="39"/>
      <c r="S913" s="29"/>
      <c r="T913" s="29"/>
      <c r="U913" s="29"/>
      <c r="V913" s="29"/>
      <c r="W913" s="29"/>
      <c r="X913" s="29"/>
      <c r="Z913" s="29"/>
      <c r="AB913" s="39">
        <v>0</v>
      </c>
      <c r="AD913" s="29"/>
      <c r="AF913" s="29"/>
      <c r="BJ913" s="89"/>
      <c r="BO913" s="29"/>
      <c r="BP913" s="29"/>
      <c r="BQ913" s="29"/>
      <c r="BR913" s="28"/>
      <c r="BS913" s="28"/>
      <c r="BT913" s="28"/>
      <c r="BV913" s="29"/>
      <c r="BW913" s="45"/>
      <c r="BX913" s="42"/>
      <c r="BY913" s="42"/>
      <c r="BZ913" s="43"/>
      <c r="CA913" s="42"/>
      <c r="CB913" s="55"/>
      <c r="CC913" s="42"/>
      <c r="CD913" s="56"/>
      <c r="CE913" s="42"/>
      <c r="DB913" s="42"/>
    </row>
    <row r="914" spans="18:106">
      <c r="R914" s="39"/>
      <c r="S914" s="29"/>
      <c r="T914" s="29"/>
      <c r="U914" s="29"/>
      <c r="V914" s="29"/>
      <c r="W914" s="29"/>
      <c r="X914" s="29"/>
      <c r="Z914" s="29"/>
      <c r="AB914" s="39">
        <v>0</v>
      </c>
      <c r="AD914" s="29"/>
      <c r="AF914" s="29"/>
      <c r="BJ914" s="89"/>
      <c r="BO914" s="29"/>
      <c r="BP914" s="29"/>
      <c r="BQ914" s="29"/>
      <c r="BR914" s="28"/>
      <c r="BS914" s="28"/>
      <c r="BT914" s="28"/>
      <c r="BV914" s="29"/>
      <c r="BW914" s="45"/>
      <c r="BX914" s="42"/>
      <c r="BY914" s="42"/>
      <c r="BZ914" s="43"/>
      <c r="CA914" s="42"/>
      <c r="CB914" s="55"/>
      <c r="CC914" s="42"/>
      <c r="CD914" s="56"/>
      <c r="CE914" s="42"/>
      <c r="DB914" s="42"/>
    </row>
    <row r="915" spans="18:106">
      <c r="R915" s="39"/>
      <c r="S915" s="29"/>
      <c r="T915" s="29"/>
      <c r="U915" s="29"/>
      <c r="V915" s="29"/>
      <c r="W915" s="29"/>
      <c r="X915" s="29"/>
      <c r="Z915" s="29"/>
      <c r="AB915" s="39">
        <v>0</v>
      </c>
      <c r="AD915" s="29"/>
      <c r="AF915" s="29"/>
      <c r="BJ915" s="89"/>
      <c r="BO915" s="29"/>
      <c r="BP915" s="29"/>
      <c r="BQ915" s="29"/>
      <c r="BR915" s="28"/>
      <c r="BS915" s="28"/>
      <c r="BT915" s="28"/>
      <c r="BV915" s="29"/>
      <c r="BW915" s="45"/>
      <c r="BX915" s="42"/>
      <c r="BY915" s="42"/>
      <c r="BZ915" s="43"/>
      <c r="CA915" s="42"/>
      <c r="CB915" s="55"/>
      <c r="CC915" s="42"/>
      <c r="CD915" s="56"/>
      <c r="CE915" s="42"/>
      <c r="DB915" s="42"/>
    </row>
    <row r="916" spans="18:106">
      <c r="R916" s="39"/>
      <c r="S916" s="29"/>
      <c r="T916" s="29"/>
      <c r="U916" s="29"/>
      <c r="V916" s="29"/>
      <c r="W916" s="29"/>
      <c r="X916" s="29"/>
      <c r="Z916" s="29"/>
      <c r="AB916" s="39">
        <v>0</v>
      </c>
      <c r="AD916" s="29"/>
      <c r="AF916" s="29"/>
      <c r="BJ916" s="89"/>
      <c r="BO916" s="29"/>
      <c r="BP916" s="29"/>
      <c r="BQ916" s="29"/>
      <c r="BR916" s="28"/>
      <c r="BS916" s="28"/>
      <c r="BT916" s="28"/>
      <c r="BV916" s="29"/>
      <c r="BW916" s="45"/>
      <c r="BX916" s="42"/>
      <c r="BY916" s="42"/>
      <c r="BZ916" s="43"/>
      <c r="CA916" s="42"/>
      <c r="CB916" s="55"/>
      <c r="CC916" s="42"/>
      <c r="CD916" s="56"/>
      <c r="CE916" s="42"/>
      <c r="DB916" s="42"/>
    </row>
    <row r="917" spans="18:106">
      <c r="R917" s="39"/>
      <c r="S917" s="29"/>
      <c r="T917" s="29"/>
      <c r="U917" s="29"/>
      <c r="V917" s="29"/>
      <c r="W917" s="29"/>
      <c r="X917" s="29"/>
      <c r="Z917" s="29"/>
      <c r="AB917" s="39">
        <v>0</v>
      </c>
      <c r="AD917" s="29"/>
      <c r="AF917" s="29"/>
      <c r="BJ917" s="89"/>
      <c r="BO917" s="29"/>
      <c r="BP917" s="29"/>
      <c r="BQ917" s="29"/>
      <c r="BR917" s="28"/>
      <c r="BS917" s="28"/>
      <c r="BT917" s="28"/>
      <c r="BV917" s="29"/>
      <c r="BW917" s="45"/>
      <c r="BX917" s="42"/>
      <c r="BY917" s="42"/>
      <c r="BZ917" s="43"/>
      <c r="CA917" s="42"/>
      <c r="CB917" s="55"/>
      <c r="CC917" s="42"/>
      <c r="CD917" s="56"/>
      <c r="CE917" s="42"/>
      <c r="DB917" s="42"/>
    </row>
    <row r="918" spans="18:106">
      <c r="R918" s="39"/>
      <c r="S918" s="29"/>
      <c r="T918" s="29"/>
      <c r="U918" s="29"/>
      <c r="V918" s="29"/>
      <c r="W918" s="29"/>
      <c r="X918" s="29"/>
      <c r="Z918" s="29"/>
      <c r="AB918" s="39">
        <v>0</v>
      </c>
      <c r="AD918" s="29"/>
      <c r="AF918" s="29"/>
      <c r="BJ918" s="89"/>
      <c r="BO918" s="29"/>
      <c r="BP918" s="29"/>
      <c r="BQ918" s="29"/>
      <c r="BR918" s="28"/>
      <c r="BS918" s="28"/>
      <c r="BT918" s="28"/>
      <c r="BV918" s="29"/>
      <c r="BW918" s="45"/>
      <c r="BX918" s="42"/>
      <c r="BY918" s="42"/>
      <c r="BZ918" s="43"/>
      <c r="CA918" s="42"/>
      <c r="CB918" s="55"/>
      <c r="CC918" s="42"/>
      <c r="CD918" s="56"/>
      <c r="CE918" s="42"/>
      <c r="DB918" s="42"/>
    </row>
    <row r="919" spans="18:106">
      <c r="R919" s="39"/>
      <c r="S919" s="29"/>
      <c r="T919" s="29"/>
      <c r="U919" s="29"/>
      <c r="V919" s="29"/>
      <c r="W919" s="29"/>
      <c r="X919" s="29"/>
      <c r="Z919" s="29"/>
      <c r="AB919" s="39">
        <v>0</v>
      </c>
      <c r="AD919" s="29"/>
      <c r="AF919" s="29"/>
      <c r="BJ919" s="89"/>
      <c r="BO919" s="29"/>
      <c r="BP919" s="29"/>
      <c r="BQ919" s="29"/>
      <c r="BR919" s="28"/>
      <c r="BS919" s="28"/>
      <c r="BT919" s="28"/>
      <c r="BV919" s="29"/>
      <c r="BW919" s="45"/>
      <c r="BX919" s="42"/>
      <c r="BY919" s="42"/>
      <c r="BZ919" s="43"/>
      <c r="CA919" s="42"/>
      <c r="CB919" s="55"/>
      <c r="CC919" s="42"/>
      <c r="CD919" s="56"/>
      <c r="CE919" s="42"/>
      <c r="DB919" s="42"/>
    </row>
    <row r="920" spans="18:106">
      <c r="R920" s="39"/>
      <c r="S920" s="29"/>
      <c r="T920" s="29"/>
      <c r="U920" s="29"/>
      <c r="V920" s="29"/>
      <c r="W920" s="29"/>
      <c r="X920" s="29"/>
      <c r="Z920" s="29"/>
      <c r="AB920" s="39">
        <v>0</v>
      </c>
      <c r="AD920" s="29"/>
      <c r="AF920" s="29"/>
      <c r="BJ920" s="89"/>
      <c r="BO920" s="29"/>
      <c r="BP920" s="29"/>
      <c r="BQ920" s="29"/>
      <c r="BR920" s="28"/>
      <c r="BS920" s="28"/>
      <c r="BT920" s="28"/>
      <c r="BV920" s="29"/>
      <c r="BW920" s="45"/>
      <c r="BX920" s="42"/>
      <c r="BY920" s="42"/>
      <c r="BZ920" s="43"/>
      <c r="CA920" s="42"/>
      <c r="CB920" s="55"/>
      <c r="CC920" s="42"/>
      <c r="CD920" s="56"/>
      <c r="CE920" s="42"/>
      <c r="DB920" s="42"/>
    </row>
    <row r="921" spans="18:106">
      <c r="R921" s="39"/>
      <c r="S921" s="29"/>
      <c r="T921" s="29"/>
      <c r="U921" s="29"/>
      <c r="V921" s="29"/>
      <c r="W921" s="29"/>
      <c r="X921" s="29"/>
      <c r="Z921" s="29"/>
      <c r="AB921" s="39">
        <v>0</v>
      </c>
      <c r="AD921" s="29"/>
      <c r="AF921" s="29"/>
      <c r="BJ921" s="89"/>
      <c r="BO921" s="29"/>
      <c r="BP921" s="29"/>
      <c r="BQ921" s="29"/>
      <c r="BR921" s="28"/>
      <c r="BS921" s="28"/>
      <c r="BT921" s="28"/>
      <c r="BV921" s="29"/>
      <c r="BW921" s="45"/>
      <c r="BX921" s="42"/>
      <c r="BY921" s="42"/>
      <c r="BZ921" s="43"/>
      <c r="CA921" s="42"/>
      <c r="CB921" s="55"/>
      <c r="CC921" s="42"/>
      <c r="CD921" s="56"/>
      <c r="CE921" s="42"/>
      <c r="DB921" s="42"/>
    </row>
    <row r="922" spans="18:106">
      <c r="R922" s="39"/>
      <c r="S922" s="29"/>
      <c r="T922" s="29"/>
      <c r="U922" s="29"/>
      <c r="V922" s="29"/>
      <c r="W922" s="29"/>
      <c r="X922" s="29"/>
      <c r="Z922" s="29"/>
      <c r="AB922" s="39">
        <v>0</v>
      </c>
      <c r="AD922" s="29"/>
      <c r="AF922" s="29"/>
      <c r="BJ922" s="89"/>
      <c r="BO922" s="29"/>
      <c r="BP922" s="29"/>
      <c r="BQ922" s="29"/>
      <c r="BR922" s="28"/>
      <c r="BS922" s="28"/>
      <c r="BT922" s="28"/>
      <c r="BV922" s="29"/>
      <c r="BW922" s="45"/>
      <c r="BX922" s="42"/>
      <c r="BY922" s="42"/>
      <c r="BZ922" s="43"/>
      <c r="CA922" s="42"/>
      <c r="CB922" s="55"/>
      <c r="CC922" s="42"/>
      <c r="CD922" s="56"/>
      <c r="CE922" s="42"/>
      <c r="DB922" s="42"/>
    </row>
    <row r="923" spans="18:106">
      <c r="R923" s="39"/>
      <c r="S923" s="29"/>
      <c r="T923" s="29"/>
      <c r="U923" s="29"/>
      <c r="V923" s="29"/>
      <c r="W923" s="29"/>
      <c r="X923" s="29"/>
      <c r="Z923" s="29"/>
      <c r="AB923" s="39">
        <v>0</v>
      </c>
      <c r="AD923" s="29"/>
      <c r="AF923" s="29"/>
      <c r="BJ923" s="89"/>
      <c r="BO923" s="29"/>
      <c r="BP923" s="29"/>
      <c r="BQ923" s="29"/>
      <c r="BR923" s="28"/>
      <c r="BS923" s="28"/>
      <c r="BT923" s="28"/>
      <c r="BV923" s="29"/>
      <c r="BW923" s="45"/>
      <c r="BX923" s="42"/>
      <c r="BY923" s="42"/>
      <c r="BZ923" s="43"/>
      <c r="CA923" s="42"/>
      <c r="CB923" s="55"/>
      <c r="CC923" s="42"/>
      <c r="CD923" s="56"/>
      <c r="CE923" s="42"/>
      <c r="DB923" s="42"/>
    </row>
    <row r="924" spans="18:106">
      <c r="R924" s="39"/>
      <c r="S924" s="29"/>
      <c r="T924" s="29"/>
      <c r="U924" s="29"/>
      <c r="V924" s="29"/>
      <c r="W924" s="29"/>
      <c r="X924" s="29"/>
      <c r="Z924" s="29"/>
      <c r="AB924" s="39">
        <v>0</v>
      </c>
      <c r="AD924" s="29"/>
      <c r="AF924" s="29"/>
      <c r="BJ924" s="89"/>
      <c r="BO924" s="29"/>
      <c r="BP924" s="29"/>
      <c r="BQ924" s="29"/>
      <c r="BR924" s="28"/>
      <c r="BS924" s="28"/>
      <c r="BT924" s="28"/>
      <c r="BV924" s="29"/>
      <c r="BW924" s="45"/>
      <c r="BX924" s="42"/>
      <c r="BY924" s="42"/>
      <c r="BZ924" s="43"/>
      <c r="CA924" s="42"/>
      <c r="CB924" s="55"/>
      <c r="CC924" s="42"/>
      <c r="CD924" s="56"/>
      <c r="CE924" s="42"/>
      <c r="DB924" s="42"/>
    </row>
    <row r="925" spans="18:106">
      <c r="R925" s="39"/>
      <c r="S925" s="29"/>
      <c r="T925" s="29"/>
      <c r="U925" s="29"/>
      <c r="V925" s="29"/>
      <c r="W925" s="29"/>
      <c r="X925" s="29"/>
      <c r="Z925" s="29"/>
      <c r="AB925" s="39">
        <v>0</v>
      </c>
      <c r="AD925" s="29"/>
      <c r="AF925" s="29"/>
      <c r="BJ925" s="89"/>
      <c r="BO925" s="29"/>
      <c r="BP925" s="29"/>
      <c r="BQ925" s="29"/>
      <c r="BR925" s="28"/>
      <c r="BS925" s="28"/>
      <c r="BT925" s="28"/>
      <c r="BV925" s="29"/>
      <c r="BW925" s="45"/>
      <c r="BX925" s="42"/>
      <c r="BY925" s="42"/>
      <c r="BZ925" s="43"/>
      <c r="CA925" s="42"/>
      <c r="CB925" s="55"/>
      <c r="CC925" s="42"/>
      <c r="CD925" s="56"/>
      <c r="CE925" s="42"/>
      <c r="DB925" s="42"/>
    </row>
    <row r="926" spans="18:106">
      <c r="R926" s="39"/>
      <c r="S926" s="29"/>
      <c r="T926" s="29"/>
      <c r="U926" s="29"/>
      <c r="V926" s="29"/>
      <c r="W926" s="29"/>
      <c r="X926" s="29"/>
      <c r="Z926" s="29"/>
      <c r="AB926" s="39">
        <v>0</v>
      </c>
      <c r="AD926" s="29"/>
      <c r="AF926" s="29"/>
      <c r="BJ926" s="89"/>
      <c r="BO926" s="29"/>
      <c r="BP926" s="29"/>
      <c r="BQ926" s="29"/>
      <c r="BR926" s="28"/>
      <c r="BS926" s="28"/>
      <c r="BT926" s="28"/>
      <c r="BV926" s="29"/>
      <c r="BW926" s="45"/>
      <c r="BX926" s="42"/>
      <c r="BY926" s="42"/>
      <c r="BZ926" s="43"/>
      <c r="CA926" s="42"/>
      <c r="CB926" s="55"/>
      <c r="CC926" s="42"/>
      <c r="CD926" s="56"/>
      <c r="CE926" s="42"/>
      <c r="DB926" s="42"/>
    </row>
    <row r="927" spans="18:106">
      <c r="R927" s="39"/>
      <c r="S927" s="29"/>
      <c r="T927" s="29"/>
      <c r="U927" s="29"/>
      <c r="V927" s="29"/>
      <c r="W927" s="29"/>
      <c r="X927" s="29"/>
      <c r="Z927" s="29"/>
      <c r="AB927" s="39">
        <v>0</v>
      </c>
      <c r="AD927" s="29"/>
      <c r="AF927" s="29"/>
      <c r="BJ927" s="89"/>
      <c r="BO927" s="29"/>
      <c r="BP927" s="29"/>
      <c r="BQ927" s="29"/>
      <c r="BR927" s="28"/>
      <c r="BS927" s="28"/>
      <c r="BT927" s="28"/>
      <c r="BV927" s="29"/>
      <c r="BW927" s="45"/>
      <c r="BX927" s="42"/>
      <c r="BY927" s="42"/>
      <c r="BZ927" s="43"/>
      <c r="CA927" s="42"/>
      <c r="CB927" s="55"/>
      <c r="CC927" s="42"/>
      <c r="CD927" s="56"/>
      <c r="CE927" s="42"/>
      <c r="DB927" s="42"/>
    </row>
    <row r="928" spans="18:106">
      <c r="R928" s="39"/>
      <c r="S928" s="29"/>
      <c r="T928" s="29"/>
      <c r="U928" s="29"/>
      <c r="V928" s="29"/>
      <c r="W928" s="29"/>
      <c r="X928" s="29"/>
      <c r="Z928" s="29"/>
      <c r="AB928" s="39">
        <v>0</v>
      </c>
      <c r="AD928" s="29"/>
      <c r="AF928" s="29"/>
      <c r="BJ928" s="89"/>
      <c r="BO928" s="29"/>
      <c r="BP928" s="29"/>
      <c r="BQ928" s="29"/>
      <c r="BR928" s="28"/>
      <c r="BS928" s="28"/>
      <c r="BT928" s="28"/>
      <c r="BV928" s="29"/>
      <c r="BW928" s="45"/>
      <c r="BX928" s="42"/>
      <c r="BY928" s="42"/>
      <c r="BZ928" s="43"/>
      <c r="CA928" s="42"/>
      <c r="CB928" s="55"/>
      <c r="CC928" s="42"/>
      <c r="CD928" s="56"/>
      <c r="CE928" s="42"/>
      <c r="DB928" s="42"/>
    </row>
    <row r="929" spans="18:106">
      <c r="R929" s="39"/>
      <c r="S929" s="29"/>
      <c r="T929" s="29"/>
      <c r="U929" s="29"/>
      <c r="V929" s="29"/>
      <c r="W929" s="29"/>
      <c r="X929" s="29"/>
      <c r="Z929" s="29"/>
      <c r="AB929" s="39">
        <v>0</v>
      </c>
      <c r="AD929" s="29"/>
      <c r="AF929" s="29"/>
      <c r="BJ929" s="89"/>
      <c r="BO929" s="29"/>
      <c r="BP929" s="29"/>
      <c r="BQ929" s="29"/>
      <c r="BR929" s="28"/>
      <c r="BS929" s="28"/>
      <c r="BT929" s="28"/>
      <c r="BV929" s="29"/>
      <c r="BW929" s="45"/>
      <c r="BX929" s="42"/>
      <c r="BY929" s="42"/>
      <c r="BZ929" s="43"/>
      <c r="CA929" s="42"/>
      <c r="CB929" s="55"/>
      <c r="CC929" s="42"/>
      <c r="CD929" s="56"/>
      <c r="CE929" s="42"/>
      <c r="DB929" s="42"/>
    </row>
    <row r="930" spans="18:106">
      <c r="R930" s="39"/>
      <c r="S930" s="29"/>
      <c r="T930" s="29"/>
      <c r="U930" s="29"/>
      <c r="V930" s="29"/>
      <c r="W930" s="29"/>
      <c r="X930" s="29"/>
      <c r="Z930" s="29"/>
      <c r="AB930" s="39">
        <v>0</v>
      </c>
      <c r="AD930" s="29"/>
      <c r="AF930" s="29"/>
      <c r="BJ930" s="89"/>
      <c r="BO930" s="29"/>
      <c r="BP930" s="29"/>
      <c r="BQ930" s="29"/>
      <c r="BR930" s="28"/>
      <c r="BS930" s="28"/>
      <c r="BT930" s="28"/>
      <c r="BV930" s="29"/>
      <c r="BW930" s="45"/>
      <c r="BX930" s="42"/>
      <c r="BY930" s="42"/>
      <c r="BZ930" s="43"/>
      <c r="CA930" s="42"/>
      <c r="CB930" s="55"/>
      <c r="CC930" s="42"/>
      <c r="CD930" s="56"/>
      <c r="CE930" s="42"/>
      <c r="DB930" s="42"/>
    </row>
    <row r="931" spans="18:106">
      <c r="R931" s="39"/>
      <c r="S931" s="29"/>
      <c r="T931" s="29"/>
      <c r="U931" s="29"/>
      <c r="V931" s="29"/>
      <c r="W931" s="29"/>
      <c r="X931" s="29"/>
      <c r="Z931" s="29"/>
      <c r="AB931" s="39">
        <v>0</v>
      </c>
      <c r="AD931" s="29"/>
      <c r="AF931" s="29"/>
      <c r="BJ931" s="89"/>
      <c r="BO931" s="29"/>
      <c r="BP931" s="29"/>
      <c r="BQ931" s="29"/>
      <c r="BR931" s="28"/>
      <c r="BS931" s="28"/>
      <c r="BT931" s="28"/>
      <c r="BV931" s="29"/>
      <c r="BW931" s="45"/>
      <c r="BX931" s="42"/>
      <c r="BY931" s="42"/>
      <c r="BZ931" s="43"/>
      <c r="CA931" s="42"/>
      <c r="CB931" s="55"/>
      <c r="CC931" s="42"/>
      <c r="CD931" s="56"/>
      <c r="CE931" s="42"/>
      <c r="DB931" s="42"/>
    </row>
    <row r="932" spans="18:106">
      <c r="R932" s="39"/>
      <c r="S932" s="29"/>
      <c r="T932" s="29"/>
      <c r="U932" s="29"/>
      <c r="V932" s="29"/>
      <c r="W932" s="29"/>
      <c r="X932" s="29"/>
      <c r="Z932" s="29"/>
      <c r="AB932" s="39">
        <v>0</v>
      </c>
      <c r="AD932" s="29"/>
      <c r="AF932" s="29"/>
      <c r="BJ932" s="89"/>
      <c r="BO932" s="29"/>
      <c r="BP932" s="29"/>
      <c r="BQ932" s="29"/>
      <c r="BR932" s="28"/>
      <c r="BS932" s="28"/>
      <c r="BT932" s="28"/>
      <c r="BV932" s="29"/>
      <c r="BW932" s="45"/>
      <c r="BX932" s="42"/>
      <c r="BY932" s="42"/>
      <c r="BZ932" s="43"/>
      <c r="CA932" s="42"/>
      <c r="CB932" s="55"/>
      <c r="CC932" s="42"/>
      <c r="CD932" s="56"/>
      <c r="CE932" s="42"/>
      <c r="DB932" s="42"/>
    </row>
    <row r="933" spans="18:106">
      <c r="R933" s="39"/>
      <c r="S933" s="29"/>
      <c r="T933" s="29"/>
      <c r="U933" s="29"/>
      <c r="V933" s="29"/>
      <c r="W933" s="29"/>
      <c r="X933" s="29"/>
      <c r="Z933" s="29"/>
      <c r="AB933" s="39">
        <v>0</v>
      </c>
      <c r="AD933" s="29"/>
      <c r="AF933" s="29"/>
      <c r="BJ933" s="89"/>
      <c r="BO933" s="29"/>
      <c r="BP933" s="29"/>
      <c r="BQ933" s="29"/>
      <c r="BR933" s="28"/>
      <c r="BS933" s="28"/>
      <c r="BT933" s="28"/>
      <c r="BV933" s="29"/>
      <c r="BW933" s="45"/>
      <c r="BX933" s="42"/>
      <c r="BY933" s="42"/>
      <c r="BZ933" s="43"/>
      <c r="CA933" s="42"/>
      <c r="CB933" s="55"/>
      <c r="CC933" s="42"/>
      <c r="CD933" s="56"/>
      <c r="CE933" s="42"/>
      <c r="DB933" s="42"/>
    </row>
    <row r="934" spans="18:106">
      <c r="R934" s="39"/>
      <c r="S934" s="29"/>
      <c r="T934" s="29"/>
      <c r="U934" s="29"/>
      <c r="V934" s="29"/>
      <c r="W934" s="29"/>
      <c r="X934" s="29"/>
      <c r="Z934" s="29"/>
      <c r="AB934" s="39">
        <v>0</v>
      </c>
      <c r="AD934" s="29"/>
      <c r="AF934" s="29"/>
      <c r="BJ934" s="89"/>
      <c r="BO934" s="29"/>
      <c r="BP934" s="29"/>
      <c r="BQ934" s="29"/>
      <c r="BR934" s="28"/>
      <c r="BS934" s="28"/>
      <c r="BT934" s="28"/>
      <c r="BV934" s="29"/>
      <c r="BW934" s="45"/>
      <c r="BX934" s="42"/>
      <c r="BY934" s="42"/>
      <c r="BZ934" s="43"/>
      <c r="CA934" s="42"/>
      <c r="CB934" s="55"/>
      <c r="CC934" s="42"/>
      <c r="CD934" s="56"/>
      <c r="CE934" s="42"/>
      <c r="DB934" s="42"/>
    </row>
    <row r="935" spans="18:106">
      <c r="R935" s="39"/>
      <c r="S935" s="29"/>
      <c r="T935" s="29"/>
      <c r="U935" s="29"/>
      <c r="V935" s="29"/>
      <c r="W935" s="29"/>
      <c r="X935" s="29"/>
      <c r="Z935" s="29"/>
      <c r="AB935" s="39">
        <v>0</v>
      </c>
      <c r="AD935" s="29"/>
      <c r="AF935" s="29"/>
      <c r="BJ935" s="89"/>
      <c r="BO935" s="29"/>
      <c r="BP935" s="29"/>
      <c r="BQ935" s="29"/>
      <c r="BR935" s="28"/>
      <c r="BS935" s="28"/>
      <c r="BT935" s="28"/>
      <c r="BV935" s="29"/>
      <c r="BW935" s="45"/>
      <c r="BX935" s="42"/>
      <c r="BY935" s="42"/>
      <c r="BZ935" s="43"/>
      <c r="CA935" s="42"/>
      <c r="CB935" s="55"/>
      <c r="CC935" s="42"/>
      <c r="CD935" s="56"/>
      <c r="CE935" s="42"/>
      <c r="DB935" s="42"/>
    </row>
    <row r="936" spans="18:106">
      <c r="R936" s="39"/>
      <c r="S936" s="29"/>
      <c r="T936" s="29"/>
      <c r="U936" s="29"/>
      <c r="V936" s="29"/>
      <c r="W936" s="29"/>
      <c r="X936" s="29"/>
      <c r="Z936" s="29"/>
      <c r="AB936" s="39">
        <v>0</v>
      </c>
      <c r="AD936" s="29"/>
      <c r="AF936" s="29"/>
      <c r="BJ936" s="89"/>
      <c r="BO936" s="29"/>
      <c r="BP936" s="29"/>
      <c r="BQ936" s="29"/>
      <c r="BR936" s="28"/>
      <c r="BS936" s="28"/>
      <c r="BT936" s="28"/>
      <c r="BV936" s="29"/>
      <c r="BW936" s="45"/>
      <c r="BX936" s="42"/>
      <c r="BY936" s="42"/>
      <c r="BZ936" s="43"/>
      <c r="CA936" s="42"/>
      <c r="CB936" s="55"/>
      <c r="CC936" s="42"/>
      <c r="CD936" s="56"/>
      <c r="CE936" s="42"/>
      <c r="DB936" s="42"/>
    </row>
    <row r="937" spans="18:106">
      <c r="R937" s="39"/>
      <c r="S937" s="29"/>
      <c r="T937" s="29"/>
      <c r="U937" s="29"/>
      <c r="V937" s="29"/>
      <c r="W937" s="29"/>
      <c r="X937" s="29"/>
      <c r="Z937" s="29"/>
      <c r="AB937" s="39">
        <v>0</v>
      </c>
      <c r="AD937" s="29"/>
      <c r="AF937" s="29"/>
      <c r="BJ937" s="89"/>
      <c r="BO937" s="29"/>
      <c r="BP937" s="29"/>
      <c r="BQ937" s="29"/>
      <c r="BR937" s="28"/>
      <c r="BS937" s="28"/>
      <c r="BT937" s="28"/>
      <c r="BV937" s="29"/>
      <c r="BW937" s="45"/>
      <c r="BX937" s="42"/>
      <c r="BY937" s="42"/>
      <c r="BZ937" s="43"/>
      <c r="CA937" s="42"/>
      <c r="CB937" s="55"/>
      <c r="CC937" s="42"/>
      <c r="CD937" s="56"/>
      <c r="CE937" s="42"/>
      <c r="DB937" s="42"/>
    </row>
    <row r="938" spans="18:106">
      <c r="R938" s="39"/>
      <c r="S938" s="29"/>
      <c r="T938" s="29"/>
      <c r="U938" s="29"/>
      <c r="V938" s="29"/>
      <c r="W938" s="29"/>
      <c r="X938" s="29"/>
      <c r="Z938" s="29"/>
      <c r="AB938" s="39">
        <v>0</v>
      </c>
      <c r="AD938" s="29"/>
      <c r="AF938" s="29"/>
      <c r="BJ938" s="89"/>
      <c r="BO938" s="29"/>
      <c r="BP938" s="29"/>
      <c r="BQ938" s="29"/>
      <c r="BR938" s="28"/>
      <c r="BS938" s="28"/>
      <c r="BT938" s="28"/>
      <c r="BV938" s="29"/>
      <c r="BW938" s="45"/>
      <c r="BX938" s="42"/>
      <c r="BY938" s="42"/>
      <c r="BZ938" s="43"/>
      <c r="CA938" s="42"/>
      <c r="CB938" s="55"/>
      <c r="CC938" s="42"/>
      <c r="CD938" s="56"/>
      <c r="CE938" s="42"/>
      <c r="DB938" s="42"/>
    </row>
    <row r="939" spans="18:106">
      <c r="R939" s="39"/>
      <c r="S939" s="29"/>
      <c r="T939" s="29"/>
      <c r="U939" s="29"/>
      <c r="V939" s="29"/>
      <c r="W939" s="29"/>
      <c r="X939" s="29"/>
      <c r="Z939" s="29"/>
      <c r="AB939" s="39">
        <v>0</v>
      </c>
      <c r="AD939" s="29"/>
      <c r="AF939" s="29"/>
      <c r="BJ939" s="89"/>
      <c r="BO939" s="29"/>
      <c r="BP939" s="29"/>
      <c r="BQ939" s="29"/>
      <c r="BR939" s="28"/>
      <c r="BS939" s="28"/>
      <c r="BT939" s="28"/>
      <c r="BV939" s="29"/>
      <c r="BW939" s="45"/>
      <c r="BX939" s="42"/>
      <c r="BY939" s="42"/>
      <c r="BZ939" s="43"/>
      <c r="CA939" s="42"/>
      <c r="CB939" s="55"/>
      <c r="CC939" s="42"/>
      <c r="CD939" s="56"/>
      <c r="CE939" s="42"/>
      <c r="DB939" s="42"/>
    </row>
    <row r="940" spans="18:106">
      <c r="R940" s="39"/>
      <c r="S940" s="29"/>
      <c r="T940" s="29"/>
      <c r="U940" s="29"/>
      <c r="V940" s="29"/>
      <c r="W940" s="29"/>
      <c r="X940" s="29"/>
      <c r="Z940" s="29"/>
      <c r="AB940" s="39">
        <v>0</v>
      </c>
      <c r="AD940" s="29"/>
      <c r="AF940" s="29"/>
      <c r="BJ940" s="89"/>
      <c r="BO940" s="29"/>
      <c r="BP940" s="29"/>
      <c r="BQ940" s="29"/>
      <c r="BR940" s="28"/>
      <c r="BS940" s="28"/>
      <c r="BT940" s="28"/>
      <c r="BV940" s="29"/>
      <c r="BW940" s="45"/>
      <c r="BX940" s="42"/>
      <c r="BY940" s="42"/>
      <c r="BZ940" s="43"/>
      <c r="CA940" s="42"/>
      <c r="CB940" s="55"/>
      <c r="CC940" s="42"/>
      <c r="CD940" s="56"/>
      <c r="CE940" s="42"/>
      <c r="DB940" s="42"/>
    </row>
    <row r="941" spans="18:106">
      <c r="R941" s="39"/>
      <c r="S941" s="29"/>
      <c r="T941" s="29"/>
      <c r="U941" s="29"/>
      <c r="V941" s="29"/>
      <c r="W941" s="29"/>
      <c r="X941" s="29"/>
      <c r="Z941" s="29"/>
      <c r="AB941" s="39">
        <v>0</v>
      </c>
      <c r="AD941" s="29"/>
      <c r="AF941" s="29"/>
      <c r="BJ941" s="89"/>
      <c r="BO941" s="29"/>
      <c r="BP941" s="29"/>
      <c r="BQ941" s="29"/>
      <c r="BR941" s="28"/>
      <c r="BS941" s="28"/>
      <c r="BT941" s="28"/>
      <c r="BV941" s="29"/>
      <c r="BW941" s="45"/>
      <c r="BX941" s="42"/>
      <c r="BY941" s="42"/>
      <c r="BZ941" s="43"/>
      <c r="CA941" s="42"/>
      <c r="CB941" s="55"/>
      <c r="CC941" s="42"/>
      <c r="CD941" s="56"/>
      <c r="CE941" s="42"/>
      <c r="DB941" s="42"/>
    </row>
    <row r="942" spans="18:106">
      <c r="R942" s="29"/>
      <c r="S942" s="29"/>
      <c r="T942" s="29"/>
      <c r="U942" s="29"/>
      <c r="V942" s="29"/>
      <c r="W942" s="29"/>
      <c r="X942" s="29"/>
      <c r="Z942" s="29"/>
      <c r="AB942" s="39">
        <v>0</v>
      </c>
      <c r="AD942" s="29"/>
      <c r="AF942" s="29"/>
      <c r="BJ942" s="89"/>
      <c r="BO942" s="29"/>
      <c r="BP942" s="29"/>
      <c r="BQ942" s="29"/>
      <c r="BR942" s="28"/>
      <c r="BS942" s="28"/>
      <c r="BT942" s="28"/>
      <c r="BV942" s="29"/>
      <c r="BW942" s="45"/>
      <c r="BX942" s="42"/>
      <c r="BY942" s="42"/>
      <c r="BZ942" s="43"/>
      <c r="CA942" s="42"/>
      <c r="CB942" s="55"/>
      <c r="CC942" s="42"/>
      <c r="CD942" s="56"/>
      <c r="CE942" s="42"/>
      <c r="DB942" s="42"/>
    </row>
    <row r="943" spans="18:106">
      <c r="R943" s="29"/>
      <c r="S943" s="29"/>
      <c r="T943" s="29"/>
      <c r="U943" s="29"/>
      <c r="V943" s="29"/>
      <c r="W943" s="29"/>
      <c r="X943" s="29"/>
      <c r="Z943" s="29"/>
      <c r="AB943" s="39">
        <v>0</v>
      </c>
      <c r="AD943" s="29"/>
      <c r="AF943" s="29"/>
      <c r="BJ943" s="89"/>
      <c r="BO943" s="29"/>
      <c r="BP943" s="29"/>
      <c r="BQ943" s="29"/>
      <c r="BR943" s="28"/>
      <c r="BS943" s="28"/>
      <c r="BT943" s="28"/>
      <c r="BV943" s="29"/>
      <c r="BW943" s="45"/>
      <c r="BX943" s="42"/>
      <c r="BY943" s="42"/>
      <c r="BZ943" s="43"/>
      <c r="CA943" s="42"/>
      <c r="CB943" s="55"/>
      <c r="CC943" s="42"/>
      <c r="CD943" s="56"/>
      <c r="CE943" s="42"/>
      <c r="DB943" s="42"/>
    </row>
    <row r="944" spans="18:106">
      <c r="R944" s="29"/>
      <c r="S944" s="29"/>
      <c r="T944" s="29"/>
      <c r="U944" s="29"/>
      <c r="V944" s="29"/>
      <c r="W944" s="29"/>
      <c r="X944" s="29"/>
      <c r="Z944" s="29"/>
      <c r="AB944" s="39">
        <v>0</v>
      </c>
      <c r="AD944" s="29"/>
      <c r="AF944" s="29"/>
      <c r="BJ944" s="89"/>
      <c r="BO944" s="29"/>
      <c r="BP944" s="29"/>
      <c r="BQ944" s="29"/>
      <c r="BR944" s="28"/>
      <c r="BS944" s="28"/>
      <c r="BT944" s="28"/>
      <c r="BV944" s="29"/>
      <c r="BW944" s="45"/>
      <c r="BX944" s="42"/>
      <c r="BY944" s="42"/>
      <c r="BZ944" s="43"/>
      <c r="CA944" s="42"/>
      <c r="CB944" s="55"/>
      <c r="CC944" s="42"/>
      <c r="CD944" s="56"/>
      <c r="CE944" s="42"/>
      <c r="DB944" s="42"/>
    </row>
    <row r="945" spans="18:106">
      <c r="R945" s="29"/>
      <c r="S945" s="29"/>
      <c r="T945" s="29"/>
      <c r="U945" s="29"/>
      <c r="V945" s="29"/>
      <c r="W945" s="29"/>
      <c r="X945" s="29"/>
      <c r="Z945" s="29"/>
      <c r="AB945" s="39">
        <v>0</v>
      </c>
      <c r="AD945" s="29"/>
      <c r="AF945" s="29"/>
      <c r="BJ945" s="89"/>
      <c r="BO945" s="29"/>
      <c r="BP945" s="29"/>
      <c r="BQ945" s="29"/>
      <c r="BR945" s="28"/>
      <c r="BS945" s="28"/>
      <c r="BT945" s="28"/>
      <c r="BV945" s="29"/>
      <c r="BW945" s="45"/>
      <c r="BX945" s="42"/>
      <c r="BY945" s="42"/>
      <c r="BZ945" s="43"/>
      <c r="CA945" s="42"/>
      <c r="CB945" s="55"/>
      <c r="CC945" s="42"/>
      <c r="CD945" s="56"/>
      <c r="CE945" s="42"/>
      <c r="DB945" s="42"/>
    </row>
    <row r="946" spans="18:106">
      <c r="R946" s="29"/>
      <c r="S946" s="29"/>
      <c r="T946" s="29"/>
      <c r="U946" s="29"/>
      <c r="V946" s="29"/>
      <c r="W946" s="29"/>
      <c r="X946" s="29"/>
      <c r="Z946" s="29"/>
      <c r="AB946" s="39">
        <v>0</v>
      </c>
      <c r="AD946" s="29"/>
      <c r="AF946" s="29"/>
      <c r="BJ946" s="89"/>
      <c r="BO946" s="29"/>
      <c r="BP946" s="29"/>
      <c r="BQ946" s="29"/>
      <c r="BR946" s="28"/>
      <c r="BS946" s="28"/>
      <c r="BT946" s="28"/>
      <c r="BV946" s="29"/>
      <c r="BW946" s="45"/>
      <c r="BX946" s="42"/>
      <c r="BY946" s="42"/>
      <c r="BZ946" s="43"/>
      <c r="CA946" s="42"/>
      <c r="CB946" s="55"/>
      <c r="CC946" s="42"/>
      <c r="CD946" s="56"/>
      <c r="CE946" s="42"/>
      <c r="DB946" s="42"/>
    </row>
    <row r="947" spans="18:106">
      <c r="R947" s="29"/>
      <c r="S947" s="29"/>
      <c r="T947" s="29"/>
      <c r="U947" s="29"/>
      <c r="V947" s="29"/>
      <c r="W947" s="29"/>
      <c r="X947" s="29"/>
      <c r="Z947" s="29"/>
      <c r="AB947" s="39">
        <v>0</v>
      </c>
      <c r="AD947" s="29"/>
      <c r="AF947" s="29"/>
      <c r="BJ947" s="89"/>
      <c r="BO947" s="29"/>
      <c r="BP947" s="29"/>
      <c r="BQ947" s="29"/>
      <c r="BR947" s="28"/>
      <c r="BS947" s="28"/>
      <c r="BT947" s="28"/>
      <c r="BV947" s="29"/>
      <c r="BW947" s="45"/>
      <c r="BX947" s="42"/>
      <c r="BY947" s="42"/>
      <c r="BZ947" s="43"/>
      <c r="CA947" s="42"/>
      <c r="CB947" s="55"/>
      <c r="CC947" s="42"/>
      <c r="CD947" s="56"/>
      <c r="CE947" s="42"/>
      <c r="DB947" s="42"/>
    </row>
    <row r="948" spans="18:106">
      <c r="R948" s="29"/>
      <c r="S948" s="29"/>
      <c r="T948" s="29"/>
      <c r="U948" s="29"/>
      <c r="V948" s="29"/>
      <c r="W948" s="29"/>
      <c r="X948" s="29"/>
      <c r="Z948" s="29"/>
      <c r="AB948" s="39">
        <v>0</v>
      </c>
      <c r="AD948" s="29"/>
      <c r="AF948" s="29"/>
      <c r="BJ948" s="89"/>
      <c r="BO948" s="29"/>
      <c r="BP948" s="29"/>
      <c r="BQ948" s="29"/>
      <c r="BR948" s="28"/>
      <c r="BS948" s="28"/>
      <c r="BT948" s="28"/>
      <c r="BV948" s="29"/>
      <c r="BW948" s="45"/>
      <c r="BX948" s="42"/>
      <c r="BY948" s="42"/>
      <c r="BZ948" s="43"/>
      <c r="CA948" s="42"/>
      <c r="CB948" s="55"/>
      <c r="CC948" s="42"/>
      <c r="CD948" s="56"/>
      <c r="CE948" s="42"/>
      <c r="DB948" s="42"/>
    </row>
    <row r="949" spans="18:106">
      <c r="R949" s="29"/>
      <c r="S949" s="29"/>
      <c r="T949" s="29"/>
      <c r="U949" s="29"/>
      <c r="V949" s="29"/>
      <c r="W949" s="29"/>
      <c r="X949" s="29"/>
      <c r="Z949" s="29"/>
      <c r="AB949" s="39">
        <v>0</v>
      </c>
      <c r="AD949" s="29"/>
      <c r="AF949" s="29"/>
      <c r="BJ949" s="89"/>
      <c r="BO949" s="29"/>
      <c r="BP949" s="29"/>
      <c r="BQ949" s="29"/>
      <c r="BR949" s="28"/>
      <c r="BS949" s="28"/>
      <c r="BT949" s="28"/>
      <c r="BV949" s="29"/>
      <c r="BW949" s="45"/>
      <c r="BX949" s="42"/>
      <c r="BY949" s="42"/>
      <c r="BZ949" s="43"/>
      <c r="CA949" s="42"/>
      <c r="CB949" s="55"/>
      <c r="CC949" s="42"/>
      <c r="CD949" s="56"/>
      <c r="CE949" s="42"/>
      <c r="DB949" s="42"/>
    </row>
    <row r="950" spans="18:106">
      <c r="AB950" s="39">
        <v>0</v>
      </c>
      <c r="AD950" s="29"/>
      <c r="AF950" s="29"/>
      <c r="BJ950" s="89"/>
      <c r="BO950" s="29"/>
      <c r="BP950" s="29"/>
      <c r="BQ950" s="29"/>
      <c r="BR950" s="28"/>
      <c r="BS950" s="28"/>
      <c r="BT950" s="28"/>
      <c r="BV950" s="29"/>
      <c r="BW950" s="45"/>
      <c r="BX950" s="42"/>
      <c r="BY950" s="42"/>
      <c r="BZ950" s="43"/>
      <c r="CA950" s="42"/>
      <c r="CB950" s="55"/>
      <c r="CC950" s="42"/>
      <c r="CD950" s="56"/>
      <c r="CE950" s="42"/>
      <c r="DB950" s="42"/>
    </row>
    <row r="951" spans="18:106">
      <c r="AB951" s="39">
        <v>0</v>
      </c>
      <c r="AD951" s="29"/>
      <c r="AF951" s="29"/>
      <c r="BJ951" s="89"/>
      <c r="BO951" s="29"/>
      <c r="BP951" s="29"/>
      <c r="BQ951" s="29"/>
      <c r="BR951" s="28"/>
      <c r="BS951" s="28"/>
      <c r="BT951" s="28"/>
      <c r="BV951" s="29"/>
      <c r="BW951" s="45"/>
      <c r="BX951" s="42"/>
      <c r="BY951" s="42"/>
      <c r="BZ951" s="43"/>
      <c r="CA951" s="42"/>
      <c r="CB951" s="55"/>
      <c r="CC951" s="42"/>
      <c r="CD951" s="56"/>
      <c r="CE951" s="42"/>
      <c r="DB951" s="42"/>
    </row>
    <row r="952" spans="18:106">
      <c r="AB952" s="39">
        <v>0</v>
      </c>
      <c r="AD952" s="29"/>
      <c r="AF952" s="29"/>
      <c r="BJ952" s="89"/>
      <c r="BO952" s="29"/>
      <c r="BP952" s="29"/>
      <c r="BQ952" s="29"/>
      <c r="BR952" s="28"/>
      <c r="BS952" s="28"/>
      <c r="BT952" s="28"/>
      <c r="BV952" s="29"/>
      <c r="BW952" s="45"/>
      <c r="BX952" s="42"/>
      <c r="BY952" s="42"/>
      <c r="BZ952" s="43"/>
      <c r="CA952" s="42"/>
      <c r="CB952" s="55"/>
      <c r="CC952" s="42"/>
      <c r="CD952" s="56"/>
      <c r="CE952" s="42"/>
      <c r="DB952" s="42"/>
    </row>
    <row r="953" spans="18:106">
      <c r="AB953" s="39">
        <v>0</v>
      </c>
      <c r="AD953" s="29"/>
      <c r="AF953" s="29"/>
      <c r="BJ953" s="89"/>
      <c r="BO953" s="29"/>
      <c r="BP953" s="29"/>
      <c r="BQ953" s="29"/>
      <c r="BR953" s="28"/>
      <c r="BS953" s="28"/>
      <c r="BT953" s="28"/>
      <c r="BV953" s="29"/>
      <c r="BW953" s="45"/>
      <c r="BX953" s="42"/>
      <c r="BY953" s="42"/>
      <c r="BZ953" s="43"/>
      <c r="CA953" s="42"/>
      <c r="CB953" s="55"/>
      <c r="CC953" s="42"/>
      <c r="CD953" s="56"/>
      <c r="CE953" s="42"/>
      <c r="DB953" s="42"/>
    </row>
    <row r="954" spans="18:106">
      <c r="AB954" s="39">
        <v>0</v>
      </c>
      <c r="AD954" s="29"/>
      <c r="AF954" s="29"/>
      <c r="BJ954" s="89"/>
      <c r="BO954" s="29"/>
      <c r="BP954" s="29"/>
      <c r="BQ954" s="29"/>
      <c r="BR954" s="28"/>
      <c r="BS954" s="28"/>
      <c r="BT954" s="28"/>
      <c r="BV954" s="29"/>
      <c r="BW954" s="45"/>
      <c r="BX954" s="42"/>
      <c r="BY954" s="42"/>
      <c r="BZ954" s="43"/>
      <c r="CA954" s="42"/>
      <c r="CB954" s="55"/>
      <c r="CC954" s="42"/>
      <c r="CD954" s="56"/>
      <c r="CE954" s="42"/>
      <c r="DB954" s="42"/>
    </row>
    <row r="955" spans="18:106">
      <c r="AB955" s="39">
        <v>0</v>
      </c>
      <c r="AD955" s="29"/>
      <c r="AF955" s="29"/>
      <c r="BJ955" s="89"/>
      <c r="BO955" s="29"/>
      <c r="BP955" s="29"/>
      <c r="BQ955" s="29"/>
      <c r="BR955" s="28"/>
      <c r="BS955" s="28"/>
      <c r="BT955" s="28"/>
      <c r="BV955" s="29"/>
      <c r="BW955" s="45"/>
      <c r="BX955" s="42"/>
      <c r="BY955" s="42"/>
      <c r="BZ955" s="43"/>
      <c r="CA955" s="42"/>
      <c r="CB955" s="55"/>
      <c r="CC955" s="42"/>
      <c r="CD955" s="56"/>
      <c r="CE955" s="42"/>
      <c r="DB955" s="42"/>
    </row>
    <row r="956" spans="18:106">
      <c r="AB956" s="39">
        <v>0</v>
      </c>
      <c r="AD956" s="29"/>
      <c r="AF956" s="29"/>
      <c r="BJ956" s="89"/>
      <c r="BO956" s="29"/>
      <c r="BP956" s="29"/>
      <c r="BQ956" s="29"/>
      <c r="BR956" s="28"/>
      <c r="BS956" s="28"/>
      <c r="BT956" s="28"/>
      <c r="BV956" s="29"/>
      <c r="BW956" s="45"/>
      <c r="BX956" s="42"/>
      <c r="BY956" s="42"/>
      <c r="BZ956" s="43"/>
      <c r="CA956" s="42"/>
      <c r="CB956" s="55"/>
      <c r="CC956" s="42"/>
      <c r="CD956" s="56"/>
      <c r="CE956" s="42"/>
      <c r="DB956" s="42"/>
    </row>
    <row r="957" spans="18:106">
      <c r="AB957" s="39">
        <v>0</v>
      </c>
      <c r="AD957" s="29"/>
      <c r="AF957" s="29"/>
      <c r="BJ957" s="89"/>
      <c r="BO957" s="29"/>
      <c r="BP957" s="29"/>
      <c r="BQ957" s="29"/>
      <c r="BR957" s="28"/>
      <c r="BS957" s="28"/>
      <c r="BT957" s="28"/>
      <c r="BV957" s="29"/>
      <c r="BW957" s="45"/>
      <c r="BX957" s="42"/>
      <c r="BY957" s="42"/>
      <c r="BZ957" s="43"/>
      <c r="CA957" s="42"/>
      <c r="CB957" s="55"/>
      <c r="CC957" s="42"/>
      <c r="CD957" s="56"/>
      <c r="CE957" s="42"/>
      <c r="DB957" s="42"/>
    </row>
    <row r="958" spans="18:106">
      <c r="AB958" s="39">
        <v>0</v>
      </c>
      <c r="AD958" s="29"/>
      <c r="AF958" s="29"/>
      <c r="BJ958" s="89"/>
      <c r="BO958" s="29"/>
      <c r="BP958" s="29"/>
      <c r="BQ958" s="29"/>
      <c r="BR958" s="28"/>
      <c r="BS958" s="28"/>
      <c r="BT958" s="28"/>
      <c r="BV958" s="29"/>
      <c r="BW958" s="45"/>
      <c r="BX958" s="42"/>
      <c r="BY958" s="42"/>
      <c r="BZ958" s="43"/>
      <c r="CA958" s="42"/>
      <c r="CB958" s="55"/>
      <c r="CC958" s="42"/>
      <c r="CD958" s="56"/>
      <c r="CE958" s="42"/>
      <c r="DB958" s="42"/>
    </row>
    <row r="959" spans="18:106">
      <c r="AB959" s="39">
        <v>0</v>
      </c>
      <c r="AD959" s="29"/>
      <c r="AF959" s="29"/>
      <c r="BJ959" s="89"/>
      <c r="BO959" s="29"/>
      <c r="BP959" s="29"/>
      <c r="BQ959" s="29"/>
      <c r="BR959" s="28"/>
      <c r="BS959" s="28"/>
      <c r="BT959" s="28"/>
      <c r="BV959" s="29"/>
      <c r="BW959" s="45"/>
      <c r="BX959" s="42"/>
      <c r="BY959" s="42"/>
      <c r="BZ959" s="43"/>
      <c r="CA959" s="42"/>
      <c r="CB959" s="55"/>
      <c r="CC959" s="42"/>
      <c r="CD959" s="56"/>
      <c r="CE959" s="42"/>
      <c r="DB959" s="42"/>
    </row>
    <row r="960" spans="18:106">
      <c r="AB960" s="39">
        <v>0</v>
      </c>
      <c r="AD960" s="29"/>
      <c r="AF960" s="29"/>
      <c r="BJ960" s="89"/>
      <c r="BO960" s="29"/>
      <c r="BP960" s="29"/>
      <c r="BQ960" s="29"/>
      <c r="BR960" s="28"/>
      <c r="BS960" s="28"/>
      <c r="BT960" s="28"/>
      <c r="BV960" s="29"/>
      <c r="BW960" s="45"/>
      <c r="BX960" s="42"/>
      <c r="BY960" s="42"/>
      <c r="BZ960" s="43"/>
      <c r="CA960" s="42"/>
      <c r="CB960" s="55"/>
      <c r="CC960" s="42"/>
      <c r="CD960" s="56"/>
      <c r="CE960" s="42"/>
      <c r="DB960" s="42"/>
    </row>
    <row r="961" spans="28:106">
      <c r="AB961" s="39">
        <v>0</v>
      </c>
      <c r="AD961" s="29"/>
      <c r="AF961" s="29"/>
      <c r="BJ961" s="89"/>
      <c r="BO961" s="29"/>
      <c r="BP961" s="29"/>
      <c r="BQ961" s="29"/>
      <c r="BR961" s="28"/>
      <c r="BS961" s="28"/>
      <c r="BT961" s="28"/>
      <c r="BV961" s="29"/>
      <c r="BW961" s="45"/>
      <c r="BX961" s="42"/>
      <c r="BY961" s="42"/>
      <c r="BZ961" s="43"/>
      <c r="CA961" s="42"/>
      <c r="CB961" s="55"/>
      <c r="CC961" s="42"/>
      <c r="CD961" s="56"/>
      <c r="CE961" s="42"/>
      <c r="DB961" s="42"/>
    </row>
    <row r="962" spans="28:106">
      <c r="AB962" s="39">
        <v>0</v>
      </c>
      <c r="AD962" s="29"/>
      <c r="AF962" s="29"/>
      <c r="BJ962" s="89"/>
      <c r="BO962" s="29"/>
      <c r="BP962" s="29"/>
      <c r="BQ962" s="29"/>
      <c r="BR962" s="28"/>
      <c r="BS962" s="28"/>
      <c r="BT962" s="28"/>
      <c r="BV962" s="29"/>
      <c r="BW962" s="45"/>
      <c r="BX962" s="42"/>
      <c r="BY962" s="42"/>
      <c r="BZ962" s="43"/>
      <c r="CA962" s="42"/>
      <c r="CB962" s="55"/>
      <c r="CC962" s="42"/>
      <c r="CD962" s="56"/>
      <c r="CE962" s="42"/>
      <c r="DB962" s="42"/>
    </row>
    <row r="963" spans="28:106">
      <c r="AB963" s="39">
        <v>0</v>
      </c>
      <c r="AD963" s="29"/>
      <c r="AF963" s="29"/>
      <c r="BJ963" s="89"/>
      <c r="BO963" s="29"/>
      <c r="BP963" s="29"/>
      <c r="BQ963" s="29"/>
      <c r="BR963" s="28"/>
      <c r="BS963" s="28"/>
      <c r="BT963" s="28"/>
      <c r="BV963" s="29"/>
      <c r="BW963" s="45"/>
      <c r="BX963" s="42"/>
      <c r="BY963" s="42"/>
      <c r="BZ963" s="43"/>
      <c r="CA963" s="42"/>
      <c r="CB963" s="55"/>
      <c r="CC963" s="42"/>
      <c r="CD963" s="56"/>
      <c r="CE963" s="42"/>
      <c r="DB963" s="42"/>
    </row>
    <row r="964" spans="28:106">
      <c r="AB964" s="39">
        <v>0</v>
      </c>
      <c r="AD964" s="29"/>
      <c r="AF964" s="29"/>
      <c r="BJ964" s="89"/>
      <c r="BO964" s="29"/>
      <c r="BP964" s="29"/>
      <c r="BQ964" s="29"/>
      <c r="BR964" s="28"/>
      <c r="BS964" s="28"/>
      <c r="BT964" s="28"/>
      <c r="BV964" s="29"/>
      <c r="BW964" s="45"/>
      <c r="BX964" s="42"/>
      <c r="BY964" s="42"/>
      <c r="BZ964" s="43"/>
      <c r="CA964" s="42"/>
      <c r="CB964" s="55"/>
      <c r="CC964" s="42"/>
      <c r="CD964" s="56"/>
      <c r="CE964" s="42"/>
      <c r="DB964" s="42"/>
    </row>
    <row r="965" spans="28:106">
      <c r="AB965" s="39">
        <v>0</v>
      </c>
      <c r="AD965" s="29"/>
      <c r="AF965" s="29"/>
      <c r="BJ965" s="89"/>
      <c r="BO965" s="29"/>
      <c r="BP965" s="29"/>
      <c r="BQ965" s="29"/>
      <c r="BR965" s="28"/>
      <c r="BS965" s="28"/>
      <c r="BT965" s="28"/>
      <c r="BV965" s="29"/>
      <c r="BW965" s="45"/>
      <c r="BX965" s="42"/>
      <c r="BY965" s="42"/>
      <c r="BZ965" s="43"/>
      <c r="CA965" s="42"/>
      <c r="CB965" s="55"/>
      <c r="CC965" s="42"/>
      <c r="CD965" s="56"/>
      <c r="CE965" s="42"/>
      <c r="DB965" s="42"/>
    </row>
    <row r="966" spans="28:106">
      <c r="AB966" s="39">
        <v>0</v>
      </c>
      <c r="AD966" s="29"/>
      <c r="AF966" s="29"/>
      <c r="BJ966" s="89"/>
      <c r="BO966" s="29"/>
      <c r="BP966" s="29"/>
      <c r="BQ966" s="29"/>
      <c r="BR966" s="28"/>
      <c r="BS966" s="28"/>
      <c r="BT966" s="28"/>
      <c r="BV966" s="29"/>
      <c r="BW966" s="45"/>
      <c r="BX966" s="42"/>
      <c r="BY966" s="42"/>
      <c r="BZ966" s="43"/>
      <c r="CA966" s="42"/>
      <c r="CB966" s="55"/>
      <c r="CC966" s="42"/>
      <c r="CD966" s="56"/>
      <c r="CE966" s="42"/>
      <c r="DB966" s="42"/>
    </row>
    <row r="967" spans="28:106">
      <c r="AB967" s="39">
        <v>0</v>
      </c>
      <c r="AD967" s="29"/>
      <c r="AF967" s="29"/>
      <c r="BJ967" s="89"/>
      <c r="BO967" s="29"/>
      <c r="BP967" s="29"/>
      <c r="BQ967" s="29"/>
      <c r="BR967" s="28"/>
      <c r="BS967" s="28"/>
      <c r="BT967" s="28"/>
      <c r="BV967" s="29"/>
      <c r="BW967" s="45"/>
      <c r="BX967" s="42"/>
      <c r="BY967" s="42"/>
      <c r="BZ967" s="43"/>
      <c r="CA967" s="42"/>
      <c r="CB967" s="55"/>
      <c r="CC967" s="42"/>
      <c r="CD967" s="56"/>
      <c r="CE967" s="42"/>
      <c r="DB967" s="42"/>
    </row>
    <row r="968" spans="28:106">
      <c r="AB968" s="39">
        <v>0</v>
      </c>
      <c r="AD968" s="29"/>
      <c r="AF968" s="29"/>
      <c r="BJ968" s="89"/>
      <c r="BO968" s="29"/>
      <c r="BP968" s="29"/>
      <c r="BQ968" s="29"/>
      <c r="BR968" s="28"/>
      <c r="BS968" s="28"/>
      <c r="BT968" s="28"/>
      <c r="BV968" s="29"/>
      <c r="BW968" s="45"/>
      <c r="BX968" s="42"/>
      <c r="BY968" s="42"/>
      <c r="BZ968" s="43"/>
      <c r="CA968" s="42"/>
      <c r="CB968" s="55"/>
      <c r="CC968" s="42"/>
      <c r="CD968" s="56"/>
      <c r="CE968" s="42"/>
      <c r="DB968" s="42"/>
    </row>
    <row r="969" spans="28:106">
      <c r="AB969" s="39">
        <v>0</v>
      </c>
      <c r="AD969" s="29"/>
      <c r="AF969" s="29"/>
      <c r="BJ969" s="89"/>
      <c r="BO969" s="29"/>
      <c r="BP969" s="29"/>
      <c r="BQ969" s="29"/>
      <c r="BR969" s="28"/>
      <c r="BS969" s="28"/>
      <c r="BT969" s="28"/>
      <c r="BV969" s="29"/>
      <c r="BW969" s="45"/>
      <c r="BX969" s="42"/>
      <c r="BY969" s="42"/>
      <c r="BZ969" s="43"/>
      <c r="CA969" s="42"/>
      <c r="CB969" s="55"/>
      <c r="CC969" s="42"/>
      <c r="CD969" s="56"/>
      <c r="CE969" s="42"/>
      <c r="DB969" s="42"/>
    </row>
    <row r="970" spans="28:106">
      <c r="AB970" s="39">
        <v>0</v>
      </c>
      <c r="AD970" s="29"/>
      <c r="AF970" s="29"/>
      <c r="BJ970" s="89"/>
      <c r="BO970" s="29"/>
      <c r="BP970" s="29"/>
      <c r="BQ970" s="29"/>
      <c r="BR970" s="28"/>
      <c r="BS970" s="28"/>
      <c r="BT970" s="28"/>
      <c r="BV970" s="29"/>
      <c r="BW970" s="45"/>
      <c r="BX970" s="42"/>
      <c r="BY970" s="42"/>
      <c r="BZ970" s="43"/>
      <c r="CA970" s="42"/>
      <c r="CB970" s="55"/>
      <c r="CC970" s="42"/>
      <c r="CD970" s="56"/>
      <c r="CE970" s="42"/>
      <c r="DB970" s="42"/>
    </row>
    <row r="971" spans="28:106">
      <c r="AB971" s="39">
        <v>0</v>
      </c>
      <c r="AD971" s="29"/>
      <c r="AF971" s="29"/>
      <c r="BJ971" s="89"/>
      <c r="BO971" s="29"/>
      <c r="BP971" s="29"/>
      <c r="BQ971" s="29"/>
      <c r="BR971" s="28"/>
      <c r="BS971" s="28"/>
      <c r="BT971" s="28"/>
      <c r="BV971" s="29"/>
      <c r="BW971" s="45"/>
      <c r="BX971" s="42"/>
      <c r="BY971" s="42"/>
      <c r="BZ971" s="43"/>
      <c r="CA971" s="42"/>
      <c r="CB971" s="55"/>
      <c r="CC971" s="42"/>
      <c r="CD971" s="56"/>
      <c r="CE971" s="42"/>
      <c r="DB971" s="42"/>
    </row>
    <row r="972" spans="28:106">
      <c r="AB972" s="39">
        <v>0</v>
      </c>
      <c r="AD972" s="29"/>
      <c r="AF972" s="29"/>
      <c r="BJ972" s="89"/>
      <c r="BO972" s="29"/>
      <c r="BP972" s="29"/>
      <c r="BQ972" s="29"/>
      <c r="BR972" s="28"/>
      <c r="BS972" s="28"/>
      <c r="BT972" s="28"/>
      <c r="BV972" s="29"/>
      <c r="BW972" s="45"/>
      <c r="BX972" s="42"/>
      <c r="BY972" s="42"/>
      <c r="BZ972" s="43"/>
      <c r="CA972" s="42"/>
      <c r="CB972" s="55"/>
      <c r="CC972" s="42"/>
      <c r="CD972" s="56"/>
      <c r="CE972" s="42"/>
      <c r="DB972" s="42"/>
    </row>
    <row r="973" spans="28:106">
      <c r="AB973" s="39">
        <v>0</v>
      </c>
      <c r="AD973" s="29"/>
      <c r="AF973" s="29"/>
      <c r="BJ973" s="89"/>
      <c r="BO973" s="29"/>
      <c r="BP973" s="29"/>
      <c r="BQ973" s="29"/>
      <c r="BR973" s="28"/>
      <c r="BS973" s="28"/>
      <c r="BT973" s="28"/>
      <c r="BV973" s="29"/>
      <c r="BW973" s="45"/>
      <c r="BX973" s="42"/>
      <c r="BY973" s="42"/>
      <c r="BZ973" s="43"/>
      <c r="CA973" s="42"/>
      <c r="CB973" s="55"/>
      <c r="CC973" s="42"/>
      <c r="CD973" s="56"/>
      <c r="CE973" s="42"/>
      <c r="DB973" s="42"/>
    </row>
    <row r="974" spans="28:106">
      <c r="AB974" s="39">
        <v>0</v>
      </c>
      <c r="AD974" s="29"/>
      <c r="AF974" s="29"/>
      <c r="BJ974" s="89"/>
      <c r="BO974" s="29"/>
      <c r="BP974" s="29"/>
      <c r="BQ974" s="29"/>
      <c r="BR974" s="28"/>
      <c r="BS974" s="28"/>
      <c r="BT974" s="28"/>
      <c r="BV974" s="29"/>
      <c r="BW974" s="45"/>
      <c r="BX974" s="42"/>
      <c r="BY974" s="42"/>
      <c r="BZ974" s="43"/>
      <c r="CA974" s="42"/>
      <c r="CB974" s="55"/>
      <c r="CC974" s="42"/>
      <c r="CD974" s="56"/>
      <c r="CE974" s="42"/>
      <c r="DB974" s="42"/>
    </row>
    <row r="975" spans="28:106">
      <c r="AB975" s="39">
        <v>0</v>
      </c>
      <c r="AD975" s="29"/>
      <c r="AF975" s="29"/>
      <c r="BJ975" s="89"/>
      <c r="BO975" s="29"/>
      <c r="BP975" s="29"/>
      <c r="BQ975" s="29"/>
      <c r="BR975" s="28"/>
      <c r="BS975" s="28"/>
      <c r="BT975" s="28"/>
      <c r="BV975" s="29"/>
      <c r="BW975" s="45"/>
      <c r="BX975" s="42"/>
      <c r="BY975" s="42"/>
      <c r="BZ975" s="43"/>
      <c r="CA975" s="42"/>
      <c r="CB975" s="55"/>
      <c r="CC975" s="42"/>
      <c r="CD975" s="56"/>
      <c r="CE975" s="42"/>
      <c r="DB975" s="42"/>
    </row>
    <row r="976" spans="28:106">
      <c r="AB976" s="39">
        <v>0</v>
      </c>
      <c r="AD976" s="29"/>
      <c r="AF976" s="29"/>
      <c r="BJ976" s="89"/>
      <c r="BO976" s="29"/>
      <c r="BP976" s="29"/>
      <c r="BQ976" s="29"/>
      <c r="BR976" s="28"/>
      <c r="BS976" s="28"/>
      <c r="BT976" s="28"/>
      <c r="BV976" s="29"/>
      <c r="BW976" s="45"/>
      <c r="BX976" s="42"/>
      <c r="BY976" s="42"/>
      <c r="BZ976" s="43"/>
      <c r="CA976" s="42"/>
      <c r="CB976" s="55"/>
      <c r="CC976" s="42"/>
      <c r="CD976" s="56"/>
      <c r="CE976" s="42"/>
      <c r="DB976" s="42"/>
    </row>
    <row r="977" spans="28:106">
      <c r="AB977" s="39">
        <v>0</v>
      </c>
      <c r="AD977" s="29"/>
      <c r="AF977" s="29"/>
      <c r="BJ977" s="89"/>
      <c r="BO977" s="29"/>
      <c r="BP977" s="29"/>
      <c r="BQ977" s="29"/>
      <c r="BR977" s="28"/>
      <c r="BS977" s="28"/>
      <c r="BT977" s="28"/>
      <c r="BV977" s="29"/>
      <c r="BW977" s="45"/>
      <c r="BX977" s="42"/>
      <c r="BY977" s="42"/>
      <c r="BZ977" s="43"/>
      <c r="CA977" s="42"/>
      <c r="CB977" s="55"/>
      <c r="CC977" s="42"/>
      <c r="CD977" s="56"/>
      <c r="CE977" s="42"/>
      <c r="DB977" s="42"/>
    </row>
    <row r="978" spans="28:106">
      <c r="AB978" s="39">
        <v>0</v>
      </c>
      <c r="AD978" s="29"/>
      <c r="AF978" s="29"/>
      <c r="BJ978" s="89"/>
      <c r="BO978" s="29"/>
      <c r="BP978" s="29"/>
      <c r="BQ978" s="29"/>
      <c r="BR978" s="28"/>
      <c r="BS978" s="28"/>
      <c r="BT978" s="28"/>
      <c r="BV978" s="29"/>
      <c r="BW978" s="45"/>
      <c r="BX978" s="42"/>
      <c r="BY978" s="42"/>
      <c r="BZ978" s="43"/>
      <c r="CA978" s="42"/>
      <c r="CB978" s="55"/>
      <c r="CC978" s="42"/>
      <c r="CD978" s="56"/>
      <c r="CE978" s="42"/>
      <c r="DB978" s="42"/>
    </row>
    <row r="979" spans="28:106">
      <c r="AB979" s="39">
        <v>0</v>
      </c>
      <c r="AD979" s="29"/>
      <c r="AF979" s="29"/>
      <c r="BJ979" s="89"/>
      <c r="BO979" s="29"/>
      <c r="BP979" s="29"/>
      <c r="BQ979" s="29"/>
      <c r="BR979" s="28"/>
      <c r="BS979" s="28"/>
      <c r="BT979" s="28"/>
      <c r="BV979" s="29"/>
      <c r="BW979" s="45"/>
      <c r="BX979" s="42"/>
      <c r="BY979" s="42"/>
      <c r="BZ979" s="43"/>
      <c r="CA979" s="42"/>
      <c r="CB979" s="55"/>
      <c r="CC979" s="42"/>
      <c r="CD979" s="56"/>
      <c r="CE979" s="42"/>
      <c r="DB979" s="42"/>
    </row>
    <row r="980" spans="28:106">
      <c r="AB980" s="39">
        <v>0</v>
      </c>
      <c r="AD980" s="29"/>
      <c r="AF980" s="29"/>
      <c r="BJ980" s="89"/>
      <c r="BO980" s="29"/>
      <c r="BP980" s="29"/>
      <c r="BQ980" s="29"/>
      <c r="BR980" s="28"/>
      <c r="BS980" s="28"/>
      <c r="BT980" s="28"/>
      <c r="BV980" s="29"/>
      <c r="BW980" s="45"/>
      <c r="BX980" s="42"/>
      <c r="BY980" s="42"/>
      <c r="BZ980" s="43"/>
      <c r="CA980" s="42"/>
      <c r="CB980" s="55"/>
      <c r="CC980" s="42"/>
      <c r="CD980" s="56"/>
      <c r="CE980" s="42"/>
      <c r="DB980" s="42"/>
    </row>
    <row r="981" spans="28:106">
      <c r="AB981" s="39">
        <v>0</v>
      </c>
      <c r="AD981" s="29"/>
      <c r="AF981" s="29"/>
      <c r="BJ981" s="89"/>
      <c r="BO981" s="29"/>
      <c r="BP981" s="29"/>
      <c r="BQ981" s="29"/>
      <c r="BR981" s="28"/>
      <c r="BS981" s="28"/>
      <c r="BT981" s="28"/>
      <c r="BV981" s="29"/>
      <c r="BW981" s="45"/>
      <c r="BX981" s="42"/>
      <c r="BY981" s="42"/>
      <c r="BZ981" s="43"/>
      <c r="CA981" s="42"/>
      <c r="CB981" s="55"/>
      <c r="CC981" s="42"/>
      <c r="CD981" s="56"/>
      <c r="CE981" s="42"/>
      <c r="DB981" s="42"/>
    </row>
    <row r="982" spans="28:106">
      <c r="AB982" s="39">
        <v>0</v>
      </c>
      <c r="AD982" s="29"/>
      <c r="AF982" s="29"/>
      <c r="BJ982" s="89"/>
      <c r="BO982" s="29"/>
      <c r="BP982" s="29"/>
      <c r="BQ982" s="29"/>
      <c r="BR982" s="28"/>
      <c r="BS982" s="28"/>
      <c r="BT982" s="28"/>
      <c r="BV982" s="29"/>
      <c r="BW982" s="45"/>
      <c r="BX982" s="42"/>
      <c r="BY982" s="42"/>
      <c r="BZ982" s="43"/>
      <c r="CA982" s="42"/>
      <c r="CB982" s="55"/>
      <c r="CC982" s="42"/>
      <c r="CD982" s="56"/>
      <c r="CE982" s="42"/>
      <c r="DB982" s="42"/>
    </row>
    <row r="983" spans="28:106">
      <c r="AB983" s="39">
        <v>0</v>
      </c>
      <c r="AD983" s="29"/>
      <c r="AF983" s="29"/>
      <c r="BJ983" s="89"/>
      <c r="BO983" s="29"/>
      <c r="BP983" s="29"/>
      <c r="BQ983" s="29"/>
      <c r="BR983" s="28"/>
      <c r="BS983" s="28"/>
      <c r="BT983" s="28"/>
      <c r="BV983" s="29"/>
      <c r="BW983" s="45"/>
      <c r="BX983" s="42"/>
      <c r="BY983" s="42"/>
      <c r="BZ983" s="43"/>
      <c r="CA983" s="42"/>
      <c r="CB983" s="55"/>
      <c r="CC983" s="42"/>
      <c r="CD983" s="56"/>
      <c r="CE983" s="42"/>
      <c r="DB983" s="42"/>
    </row>
    <row r="984" spans="28:106">
      <c r="AB984" s="39">
        <v>0</v>
      </c>
      <c r="AD984" s="29"/>
      <c r="AF984" s="29"/>
      <c r="BJ984" s="89"/>
      <c r="BO984" s="29"/>
      <c r="BP984" s="29"/>
      <c r="BQ984" s="29"/>
      <c r="BR984" s="28"/>
      <c r="BS984" s="28"/>
      <c r="BT984" s="28"/>
      <c r="BV984" s="29"/>
      <c r="BW984" s="45"/>
      <c r="BX984" s="42"/>
      <c r="BY984" s="42"/>
      <c r="BZ984" s="43"/>
      <c r="CA984" s="42"/>
      <c r="CB984" s="55"/>
      <c r="CC984" s="42"/>
      <c r="CD984" s="56"/>
      <c r="CE984" s="42"/>
      <c r="DB984" s="42"/>
    </row>
    <row r="985" spans="28:106">
      <c r="AB985" s="39">
        <v>0</v>
      </c>
      <c r="AD985" s="29"/>
      <c r="AF985" s="29"/>
      <c r="BJ985" s="89"/>
      <c r="BO985" s="29"/>
      <c r="BP985" s="29"/>
      <c r="BQ985" s="29"/>
      <c r="BR985" s="28"/>
      <c r="BS985" s="28"/>
      <c r="BT985" s="28"/>
      <c r="BV985" s="29"/>
      <c r="BW985" s="45"/>
      <c r="BX985" s="42"/>
      <c r="BY985" s="42"/>
      <c r="BZ985" s="43"/>
      <c r="CA985" s="42"/>
      <c r="CB985" s="55"/>
      <c r="CC985" s="42"/>
      <c r="CD985" s="56"/>
      <c r="CE985" s="42"/>
      <c r="DB985" s="42"/>
    </row>
    <row r="986" spans="28:106">
      <c r="AB986" s="39">
        <v>0</v>
      </c>
      <c r="AD986" s="29"/>
      <c r="AF986" s="29"/>
      <c r="BJ986" s="89"/>
      <c r="BO986" s="29"/>
      <c r="BP986" s="29"/>
      <c r="BQ986" s="29"/>
      <c r="BR986" s="28"/>
      <c r="BS986" s="28"/>
      <c r="BT986" s="28"/>
      <c r="BV986" s="29"/>
      <c r="BW986" s="45"/>
      <c r="BX986" s="42"/>
      <c r="BY986" s="42"/>
      <c r="BZ986" s="43"/>
      <c r="CA986" s="42"/>
      <c r="CB986" s="55"/>
      <c r="CC986" s="42"/>
      <c r="CD986" s="56"/>
      <c r="CE986" s="42"/>
      <c r="DB986" s="42"/>
    </row>
    <row r="987" spans="28:106">
      <c r="AB987" s="39">
        <v>0</v>
      </c>
      <c r="AD987" s="29"/>
      <c r="AF987" s="29"/>
      <c r="BJ987" s="89"/>
      <c r="BO987" s="29"/>
      <c r="BP987" s="29"/>
      <c r="BQ987" s="29"/>
      <c r="BR987" s="28"/>
      <c r="BS987" s="28"/>
      <c r="BT987" s="28"/>
      <c r="BV987" s="29"/>
      <c r="BW987" s="45"/>
      <c r="BX987" s="42"/>
      <c r="BY987" s="42"/>
      <c r="BZ987" s="43"/>
      <c r="CA987" s="42"/>
      <c r="CB987" s="55"/>
      <c r="CC987" s="42"/>
      <c r="CD987" s="56"/>
      <c r="CE987" s="42"/>
      <c r="DB987" s="42"/>
    </row>
    <row r="988" spans="28:106">
      <c r="AB988" s="39">
        <v>0</v>
      </c>
      <c r="AD988" s="29"/>
      <c r="AF988" s="29"/>
      <c r="BJ988" s="89"/>
      <c r="BO988" s="29"/>
      <c r="BP988" s="29"/>
      <c r="BQ988" s="29"/>
      <c r="BR988" s="28"/>
      <c r="BS988" s="28"/>
      <c r="BT988" s="28"/>
      <c r="BV988" s="29"/>
      <c r="BW988" s="45"/>
      <c r="BX988" s="42"/>
      <c r="BY988" s="42"/>
      <c r="BZ988" s="43"/>
      <c r="CA988" s="42"/>
      <c r="CB988" s="55"/>
      <c r="CC988" s="42"/>
      <c r="CD988" s="56"/>
      <c r="CE988" s="42"/>
      <c r="DB988" s="42"/>
    </row>
    <row r="989" spans="28:106">
      <c r="AB989" s="39">
        <v>0</v>
      </c>
      <c r="AD989" s="29"/>
      <c r="AF989" s="29"/>
      <c r="BJ989" s="89"/>
      <c r="BO989" s="29"/>
      <c r="BP989" s="29"/>
      <c r="BQ989" s="29"/>
      <c r="BR989" s="28"/>
      <c r="BS989" s="28"/>
      <c r="BT989" s="28"/>
      <c r="BV989" s="29"/>
      <c r="BW989" s="45"/>
      <c r="BX989" s="42"/>
      <c r="BY989" s="42"/>
      <c r="BZ989" s="43"/>
      <c r="CA989" s="42"/>
      <c r="CB989" s="55"/>
      <c r="CC989" s="42"/>
      <c r="CD989" s="56"/>
      <c r="CE989" s="42"/>
      <c r="DB989" s="42"/>
    </row>
    <row r="990" spans="28:106">
      <c r="AB990" s="39">
        <v>0</v>
      </c>
      <c r="AD990" s="29"/>
      <c r="AF990" s="29"/>
      <c r="BJ990" s="89"/>
      <c r="BO990" s="29"/>
      <c r="BP990" s="29"/>
      <c r="BQ990" s="29"/>
      <c r="BR990" s="28"/>
      <c r="BS990" s="28"/>
      <c r="BT990" s="28"/>
      <c r="BV990" s="29"/>
      <c r="BW990" s="45"/>
      <c r="BX990" s="42"/>
      <c r="BY990" s="42"/>
      <c r="BZ990" s="43"/>
      <c r="CA990" s="42"/>
      <c r="CB990" s="55"/>
      <c r="CC990" s="42"/>
      <c r="CD990" s="56"/>
      <c r="CE990" s="42"/>
      <c r="DB990" s="42"/>
    </row>
    <row r="991" spans="28:106">
      <c r="AB991" s="39">
        <v>0</v>
      </c>
      <c r="AD991" s="29"/>
      <c r="AF991" s="29"/>
      <c r="BJ991" s="89"/>
      <c r="BO991" s="29"/>
      <c r="BP991" s="29"/>
      <c r="BQ991" s="29"/>
      <c r="BR991" s="28"/>
      <c r="BS991" s="28"/>
      <c r="BT991" s="28"/>
      <c r="BV991" s="29"/>
      <c r="BW991" s="45"/>
      <c r="BX991" s="42"/>
      <c r="BY991" s="42"/>
      <c r="BZ991" s="43"/>
      <c r="CA991" s="42"/>
      <c r="CB991" s="55"/>
      <c r="CC991" s="42"/>
      <c r="CD991" s="56"/>
      <c r="CE991" s="42"/>
      <c r="DB991" s="42"/>
    </row>
    <row r="992" spans="28:106">
      <c r="AB992" s="39">
        <v>0</v>
      </c>
      <c r="AD992" s="29"/>
      <c r="AF992" s="29"/>
      <c r="BJ992" s="89"/>
      <c r="BO992" s="29"/>
      <c r="BP992" s="29"/>
      <c r="BQ992" s="29"/>
      <c r="BR992" s="28"/>
      <c r="BS992" s="28"/>
      <c r="BT992" s="28"/>
      <c r="BV992" s="29"/>
      <c r="BW992" s="45"/>
      <c r="BX992" s="42"/>
      <c r="BY992" s="42"/>
      <c r="BZ992" s="43"/>
      <c r="CA992" s="42"/>
      <c r="CB992" s="55"/>
      <c r="CC992" s="42"/>
      <c r="CD992" s="56"/>
      <c r="CE992" s="42"/>
      <c r="DB992" s="42"/>
    </row>
    <row r="993" spans="28:106">
      <c r="AB993" s="39">
        <v>0</v>
      </c>
      <c r="AD993" s="29"/>
      <c r="AF993" s="29"/>
      <c r="BJ993" s="89"/>
      <c r="BO993" s="29"/>
      <c r="BP993" s="29"/>
      <c r="BQ993" s="29"/>
      <c r="BR993" s="28"/>
      <c r="BS993" s="28"/>
      <c r="BT993" s="28"/>
      <c r="BV993" s="29"/>
      <c r="BW993" s="45"/>
      <c r="BX993" s="42"/>
      <c r="BY993" s="42"/>
      <c r="BZ993" s="43"/>
      <c r="CA993" s="42"/>
      <c r="CB993" s="55"/>
      <c r="CC993" s="42"/>
      <c r="CD993" s="56"/>
      <c r="CE993" s="42"/>
      <c r="DB993" s="42"/>
    </row>
    <row r="994" spans="28:106">
      <c r="AB994" s="39">
        <v>0</v>
      </c>
      <c r="AD994" s="29"/>
      <c r="AF994" s="29"/>
      <c r="BJ994" s="89"/>
      <c r="BO994" s="29"/>
      <c r="BP994" s="29"/>
      <c r="BQ994" s="29"/>
      <c r="BR994" s="28"/>
      <c r="BS994" s="28"/>
      <c r="BT994" s="28"/>
      <c r="BV994" s="29"/>
      <c r="BW994" s="45"/>
      <c r="BX994" s="42"/>
      <c r="BY994" s="42"/>
      <c r="BZ994" s="43"/>
      <c r="CA994" s="42"/>
      <c r="CB994" s="55"/>
      <c r="CC994" s="42"/>
      <c r="CD994" s="56"/>
      <c r="CE994" s="42"/>
      <c r="DB994" s="42"/>
    </row>
    <row r="995" spans="28:106">
      <c r="AB995" s="39">
        <v>0</v>
      </c>
      <c r="AD995" s="29"/>
      <c r="AF995" s="29"/>
      <c r="BJ995" s="89"/>
      <c r="BO995" s="29"/>
      <c r="BP995" s="29"/>
      <c r="BQ995" s="29"/>
      <c r="BR995" s="28"/>
      <c r="BS995" s="28"/>
      <c r="BT995" s="28"/>
      <c r="BV995" s="29"/>
      <c r="BW995" s="45"/>
      <c r="BX995" s="42"/>
      <c r="BY995" s="42"/>
      <c r="BZ995" s="43"/>
      <c r="CA995" s="42"/>
      <c r="CB995" s="55"/>
      <c r="CC995" s="42"/>
      <c r="CD995" s="56"/>
      <c r="CE995" s="42"/>
      <c r="DB995" s="42"/>
    </row>
    <row r="996" spans="28:106">
      <c r="AB996" s="39">
        <v>0</v>
      </c>
      <c r="AD996" s="29"/>
      <c r="AF996" s="29"/>
      <c r="BJ996" s="89"/>
      <c r="BO996" s="29"/>
      <c r="BP996" s="29"/>
      <c r="BQ996" s="29"/>
      <c r="BR996" s="28"/>
      <c r="BS996" s="28"/>
      <c r="BT996" s="28"/>
      <c r="BV996" s="29"/>
      <c r="BW996" s="45"/>
      <c r="BX996" s="42"/>
      <c r="BY996" s="42"/>
      <c r="BZ996" s="43"/>
      <c r="CA996" s="42"/>
      <c r="CB996" s="55"/>
      <c r="CC996" s="42"/>
      <c r="CD996" s="56"/>
      <c r="CE996" s="42"/>
      <c r="DB996" s="42"/>
    </row>
    <row r="997" spans="28:106">
      <c r="AB997" s="39">
        <v>0</v>
      </c>
      <c r="AD997" s="29"/>
      <c r="AF997" s="29"/>
      <c r="BJ997" s="89"/>
      <c r="BO997" s="29"/>
      <c r="BP997" s="29"/>
      <c r="BQ997" s="29"/>
      <c r="BR997" s="28"/>
      <c r="BS997" s="28"/>
      <c r="BT997" s="28"/>
      <c r="BV997" s="29"/>
      <c r="BW997" s="45"/>
      <c r="BX997" s="42"/>
      <c r="BY997" s="42"/>
      <c r="BZ997" s="43"/>
      <c r="CA997" s="42"/>
      <c r="CB997" s="55"/>
      <c r="CC997" s="42"/>
      <c r="CD997" s="56"/>
      <c r="CE997" s="42"/>
      <c r="DB997" s="42"/>
    </row>
    <row r="998" spans="28:106">
      <c r="AB998" s="39">
        <v>0</v>
      </c>
      <c r="AD998" s="29"/>
      <c r="AF998" s="29"/>
      <c r="BJ998" s="89"/>
      <c r="BO998" s="29"/>
      <c r="BP998" s="29"/>
      <c r="BQ998" s="29"/>
      <c r="BR998" s="28"/>
      <c r="BS998" s="28"/>
      <c r="BT998" s="28"/>
      <c r="BV998" s="29"/>
      <c r="BW998" s="45"/>
      <c r="BX998" s="42"/>
      <c r="BY998" s="42"/>
      <c r="BZ998" s="43"/>
      <c r="CA998" s="42"/>
      <c r="CB998" s="55"/>
      <c r="CC998" s="42"/>
      <c r="CD998" s="56"/>
      <c r="CE998" s="42"/>
      <c r="DB998" s="42"/>
    </row>
    <row r="999" spans="28:106">
      <c r="AB999" s="39">
        <v>0</v>
      </c>
      <c r="AD999" s="29"/>
      <c r="AF999" s="29"/>
      <c r="BJ999" s="89"/>
      <c r="BO999" s="29"/>
      <c r="BP999" s="29"/>
      <c r="BQ999" s="29"/>
      <c r="BR999" s="28"/>
      <c r="BS999" s="28"/>
      <c r="BT999" s="28"/>
      <c r="BV999" s="29"/>
      <c r="BW999" s="45"/>
      <c r="BX999" s="42"/>
      <c r="BY999" s="42"/>
      <c r="BZ999" s="43"/>
      <c r="CA999" s="42"/>
      <c r="CB999" s="55"/>
      <c r="CC999" s="42"/>
      <c r="CD999" s="56"/>
      <c r="CE999" s="42"/>
      <c r="DB999" s="42"/>
    </row>
    <row r="1000" spans="28:106">
      <c r="AB1000" s="39">
        <v>0</v>
      </c>
      <c r="AD1000" s="29"/>
      <c r="AF1000" s="29"/>
      <c r="BJ1000" s="89"/>
      <c r="BO1000" s="29"/>
      <c r="BP1000" s="29"/>
      <c r="BQ1000" s="29"/>
      <c r="BR1000" s="28"/>
      <c r="BS1000" s="28"/>
      <c r="BT1000" s="28"/>
      <c r="BV1000" s="29"/>
      <c r="BW1000" s="45"/>
      <c r="BX1000" s="42"/>
      <c r="BY1000" s="42"/>
      <c r="BZ1000" s="43"/>
      <c r="CA1000" s="42"/>
      <c r="CB1000" s="55"/>
      <c r="CC1000" s="42"/>
      <c r="CD1000" s="56"/>
      <c r="CE1000" s="42"/>
      <c r="DB1000" s="42"/>
    </row>
    <row r="1001" spans="28:106">
      <c r="AB1001" s="39">
        <v>0</v>
      </c>
      <c r="AD1001" s="29"/>
      <c r="AF1001" s="29"/>
      <c r="BJ1001" s="89"/>
      <c r="BO1001" s="29"/>
      <c r="BP1001" s="29"/>
      <c r="BQ1001" s="29"/>
      <c r="BR1001" s="28"/>
      <c r="BS1001" s="28"/>
      <c r="BT1001" s="28"/>
      <c r="BV1001" s="29"/>
      <c r="BW1001" s="45"/>
      <c r="BX1001" s="42"/>
      <c r="BY1001" s="42"/>
      <c r="BZ1001" s="43"/>
      <c r="CA1001" s="42"/>
      <c r="CB1001" s="55"/>
      <c r="CC1001" s="42"/>
      <c r="CD1001" s="56"/>
      <c r="CE1001" s="42"/>
      <c r="DB1001" s="42"/>
    </row>
    <row r="1002" spans="28:106">
      <c r="AB1002" s="39">
        <v>0</v>
      </c>
      <c r="AD1002" s="29"/>
      <c r="AF1002" s="29"/>
      <c r="BJ1002" s="89"/>
      <c r="BO1002" s="29"/>
      <c r="BP1002" s="29"/>
      <c r="BQ1002" s="29"/>
      <c r="BR1002" s="28"/>
      <c r="BS1002" s="28"/>
      <c r="BT1002" s="28"/>
      <c r="BV1002" s="29"/>
      <c r="BW1002" s="45"/>
      <c r="BX1002" s="42"/>
      <c r="BY1002" s="42"/>
      <c r="BZ1002" s="43"/>
      <c r="CA1002" s="42"/>
      <c r="CB1002" s="55"/>
      <c r="CC1002" s="42"/>
      <c r="CD1002" s="56"/>
      <c r="CE1002" s="42"/>
      <c r="DB1002" s="42"/>
    </row>
    <row r="1003" spans="28:106">
      <c r="AB1003" s="39">
        <v>0</v>
      </c>
      <c r="AD1003" s="29"/>
      <c r="AF1003" s="29"/>
      <c r="BJ1003" s="89"/>
      <c r="BO1003" s="29"/>
      <c r="BP1003" s="29"/>
      <c r="BQ1003" s="29"/>
      <c r="BR1003" s="28"/>
      <c r="BS1003" s="28"/>
      <c r="BT1003" s="28"/>
      <c r="BV1003" s="29"/>
      <c r="BW1003" s="45"/>
      <c r="BX1003" s="42"/>
      <c r="BY1003" s="42"/>
      <c r="BZ1003" s="43"/>
      <c r="CA1003" s="42"/>
      <c r="CB1003" s="55"/>
      <c r="CC1003" s="42"/>
      <c r="CD1003" s="56"/>
      <c r="CE1003" s="42"/>
      <c r="DB1003" s="42"/>
    </row>
    <row r="1004" spans="28:106">
      <c r="AB1004" s="39">
        <v>0</v>
      </c>
      <c r="AD1004" s="29"/>
      <c r="AF1004" s="29"/>
      <c r="BJ1004" s="89"/>
      <c r="BO1004" s="29"/>
      <c r="BP1004" s="29"/>
      <c r="BQ1004" s="29"/>
      <c r="BR1004" s="28"/>
      <c r="BS1004" s="28"/>
      <c r="BT1004" s="28"/>
      <c r="BV1004" s="29"/>
      <c r="BW1004" s="45"/>
      <c r="BX1004" s="42"/>
      <c r="BY1004" s="42"/>
      <c r="BZ1004" s="43"/>
      <c r="CA1004" s="42"/>
      <c r="CB1004" s="55"/>
      <c r="CC1004" s="42"/>
      <c r="CD1004" s="56"/>
      <c r="CE1004" s="42"/>
      <c r="DB1004" s="42"/>
    </row>
    <row r="1005" spans="28:106">
      <c r="AB1005" s="39">
        <v>0</v>
      </c>
      <c r="AD1005" s="29"/>
      <c r="AF1005" s="29"/>
      <c r="BJ1005" s="89"/>
      <c r="BO1005" s="29"/>
      <c r="BP1005" s="29"/>
      <c r="BQ1005" s="29"/>
      <c r="BR1005" s="28"/>
      <c r="BS1005" s="28"/>
      <c r="BT1005" s="28"/>
      <c r="BV1005" s="29"/>
      <c r="BW1005" s="45"/>
      <c r="BX1005" s="42"/>
      <c r="BY1005" s="42"/>
      <c r="BZ1005" s="43"/>
      <c r="CA1005" s="42"/>
      <c r="CB1005" s="55"/>
      <c r="CC1005" s="42"/>
      <c r="CD1005" s="56"/>
      <c r="CE1005" s="42"/>
      <c r="DB1005" s="42"/>
    </row>
    <row r="1006" spans="28:106">
      <c r="AB1006" s="39">
        <v>0</v>
      </c>
      <c r="AD1006" s="29"/>
      <c r="AF1006" s="29"/>
      <c r="BJ1006" s="89"/>
      <c r="BO1006" s="29"/>
      <c r="BP1006" s="29"/>
      <c r="BQ1006" s="29"/>
      <c r="BR1006" s="28"/>
      <c r="BS1006" s="28"/>
      <c r="BT1006" s="28"/>
      <c r="BV1006" s="29"/>
      <c r="BW1006" s="45"/>
      <c r="BX1006" s="42"/>
      <c r="BY1006" s="42"/>
      <c r="BZ1006" s="43"/>
      <c r="CA1006" s="42"/>
      <c r="CB1006" s="55"/>
      <c r="CC1006" s="42"/>
      <c r="CD1006" s="56"/>
      <c r="CE1006" s="42"/>
      <c r="DB1006" s="42"/>
    </row>
    <row r="1007" spans="28:106">
      <c r="AB1007" s="39">
        <v>0</v>
      </c>
      <c r="AD1007" s="29"/>
      <c r="AF1007" s="29"/>
      <c r="BJ1007" s="89"/>
      <c r="BO1007" s="29"/>
      <c r="BP1007" s="29"/>
      <c r="BQ1007" s="29"/>
      <c r="BR1007" s="28"/>
      <c r="BS1007" s="28"/>
      <c r="BT1007" s="28"/>
      <c r="BV1007" s="29"/>
      <c r="BW1007" s="45"/>
      <c r="BX1007" s="42"/>
      <c r="BY1007" s="42"/>
      <c r="BZ1007" s="43"/>
      <c r="CA1007" s="42"/>
      <c r="CB1007" s="55"/>
      <c r="CC1007" s="42"/>
      <c r="CD1007" s="56"/>
      <c r="CE1007" s="42"/>
      <c r="DB1007" s="42"/>
    </row>
    <row r="1008" spans="28:106">
      <c r="AB1008" s="39">
        <v>0</v>
      </c>
      <c r="AD1008" s="29"/>
      <c r="AF1008" s="29"/>
      <c r="BJ1008" s="89"/>
      <c r="BO1008" s="29"/>
      <c r="BP1008" s="29"/>
      <c r="BQ1008" s="29"/>
      <c r="BR1008" s="28"/>
      <c r="BS1008" s="28"/>
      <c r="BT1008" s="28"/>
      <c r="BV1008" s="29"/>
      <c r="BW1008" s="45"/>
      <c r="BX1008" s="42"/>
      <c r="BY1008" s="42"/>
      <c r="BZ1008" s="43"/>
      <c r="CA1008" s="42"/>
      <c r="CB1008" s="55"/>
      <c r="CC1008" s="42"/>
      <c r="CD1008" s="56"/>
      <c r="CE1008" s="42"/>
      <c r="DB1008" s="42"/>
    </row>
    <row r="1009" spans="28:106">
      <c r="AB1009" s="39">
        <v>0</v>
      </c>
      <c r="AD1009" s="29"/>
      <c r="AF1009" s="29"/>
      <c r="BJ1009" s="89"/>
      <c r="BO1009" s="29"/>
      <c r="BP1009" s="29"/>
      <c r="BQ1009" s="29"/>
      <c r="BR1009" s="28"/>
      <c r="BS1009" s="28"/>
      <c r="BT1009" s="28"/>
      <c r="BV1009" s="29"/>
      <c r="BW1009" s="45"/>
      <c r="BX1009" s="42"/>
      <c r="BY1009" s="42"/>
      <c r="BZ1009" s="43"/>
      <c r="CA1009" s="42"/>
      <c r="CB1009" s="55"/>
      <c r="CC1009" s="42"/>
      <c r="CD1009" s="56"/>
      <c r="CE1009" s="42"/>
      <c r="DB1009" s="42"/>
    </row>
    <row r="1010" spans="28:106">
      <c r="AB1010" s="39">
        <v>0</v>
      </c>
      <c r="AD1010" s="29"/>
      <c r="AF1010" s="29"/>
      <c r="BJ1010" s="89"/>
      <c r="BO1010" s="29"/>
      <c r="BP1010" s="29"/>
      <c r="BQ1010" s="29"/>
      <c r="BR1010" s="28"/>
      <c r="BS1010" s="28"/>
      <c r="BT1010" s="28"/>
      <c r="BV1010" s="29"/>
      <c r="BW1010" s="45"/>
      <c r="BX1010" s="42"/>
      <c r="BY1010" s="42"/>
      <c r="BZ1010" s="43"/>
      <c r="CA1010" s="42"/>
      <c r="CB1010" s="55"/>
      <c r="CC1010" s="42"/>
      <c r="CD1010" s="56"/>
      <c r="CE1010" s="42"/>
      <c r="DB1010" s="42"/>
    </row>
    <row r="1011" spans="28:106">
      <c r="AB1011" s="39">
        <v>0</v>
      </c>
      <c r="AD1011" s="29"/>
      <c r="AF1011" s="29"/>
      <c r="BJ1011" s="89"/>
      <c r="BO1011" s="29"/>
      <c r="BP1011" s="29"/>
      <c r="BQ1011" s="29"/>
      <c r="BR1011" s="28"/>
      <c r="BS1011" s="28"/>
      <c r="BT1011" s="28"/>
      <c r="BV1011" s="29"/>
      <c r="BW1011" s="45"/>
      <c r="BX1011" s="42"/>
      <c r="BY1011" s="42"/>
      <c r="BZ1011" s="43"/>
      <c r="CA1011" s="42"/>
      <c r="CB1011" s="55"/>
      <c r="CC1011" s="42"/>
      <c r="CD1011" s="56"/>
      <c r="CE1011" s="42"/>
      <c r="DB1011" s="42"/>
    </row>
    <row r="1012" spans="28:106">
      <c r="AB1012" s="39">
        <v>0</v>
      </c>
      <c r="AD1012" s="29"/>
      <c r="AF1012" s="29"/>
      <c r="BJ1012" s="89"/>
      <c r="BO1012" s="29"/>
      <c r="BP1012" s="29"/>
      <c r="BQ1012" s="29"/>
      <c r="BR1012" s="28"/>
      <c r="BS1012" s="28"/>
      <c r="BT1012" s="28"/>
      <c r="BV1012" s="29"/>
      <c r="BW1012" s="45"/>
      <c r="BX1012" s="42"/>
      <c r="BY1012" s="42"/>
      <c r="BZ1012" s="43"/>
      <c r="CA1012" s="42"/>
      <c r="CB1012" s="55"/>
      <c r="CC1012" s="42"/>
      <c r="CD1012" s="56"/>
      <c r="CE1012" s="42"/>
      <c r="DB1012" s="42"/>
    </row>
    <row r="1013" spans="28:106">
      <c r="AB1013" s="39">
        <v>0</v>
      </c>
      <c r="AD1013" s="29"/>
      <c r="AF1013" s="29"/>
      <c r="BJ1013" s="89"/>
      <c r="BO1013" s="29"/>
      <c r="BP1013" s="29"/>
      <c r="BQ1013" s="29"/>
      <c r="BR1013" s="28"/>
      <c r="BS1013" s="28"/>
      <c r="BT1013" s="28"/>
      <c r="BV1013" s="29"/>
      <c r="BW1013" s="45"/>
      <c r="BX1013" s="42"/>
      <c r="BY1013" s="42"/>
      <c r="BZ1013" s="43"/>
      <c r="CA1013" s="42"/>
      <c r="CB1013" s="55"/>
      <c r="CC1013" s="42"/>
      <c r="CD1013" s="56"/>
      <c r="CE1013" s="42"/>
      <c r="DB1013" s="42"/>
    </row>
    <row r="1014" spans="28:106">
      <c r="AB1014" s="39">
        <v>0</v>
      </c>
      <c r="AD1014" s="29"/>
      <c r="AF1014" s="29"/>
      <c r="BJ1014" s="89"/>
      <c r="BO1014" s="29"/>
      <c r="BP1014" s="29"/>
      <c r="BQ1014" s="29"/>
      <c r="BR1014" s="28"/>
      <c r="BS1014" s="28"/>
      <c r="BT1014" s="28"/>
      <c r="BV1014" s="29"/>
      <c r="BW1014" s="45"/>
      <c r="BX1014" s="42"/>
      <c r="BY1014" s="42"/>
      <c r="BZ1014" s="43"/>
      <c r="CA1014" s="42"/>
      <c r="CB1014" s="55"/>
      <c r="CC1014" s="42"/>
      <c r="CD1014" s="56"/>
      <c r="CE1014" s="42"/>
      <c r="DB1014" s="42"/>
    </row>
    <row r="1015" spans="28:106">
      <c r="AB1015" s="39">
        <v>0</v>
      </c>
      <c r="AD1015" s="29"/>
      <c r="AF1015" s="29"/>
      <c r="BJ1015" s="89"/>
      <c r="BO1015" s="29"/>
      <c r="BP1015" s="29"/>
      <c r="BQ1015" s="29"/>
      <c r="BR1015" s="28"/>
      <c r="BS1015" s="28"/>
      <c r="BT1015" s="28"/>
      <c r="BV1015" s="29"/>
      <c r="BW1015" s="45"/>
      <c r="BX1015" s="42"/>
      <c r="BY1015" s="42"/>
      <c r="BZ1015" s="43"/>
      <c r="CA1015" s="42"/>
      <c r="CB1015" s="55"/>
      <c r="CC1015" s="42"/>
      <c r="CD1015" s="56"/>
      <c r="CE1015" s="42"/>
      <c r="DB1015" s="42"/>
    </row>
    <row r="1016" spans="28:106">
      <c r="AB1016" s="39">
        <v>0</v>
      </c>
      <c r="AD1016" s="29"/>
      <c r="AF1016" s="29"/>
      <c r="BJ1016" s="89"/>
      <c r="BO1016" s="29"/>
      <c r="BP1016" s="29"/>
      <c r="BQ1016" s="29"/>
      <c r="BR1016" s="28"/>
      <c r="BS1016" s="28"/>
      <c r="BT1016" s="28"/>
      <c r="BV1016" s="29"/>
      <c r="BW1016" s="45"/>
      <c r="BX1016" s="42"/>
      <c r="BY1016" s="42"/>
      <c r="BZ1016" s="43"/>
      <c r="CA1016" s="42"/>
      <c r="CB1016" s="55"/>
      <c r="CC1016" s="42"/>
      <c r="CD1016" s="56"/>
      <c r="CE1016" s="42"/>
      <c r="DB1016" s="42"/>
    </row>
    <row r="1017" spans="28:106">
      <c r="AB1017" s="39">
        <v>0</v>
      </c>
      <c r="AD1017" s="29"/>
      <c r="AF1017" s="29"/>
      <c r="BJ1017" s="89"/>
      <c r="BO1017" s="29"/>
      <c r="BP1017" s="29"/>
      <c r="BQ1017" s="29"/>
      <c r="BR1017" s="28"/>
      <c r="BS1017" s="28"/>
      <c r="BT1017" s="28"/>
      <c r="BV1017" s="29"/>
      <c r="BW1017" s="45"/>
      <c r="BX1017" s="42"/>
      <c r="BY1017" s="42"/>
      <c r="BZ1017" s="43"/>
      <c r="CA1017" s="42"/>
      <c r="CB1017" s="55"/>
      <c r="CC1017" s="42"/>
      <c r="CD1017" s="56"/>
      <c r="CE1017" s="42"/>
      <c r="DB1017" s="42"/>
    </row>
    <row r="1018" spans="28:106">
      <c r="AB1018" s="39">
        <v>0</v>
      </c>
      <c r="AD1018" s="29"/>
      <c r="AF1018" s="29"/>
      <c r="BJ1018" s="89"/>
      <c r="BO1018" s="29"/>
      <c r="BP1018" s="29"/>
      <c r="BQ1018" s="29"/>
      <c r="BR1018" s="28"/>
      <c r="BS1018" s="28"/>
      <c r="BT1018" s="28"/>
      <c r="BV1018" s="29"/>
      <c r="BW1018" s="45"/>
      <c r="BX1018" s="42"/>
      <c r="BY1018" s="42"/>
      <c r="BZ1018" s="43"/>
      <c r="CA1018" s="42"/>
      <c r="CB1018" s="55"/>
      <c r="CC1018" s="42"/>
      <c r="CD1018" s="56"/>
      <c r="CE1018" s="42"/>
      <c r="DB1018" s="42"/>
    </row>
    <row r="1019" spans="28:106">
      <c r="AB1019" s="39">
        <v>0</v>
      </c>
      <c r="AD1019" s="29"/>
      <c r="AF1019" s="29"/>
      <c r="BJ1019" s="89"/>
      <c r="BO1019" s="29"/>
      <c r="BP1019" s="29"/>
      <c r="BQ1019" s="29"/>
      <c r="BR1019" s="28"/>
      <c r="BS1019" s="28"/>
      <c r="BT1019" s="28"/>
      <c r="BV1019" s="29"/>
      <c r="BW1019" s="45"/>
      <c r="BX1019" s="42"/>
      <c r="BY1019" s="42"/>
      <c r="BZ1019" s="43"/>
      <c r="CA1019" s="42"/>
      <c r="CB1019" s="55"/>
      <c r="CC1019" s="42"/>
      <c r="CD1019" s="56"/>
      <c r="CE1019" s="42"/>
      <c r="DB1019" s="42"/>
    </row>
    <row r="1020" spans="28:106">
      <c r="AB1020" s="39">
        <v>0</v>
      </c>
      <c r="AD1020" s="29"/>
      <c r="AF1020" s="29"/>
      <c r="BJ1020" s="89"/>
      <c r="BO1020" s="29"/>
      <c r="BP1020" s="29"/>
      <c r="BQ1020" s="29"/>
      <c r="BR1020" s="28"/>
      <c r="BS1020" s="28"/>
      <c r="BT1020" s="28"/>
      <c r="BV1020" s="29"/>
      <c r="BW1020" s="45"/>
      <c r="BX1020" s="42"/>
      <c r="BY1020" s="42"/>
      <c r="BZ1020" s="43"/>
      <c r="CA1020" s="42"/>
      <c r="CB1020" s="55"/>
      <c r="CC1020" s="42"/>
      <c r="CD1020" s="56"/>
      <c r="CE1020" s="42"/>
      <c r="DB1020" s="42"/>
    </row>
    <row r="1021" spans="28:106">
      <c r="AB1021" s="39">
        <v>0</v>
      </c>
      <c r="AD1021" s="29"/>
      <c r="AF1021" s="29"/>
      <c r="BJ1021" s="89"/>
      <c r="BO1021" s="29"/>
      <c r="BP1021" s="29"/>
      <c r="BQ1021" s="29"/>
      <c r="BR1021" s="28"/>
      <c r="BS1021" s="28"/>
      <c r="BT1021" s="28"/>
      <c r="BV1021" s="29"/>
      <c r="BW1021" s="45"/>
      <c r="BX1021" s="42"/>
      <c r="BY1021" s="42"/>
      <c r="BZ1021" s="43"/>
      <c r="CA1021" s="42"/>
      <c r="CB1021" s="55"/>
      <c r="CC1021" s="42"/>
      <c r="CD1021" s="56"/>
      <c r="CE1021" s="42"/>
      <c r="DB1021" s="42"/>
    </row>
    <row r="1022" spans="28:106">
      <c r="AB1022" s="39">
        <v>0</v>
      </c>
      <c r="AD1022" s="29"/>
      <c r="AF1022" s="29"/>
      <c r="BJ1022" s="89"/>
      <c r="BO1022" s="29"/>
      <c r="BP1022" s="29"/>
      <c r="BQ1022" s="29"/>
      <c r="BR1022" s="28"/>
      <c r="BS1022" s="28"/>
      <c r="BT1022" s="28"/>
      <c r="BV1022" s="29"/>
      <c r="BW1022" s="45"/>
      <c r="BX1022" s="42"/>
      <c r="BY1022" s="42"/>
      <c r="BZ1022" s="43"/>
      <c r="CA1022" s="42"/>
      <c r="CB1022" s="55"/>
      <c r="CC1022" s="42"/>
      <c r="CD1022" s="56"/>
      <c r="CE1022" s="42"/>
      <c r="DB1022" s="42"/>
    </row>
    <row r="1023" spans="28:106">
      <c r="AB1023" s="39">
        <v>0</v>
      </c>
      <c r="AD1023" s="29"/>
      <c r="AF1023" s="29"/>
      <c r="BJ1023" s="89"/>
      <c r="BO1023" s="29"/>
      <c r="BP1023" s="29"/>
      <c r="BQ1023" s="29"/>
      <c r="BR1023" s="28"/>
      <c r="BS1023" s="28"/>
      <c r="BT1023" s="28"/>
      <c r="BV1023" s="29"/>
      <c r="BW1023" s="45"/>
      <c r="BX1023" s="42"/>
      <c r="BY1023" s="42"/>
      <c r="BZ1023" s="43"/>
      <c r="CA1023" s="42"/>
      <c r="CB1023" s="55"/>
      <c r="CC1023" s="42"/>
      <c r="CD1023" s="56"/>
      <c r="CE1023" s="42"/>
      <c r="DB1023" s="42"/>
    </row>
    <row r="1024" spans="28:106">
      <c r="AB1024" s="39">
        <v>0</v>
      </c>
      <c r="AD1024" s="29"/>
      <c r="AF1024" s="29"/>
      <c r="BJ1024" s="89"/>
      <c r="BO1024" s="29"/>
      <c r="BP1024" s="29"/>
      <c r="BQ1024" s="29"/>
      <c r="BR1024" s="28"/>
      <c r="BS1024" s="28"/>
      <c r="BT1024" s="28"/>
      <c r="BV1024" s="29"/>
      <c r="BW1024" s="45"/>
      <c r="BX1024" s="42"/>
      <c r="BY1024" s="42"/>
      <c r="BZ1024" s="43"/>
      <c r="CA1024" s="42"/>
      <c r="CB1024" s="55"/>
      <c r="CC1024" s="42"/>
      <c r="CD1024" s="56"/>
      <c r="CE1024" s="42"/>
      <c r="DB1024" s="42"/>
    </row>
    <row r="1025" spans="28:106">
      <c r="AB1025" s="39">
        <v>0</v>
      </c>
      <c r="AD1025" s="29"/>
      <c r="AF1025" s="29"/>
      <c r="BJ1025" s="89"/>
      <c r="BO1025" s="29"/>
      <c r="BP1025" s="29"/>
      <c r="BQ1025" s="29"/>
      <c r="BR1025" s="28"/>
      <c r="BS1025" s="28"/>
      <c r="BT1025" s="28"/>
      <c r="BV1025" s="29"/>
      <c r="BW1025" s="45"/>
      <c r="BX1025" s="42"/>
      <c r="BY1025" s="42"/>
      <c r="BZ1025" s="43"/>
      <c r="CA1025" s="42"/>
      <c r="CB1025" s="55"/>
      <c r="CC1025" s="42"/>
      <c r="CD1025" s="56"/>
      <c r="CE1025" s="42"/>
      <c r="DB1025" s="42"/>
    </row>
    <row r="1026" spans="28:106">
      <c r="AB1026" s="39">
        <v>0</v>
      </c>
      <c r="AD1026" s="29"/>
      <c r="AF1026" s="29"/>
      <c r="BJ1026" s="89"/>
      <c r="BO1026" s="29"/>
      <c r="BP1026" s="29"/>
      <c r="BQ1026" s="29"/>
      <c r="BR1026" s="28"/>
      <c r="BS1026" s="28"/>
      <c r="BT1026" s="28"/>
      <c r="BV1026" s="29"/>
      <c r="BW1026" s="45"/>
      <c r="BX1026" s="42"/>
      <c r="BY1026" s="42"/>
      <c r="BZ1026" s="43"/>
      <c r="CA1026" s="42"/>
      <c r="CB1026" s="55"/>
      <c r="CC1026" s="42"/>
      <c r="CD1026" s="56"/>
      <c r="CE1026" s="42"/>
      <c r="DB1026" s="42"/>
    </row>
    <row r="1027" spans="28:106">
      <c r="AB1027" s="39">
        <v>0</v>
      </c>
      <c r="AD1027" s="29"/>
      <c r="AF1027" s="29"/>
      <c r="BJ1027" s="89"/>
      <c r="BO1027" s="29"/>
      <c r="BP1027" s="29"/>
      <c r="BQ1027" s="29"/>
      <c r="BR1027" s="28"/>
      <c r="BS1027" s="28"/>
      <c r="BT1027" s="28"/>
      <c r="BV1027" s="29"/>
      <c r="BW1027" s="45"/>
      <c r="BX1027" s="42"/>
      <c r="BY1027" s="42"/>
      <c r="BZ1027" s="43"/>
      <c r="CA1027" s="42"/>
      <c r="CB1027" s="55"/>
      <c r="CC1027" s="42"/>
      <c r="CD1027" s="56"/>
      <c r="CE1027" s="42"/>
      <c r="DB1027" s="42"/>
    </row>
    <row r="1028" spans="28:106">
      <c r="AB1028" s="39">
        <v>0</v>
      </c>
      <c r="AD1028" s="29"/>
      <c r="AF1028" s="29"/>
      <c r="BJ1028" s="89"/>
      <c r="BO1028" s="29"/>
      <c r="BP1028" s="29"/>
      <c r="BQ1028" s="29"/>
      <c r="BR1028" s="28"/>
      <c r="BS1028" s="28"/>
      <c r="BT1028" s="28"/>
      <c r="BV1028" s="29"/>
      <c r="BW1028" s="45"/>
      <c r="BX1028" s="42"/>
      <c r="BY1028" s="42"/>
      <c r="BZ1028" s="43"/>
      <c r="CA1028" s="42"/>
      <c r="CB1028" s="55"/>
      <c r="CC1028" s="42"/>
      <c r="CD1028" s="56"/>
      <c r="CE1028" s="42"/>
      <c r="DB1028" s="42"/>
    </row>
    <row r="1029" spans="28:106">
      <c r="AB1029" s="39">
        <v>0</v>
      </c>
      <c r="AD1029" s="29"/>
      <c r="AF1029" s="29"/>
      <c r="BJ1029" s="89"/>
      <c r="BO1029" s="29"/>
      <c r="BP1029" s="29"/>
      <c r="BQ1029" s="29"/>
      <c r="BR1029" s="28"/>
      <c r="BS1029" s="28"/>
      <c r="BT1029" s="28"/>
      <c r="BV1029" s="29"/>
      <c r="BW1029" s="45"/>
      <c r="BX1029" s="42"/>
      <c r="BY1029" s="42"/>
      <c r="BZ1029" s="43"/>
      <c r="CA1029" s="42"/>
      <c r="CB1029" s="55"/>
      <c r="CC1029" s="42"/>
      <c r="CD1029" s="56"/>
      <c r="CE1029" s="42"/>
      <c r="DB1029" s="42"/>
    </row>
    <row r="1030" spans="28:106">
      <c r="AB1030" s="39">
        <v>0</v>
      </c>
      <c r="AD1030" s="29"/>
      <c r="AF1030" s="29"/>
      <c r="BJ1030" s="89"/>
      <c r="BO1030" s="29"/>
      <c r="BP1030" s="29"/>
      <c r="BQ1030" s="29"/>
      <c r="BR1030" s="28"/>
      <c r="BS1030" s="28"/>
      <c r="BT1030" s="28"/>
      <c r="BV1030" s="29"/>
      <c r="BW1030" s="45"/>
      <c r="BX1030" s="42"/>
      <c r="BY1030" s="42"/>
      <c r="BZ1030" s="43"/>
      <c r="CA1030" s="42"/>
      <c r="CB1030" s="55"/>
      <c r="CC1030" s="42"/>
      <c r="CD1030" s="56"/>
      <c r="CE1030" s="42"/>
      <c r="DB1030" s="42"/>
    </row>
    <row r="1031" spans="28:106">
      <c r="AB1031" s="39">
        <v>0</v>
      </c>
      <c r="AD1031" s="29"/>
      <c r="AF1031" s="29"/>
      <c r="BJ1031" s="89"/>
      <c r="BO1031" s="29"/>
      <c r="BP1031" s="29"/>
      <c r="BQ1031" s="29"/>
      <c r="BR1031" s="28"/>
      <c r="BS1031" s="28"/>
      <c r="BT1031" s="28"/>
      <c r="BV1031" s="29"/>
      <c r="BW1031" s="45"/>
      <c r="BX1031" s="42"/>
      <c r="BY1031" s="42"/>
      <c r="BZ1031" s="43"/>
      <c r="CA1031" s="42"/>
      <c r="CB1031" s="55"/>
      <c r="CC1031" s="42"/>
      <c r="CD1031" s="56"/>
      <c r="CE1031" s="42"/>
      <c r="DB1031" s="42"/>
    </row>
    <row r="1032" spans="28:106">
      <c r="AB1032" s="39">
        <v>0</v>
      </c>
      <c r="AD1032" s="29"/>
      <c r="AF1032" s="29"/>
      <c r="BJ1032" s="89"/>
      <c r="BO1032" s="29"/>
      <c r="BP1032" s="29"/>
      <c r="BQ1032" s="29"/>
      <c r="BR1032" s="28"/>
      <c r="BS1032" s="28"/>
      <c r="BT1032" s="28"/>
      <c r="BV1032" s="29"/>
      <c r="BW1032" s="45"/>
      <c r="BX1032" s="42"/>
      <c r="BY1032" s="42"/>
      <c r="BZ1032" s="43"/>
      <c r="CA1032" s="42"/>
      <c r="CB1032" s="55"/>
      <c r="CC1032" s="42"/>
      <c r="CD1032" s="56"/>
      <c r="CE1032" s="42"/>
      <c r="DB1032" s="42"/>
    </row>
    <row r="1033" spans="28:106">
      <c r="AB1033" s="39">
        <v>0</v>
      </c>
      <c r="AD1033" s="29"/>
      <c r="AF1033" s="29"/>
      <c r="BJ1033" s="89"/>
      <c r="BO1033" s="29"/>
      <c r="BP1033" s="29"/>
      <c r="BQ1033" s="29"/>
      <c r="BR1033" s="28"/>
      <c r="BS1033" s="28"/>
      <c r="BT1033" s="28"/>
      <c r="BV1033" s="29"/>
      <c r="BW1033" s="45"/>
      <c r="BX1033" s="42"/>
      <c r="BY1033" s="42"/>
      <c r="BZ1033" s="43"/>
      <c r="CA1033" s="42"/>
      <c r="CB1033" s="55"/>
      <c r="CC1033" s="42"/>
      <c r="CD1033" s="56"/>
      <c r="CE1033" s="42"/>
      <c r="DB1033" s="42"/>
    </row>
    <row r="1034" spans="28:106">
      <c r="AB1034" s="39">
        <v>0</v>
      </c>
      <c r="AD1034" s="29"/>
      <c r="AF1034" s="29"/>
      <c r="BJ1034" s="89"/>
      <c r="BO1034" s="29"/>
      <c r="BP1034" s="29"/>
      <c r="BQ1034" s="29"/>
      <c r="BR1034" s="28"/>
      <c r="BS1034" s="28"/>
      <c r="BT1034" s="28"/>
      <c r="BV1034" s="29"/>
      <c r="BW1034" s="45"/>
      <c r="BX1034" s="42"/>
      <c r="BY1034" s="42"/>
      <c r="BZ1034" s="43"/>
      <c r="CA1034" s="42"/>
      <c r="CB1034" s="55"/>
      <c r="CC1034" s="42"/>
      <c r="CD1034" s="56"/>
      <c r="CE1034" s="42"/>
      <c r="DB1034" s="42"/>
    </row>
    <row r="1035" spans="28:106">
      <c r="AB1035" s="39">
        <v>0</v>
      </c>
      <c r="AD1035" s="29"/>
      <c r="AF1035" s="29"/>
      <c r="BJ1035" s="89"/>
      <c r="BO1035" s="29"/>
      <c r="BP1035" s="29"/>
      <c r="BQ1035" s="29"/>
      <c r="BR1035" s="28"/>
      <c r="BS1035" s="28"/>
      <c r="BT1035" s="28"/>
      <c r="BV1035" s="29"/>
      <c r="BW1035" s="45"/>
      <c r="BX1035" s="42"/>
      <c r="BY1035" s="42"/>
      <c r="BZ1035" s="43"/>
      <c r="CA1035" s="42"/>
      <c r="CB1035" s="55"/>
      <c r="CC1035" s="42"/>
      <c r="CD1035" s="56"/>
      <c r="CE1035" s="42"/>
      <c r="DB1035" s="42"/>
    </row>
    <row r="1036" spans="28:106">
      <c r="AB1036" s="39">
        <v>0</v>
      </c>
      <c r="AD1036" s="29"/>
      <c r="AF1036" s="29"/>
      <c r="BJ1036" s="89"/>
      <c r="BO1036" s="29"/>
      <c r="BP1036" s="29"/>
      <c r="BQ1036" s="29"/>
      <c r="BR1036" s="28"/>
      <c r="BS1036" s="28"/>
      <c r="BT1036" s="28"/>
      <c r="BV1036" s="29"/>
      <c r="BW1036" s="45"/>
      <c r="BX1036" s="42"/>
      <c r="BY1036" s="42"/>
      <c r="BZ1036" s="43"/>
      <c r="CA1036" s="42"/>
      <c r="CB1036" s="55"/>
      <c r="CC1036" s="42"/>
      <c r="CD1036" s="56"/>
      <c r="CE1036" s="42"/>
      <c r="DB1036" s="42"/>
    </row>
    <row r="1037" spans="28:106">
      <c r="AB1037" s="39">
        <v>0</v>
      </c>
      <c r="AD1037" s="29"/>
      <c r="AF1037" s="29"/>
      <c r="BJ1037" s="89"/>
      <c r="BO1037" s="29"/>
      <c r="BP1037" s="29"/>
      <c r="BQ1037" s="29"/>
      <c r="BR1037" s="28"/>
      <c r="BS1037" s="28"/>
      <c r="BT1037" s="28"/>
      <c r="BV1037" s="29"/>
      <c r="BW1037" s="45"/>
      <c r="BX1037" s="42"/>
      <c r="BY1037" s="42"/>
      <c r="BZ1037" s="43"/>
      <c r="CA1037" s="42"/>
      <c r="CB1037" s="55"/>
      <c r="CC1037" s="42"/>
      <c r="CD1037" s="56"/>
      <c r="CE1037" s="42"/>
      <c r="DB1037" s="42"/>
    </row>
    <row r="1038" spans="28:106">
      <c r="AB1038" s="39">
        <v>0</v>
      </c>
      <c r="AD1038" s="29"/>
      <c r="AF1038" s="29"/>
      <c r="BJ1038" s="89"/>
      <c r="BO1038" s="29"/>
      <c r="BP1038" s="29"/>
      <c r="BQ1038" s="29"/>
      <c r="BR1038" s="28"/>
      <c r="BS1038" s="28"/>
      <c r="BT1038" s="28"/>
      <c r="BV1038" s="29"/>
      <c r="BW1038" s="45"/>
      <c r="BX1038" s="42"/>
      <c r="BY1038" s="42"/>
      <c r="BZ1038" s="43"/>
      <c r="CA1038" s="42"/>
      <c r="CB1038" s="55"/>
      <c r="CC1038" s="42"/>
      <c r="CD1038" s="56"/>
      <c r="CE1038" s="42"/>
      <c r="DB1038" s="42"/>
    </row>
    <row r="1039" spans="28:106">
      <c r="AB1039" s="39">
        <v>0</v>
      </c>
      <c r="AD1039" s="29"/>
      <c r="AF1039" s="29"/>
      <c r="BJ1039" s="89"/>
      <c r="BO1039" s="29"/>
      <c r="BP1039" s="29"/>
      <c r="BQ1039" s="29"/>
      <c r="BR1039" s="28"/>
      <c r="BS1039" s="28"/>
      <c r="BT1039" s="28"/>
      <c r="BV1039" s="29"/>
      <c r="BW1039" s="45"/>
      <c r="BX1039" s="42"/>
      <c r="BY1039" s="42"/>
      <c r="BZ1039" s="43"/>
      <c r="CA1039" s="42"/>
      <c r="CB1039" s="55"/>
      <c r="CC1039" s="42"/>
      <c r="CD1039" s="56"/>
      <c r="CE1039" s="42"/>
      <c r="DB1039" s="42"/>
    </row>
    <row r="1040" spans="28:106">
      <c r="AB1040" s="39">
        <v>0</v>
      </c>
      <c r="AD1040" s="29"/>
      <c r="AF1040" s="29"/>
      <c r="BJ1040" s="89"/>
      <c r="BO1040" s="29"/>
      <c r="BP1040" s="29"/>
      <c r="BQ1040" s="29"/>
      <c r="BR1040" s="28"/>
      <c r="BS1040" s="28"/>
      <c r="BT1040" s="28"/>
      <c r="BV1040" s="29"/>
      <c r="BW1040" s="45"/>
      <c r="BX1040" s="42"/>
      <c r="BY1040" s="42"/>
      <c r="BZ1040" s="43"/>
      <c r="CA1040" s="42"/>
      <c r="CB1040" s="55"/>
      <c r="CC1040" s="42"/>
      <c r="CD1040" s="56"/>
      <c r="CE1040" s="42"/>
      <c r="DB1040" s="42"/>
    </row>
    <row r="1041" spans="28:106">
      <c r="AB1041" s="39">
        <v>0</v>
      </c>
      <c r="AD1041" s="29"/>
      <c r="AF1041" s="29"/>
      <c r="BJ1041" s="89"/>
      <c r="BO1041" s="29"/>
      <c r="BP1041" s="29"/>
      <c r="BQ1041" s="29"/>
      <c r="BR1041" s="28"/>
      <c r="BS1041" s="28"/>
      <c r="BT1041" s="28"/>
      <c r="BV1041" s="29"/>
      <c r="BW1041" s="45"/>
      <c r="BX1041" s="42"/>
      <c r="BY1041" s="42"/>
      <c r="BZ1041" s="43"/>
      <c r="CA1041" s="42"/>
      <c r="CB1041" s="55"/>
      <c r="CC1041" s="42"/>
      <c r="CD1041" s="56"/>
      <c r="CE1041" s="42"/>
      <c r="DB1041" s="42"/>
    </row>
    <row r="1042" spans="28:106">
      <c r="AB1042" s="39">
        <v>0</v>
      </c>
      <c r="AD1042" s="29"/>
      <c r="AF1042" s="29"/>
      <c r="BJ1042" s="89"/>
      <c r="BO1042" s="29"/>
      <c r="BP1042" s="29"/>
      <c r="BQ1042" s="29"/>
      <c r="BR1042" s="28"/>
      <c r="BS1042" s="28"/>
      <c r="BT1042" s="28"/>
      <c r="BV1042" s="29"/>
      <c r="BW1042" s="45"/>
      <c r="BX1042" s="42"/>
      <c r="BY1042" s="42"/>
      <c r="BZ1042" s="43"/>
      <c r="CA1042" s="42"/>
      <c r="CB1042" s="55"/>
      <c r="CC1042" s="42"/>
      <c r="CD1042" s="56"/>
      <c r="CE1042" s="42"/>
      <c r="DB1042" s="42"/>
    </row>
    <row r="1043" spans="28:106">
      <c r="AB1043" s="39">
        <v>0</v>
      </c>
      <c r="AD1043" s="29"/>
      <c r="AF1043" s="29"/>
      <c r="BJ1043" s="89"/>
      <c r="BO1043" s="29"/>
      <c r="BP1043" s="29"/>
      <c r="BQ1043" s="29"/>
      <c r="BR1043" s="28"/>
      <c r="BS1043" s="28"/>
      <c r="BT1043" s="28"/>
      <c r="BV1043" s="29"/>
      <c r="BW1043" s="45"/>
      <c r="BX1043" s="42"/>
      <c r="BY1043" s="42"/>
      <c r="BZ1043" s="43"/>
      <c r="CA1043" s="42"/>
      <c r="CB1043" s="55"/>
      <c r="CC1043" s="42"/>
      <c r="CD1043" s="56"/>
      <c r="CE1043" s="42"/>
      <c r="DB1043" s="42"/>
    </row>
    <row r="1044" spans="28:106">
      <c r="AB1044" s="39">
        <v>0</v>
      </c>
      <c r="AD1044" s="29"/>
      <c r="AF1044" s="29"/>
      <c r="BJ1044" s="89"/>
      <c r="BO1044" s="29"/>
      <c r="BP1044" s="29"/>
      <c r="BQ1044" s="29"/>
      <c r="BR1044" s="28"/>
      <c r="BS1044" s="28"/>
      <c r="BT1044" s="28"/>
      <c r="BV1044" s="29"/>
      <c r="BW1044" s="45"/>
      <c r="BX1044" s="42"/>
      <c r="BY1044" s="42"/>
      <c r="BZ1044" s="43"/>
      <c r="CA1044" s="42"/>
      <c r="CB1044" s="55"/>
      <c r="CC1044" s="42"/>
      <c r="CD1044" s="56"/>
      <c r="CE1044" s="42"/>
      <c r="DB1044" s="42"/>
    </row>
    <row r="1045" spans="28:106">
      <c r="AB1045" s="39">
        <v>0</v>
      </c>
      <c r="AD1045" s="29"/>
      <c r="AF1045" s="29"/>
      <c r="BJ1045" s="89"/>
      <c r="BO1045" s="29"/>
      <c r="BP1045" s="29"/>
      <c r="BQ1045" s="29"/>
      <c r="BR1045" s="28"/>
      <c r="BS1045" s="28"/>
      <c r="BT1045" s="28"/>
      <c r="BV1045" s="29"/>
      <c r="BW1045" s="45"/>
      <c r="BX1045" s="42"/>
      <c r="BY1045" s="42"/>
      <c r="BZ1045" s="43"/>
      <c r="CA1045" s="42"/>
      <c r="CB1045" s="55"/>
      <c r="CC1045" s="42"/>
      <c r="CD1045" s="56"/>
      <c r="CE1045" s="42"/>
      <c r="DB1045" s="42"/>
    </row>
    <row r="1046" spans="28:106">
      <c r="AB1046" s="39">
        <v>0</v>
      </c>
      <c r="AD1046" s="29"/>
      <c r="AF1046" s="29"/>
      <c r="BJ1046" s="89"/>
      <c r="BO1046" s="29"/>
      <c r="BP1046" s="29"/>
      <c r="BQ1046" s="29"/>
      <c r="BR1046" s="28"/>
      <c r="BS1046" s="28"/>
      <c r="BT1046" s="28"/>
      <c r="BV1046" s="29"/>
      <c r="BW1046" s="45"/>
      <c r="BX1046" s="42"/>
      <c r="BY1046" s="42"/>
      <c r="BZ1046" s="43"/>
      <c r="CA1046" s="42"/>
      <c r="CB1046" s="55"/>
      <c r="CC1046" s="42"/>
      <c r="CD1046" s="56"/>
      <c r="CE1046" s="42"/>
      <c r="DB1046" s="42"/>
    </row>
    <row r="1047" spans="28:106">
      <c r="AB1047" s="39">
        <v>0</v>
      </c>
      <c r="AD1047" s="29"/>
      <c r="AF1047" s="29"/>
      <c r="BJ1047" s="89"/>
      <c r="BO1047" s="29"/>
      <c r="BP1047" s="29"/>
      <c r="BQ1047" s="29"/>
      <c r="BR1047" s="28"/>
      <c r="BS1047" s="28"/>
      <c r="BT1047" s="28"/>
      <c r="BV1047" s="29"/>
      <c r="BW1047" s="45"/>
      <c r="BX1047" s="42"/>
      <c r="BY1047" s="42"/>
      <c r="BZ1047" s="43"/>
      <c r="CA1047" s="42"/>
      <c r="CB1047" s="55"/>
      <c r="CC1047" s="42"/>
      <c r="CD1047" s="56"/>
      <c r="CE1047" s="42"/>
      <c r="DB1047" s="42"/>
    </row>
    <row r="1048" spans="28:106">
      <c r="AB1048" s="39">
        <v>0</v>
      </c>
      <c r="AD1048" s="29"/>
      <c r="AF1048" s="29"/>
      <c r="BJ1048" s="89"/>
      <c r="BO1048" s="29"/>
      <c r="BP1048" s="29"/>
      <c r="BQ1048" s="29"/>
      <c r="BR1048" s="28"/>
      <c r="BS1048" s="28"/>
      <c r="BT1048" s="28"/>
      <c r="BV1048" s="29"/>
      <c r="BW1048" s="45"/>
      <c r="BX1048" s="42"/>
      <c r="BY1048" s="42"/>
      <c r="BZ1048" s="43"/>
      <c r="CA1048" s="42"/>
      <c r="CB1048" s="55"/>
      <c r="CC1048" s="42"/>
      <c r="CD1048" s="56"/>
      <c r="CE1048" s="42"/>
      <c r="DB1048" s="42"/>
    </row>
    <row r="1049" spans="28:106">
      <c r="AB1049" s="39">
        <v>0</v>
      </c>
      <c r="AD1049" s="29"/>
      <c r="AF1049" s="29"/>
      <c r="BJ1049" s="89"/>
      <c r="BO1049" s="29"/>
      <c r="BP1049" s="29"/>
      <c r="BQ1049" s="29"/>
      <c r="BR1049" s="28"/>
      <c r="BS1049" s="28"/>
      <c r="BT1049" s="28"/>
      <c r="BV1049" s="29"/>
      <c r="BW1049" s="45"/>
      <c r="BX1049" s="42"/>
      <c r="BY1049" s="42"/>
      <c r="BZ1049" s="43"/>
      <c r="CA1049" s="42"/>
      <c r="CB1049" s="55"/>
      <c r="CC1049" s="42"/>
      <c r="CD1049" s="56"/>
      <c r="CE1049" s="42"/>
      <c r="DB1049" s="42"/>
    </row>
    <row r="1050" spans="28:106">
      <c r="AB1050" s="39">
        <v>0</v>
      </c>
      <c r="AD1050" s="29"/>
      <c r="AF1050" s="29"/>
      <c r="BJ1050" s="89"/>
      <c r="BO1050" s="29"/>
      <c r="BP1050" s="29"/>
      <c r="BQ1050" s="29"/>
      <c r="BR1050" s="28"/>
      <c r="BS1050" s="28"/>
      <c r="BT1050" s="28"/>
      <c r="BV1050" s="29"/>
      <c r="BW1050" s="45"/>
      <c r="BX1050" s="42"/>
      <c r="BY1050" s="42"/>
      <c r="BZ1050" s="43"/>
      <c r="CA1050" s="42"/>
      <c r="CB1050" s="55"/>
      <c r="CC1050" s="42"/>
      <c r="CD1050" s="56"/>
      <c r="CE1050" s="42"/>
      <c r="DB1050" s="42"/>
    </row>
    <row r="1051" spans="28:106">
      <c r="AB1051" s="39">
        <v>0</v>
      </c>
      <c r="AD1051" s="29"/>
      <c r="AF1051" s="29"/>
      <c r="BJ1051" s="89"/>
      <c r="BO1051" s="29"/>
      <c r="BP1051" s="29"/>
      <c r="BQ1051" s="29"/>
      <c r="BR1051" s="28"/>
      <c r="BS1051" s="28"/>
      <c r="BT1051" s="28"/>
      <c r="BV1051" s="29"/>
      <c r="BW1051" s="45"/>
      <c r="BX1051" s="42"/>
      <c r="BY1051" s="42"/>
      <c r="BZ1051" s="43"/>
      <c r="CA1051" s="42"/>
      <c r="CB1051" s="55"/>
      <c r="CC1051" s="42"/>
      <c r="CD1051" s="56"/>
      <c r="CE1051" s="42"/>
      <c r="DB1051" s="42"/>
    </row>
    <row r="1052" spans="28:106">
      <c r="AB1052" s="39">
        <v>0</v>
      </c>
      <c r="AD1052" s="29"/>
      <c r="AF1052" s="29"/>
      <c r="BJ1052" s="89"/>
      <c r="BO1052" s="29"/>
      <c r="BP1052" s="29"/>
      <c r="BQ1052" s="29"/>
      <c r="BR1052" s="28"/>
      <c r="BS1052" s="28"/>
      <c r="BT1052" s="28"/>
      <c r="BV1052" s="29"/>
      <c r="BW1052" s="45"/>
      <c r="BX1052" s="42"/>
      <c r="BY1052" s="42"/>
      <c r="BZ1052" s="43"/>
      <c r="CA1052" s="42"/>
      <c r="CB1052" s="55"/>
      <c r="CC1052" s="42"/>
      <c r="CD1052" s="56"/>
      <c r="CE1052" s="42"/>
      <c r="DB1052" s="42"/>
    </row>
    <row r="1053" spans="28:106">
      <c r="AB1053" s="39">
        <v>0</v>
      </c>
      <c r="AD1053" s="29"/>
      <c r="AF1053" s="29"/>
      <c r="BJ1053" s="89"/>
      <c r="BO1053" s="29"/>
      <c r="BP1053" s="29"/>
      <c r="BQ1053" s="29"/>
      <c r="BR1053" s="28"/>
      <c r="BS1053" s="28"/>
      <c r="BT1053" s="28"/>
      <c r="BV1053" s="29"/>
      <c r="BW1053" s="45"/>
      <c r="BX1053" s="42"/>
      <c r="BY1053" s="42"/>
      <c r="BZ1053" s="43"/>
      <c r="CA1053" s="42"/>
      <c r="CB1053" s="55"/>
      <c r="CC1053" s="42"/>
      <c r="CD1053" s="56"/>
      <c r="CE1053" s="42"/>
      <c r="DB1053" s="42"/>
    </row>
    <row r="1054" spans="28:106">
      <c r="AB1054" s="39">
        <v>0</v>
      </c>
      <c r="AD1054" s="29"/>
      <c r="AF1054" s="29"/>
      <c r="BJ1054" s="89"/>
      <c r="BO1054" s="29"/>
      <c r="BP1054" s="29"/>
      <c r="BQ1054" s="29"/>
      <c r="BR1054" s="28"/>
      <c r="BS1054" s="28"/>
      <c r="BT1054" s="28"/>
      <c r="BV1054" s="29"/>
      <c r="BW1054" s="45"/>
      <c r="BX1054" s="42"/>
      <c r="BY1054" s="42"/>
      <c r="BZ1054" s="43"/>
      <c r="CA1054" s="42"/>
      <c r="CB1054" s="55"/>
      <c r="CC1054" s="42"/>
      <c r="CD1054" s="56"/>
      <c r="CE1054" s="42"/>
      <c r="DB1054" s="42"/>
    </row>
    <row r="1055" spans="28:106">
      <c r="AB1055" s="39">
        <v>0</v>
      </c>
      <c r="AD1055" s="29"/>
      <c r="AF1055" s="29"/>
      <c r="BJ1055" s="89"/>
      <c r="BO1055" s="29"/>
      <c r="BP1055" s="29"/>
      <c r="BQ1055" s="29"/>
      <c r="BR1055" s="28"/>
      <c r="BS1055" s="28"/>
      <c r="BT1055" s="28"/>
      <c r="BV1055" s="29"/>
      <c r="BW1055" s="45"/>
      <c r="BX1055" s="42"/>
      <c r="BY1055" s="42"/>
      <c r="BZ1055" s="43"/>
      <c r="CA1055" s="42"/>
      <c r="CB1055" s="55"/>
      <c r="CC1055" s="42"/>
      <c r="CD1055" s="56"/>
      <c r="CE1055" s="42"/>
      <c r="DB1055" s="42"/>
    </row>
    <row r="1056" spans="28:106">
      <c r="AB1056" s="39">
        <v>0</v>
      </c>
      <c r="AD1056" s="29"/>
      <c r="AF1056" s="29"/>
      <c r="BJ1056" s="89"/>
      <c r="BO1056" s="29"/>
      <c r="BP1056" s="29"/>
      <c r="BQ1056" s="29"/>
      <c r="BR1056" s="28"/>
      <c r="BS1056" s="28"/>
      <c r="BT1056" s="28"/>
      <c r="BV1056" s="29"/>
      <c r="BW1056" s="45"/>
      <c r="BX1056" s="42"/>
      <c r="BY1056" s="42"/>
      <c r="BZ1056" s="43"/>
      <c r="CA1056" s="42"/>
      <c r="CB1056" s="55"/>
      <c r="CC1056" s="42"/>
      <c r="CD1056" s="56"/>
      <c r="CE1056" s="42"/>
      <c r="DB1056" s="42"/>
    </row>
    <row r="1057" spans="28:106">
      <c r="AB1057" s="39">
        <v>0</v>
      </c>
      <c r="AD1057" s="29"/>
      <c r="AF1057" s="29"/>
      <c r="BJ1057" s="89"/>
      <c r="BO1057" s="29"/>
      <c r="BP1057" s="29"/>
      <c r="BQ1057" s="29"/>
      <c r="BR1057" s="28"/>
      <c r="BS1057" s="28"/>
      <c r="BT1057" s="28"/>
      <c r="BV1057" s="29"/>
      <c r="BW1057" s="45"/>
      <c r="BX1057" s="42"/>
      <c r="BY1057" s="42"/>
      <c r="BZ1057" s="43"/>
      <c r="CA1057" s="42"/>
      <c r="CB1057" s="55"/>
      <c r="CC1057" s="42"/>
      <c r="CD1057" s="56"/>
      <c r="CE1057" s="42"/>
      <c r="DB1057" s="42"/>
    </row>
    <row r="1058" spans="28:106">
      <c r="AB1058" s="39">
        <v>0</v>
      </c>
      <c r="AD1058" s="29"/>
      <c r="AF1058" s="29"/>
      <c r="BJ1058" s="89"/>
      <c r="BO1058" s="29"/>
      <c r="BP1058" s="29"/>
      <c r="BQ1058" s="29"/>
      <c r="BR1058" s="28"/>
      <c r="BS1058" s="28"/>
      <c r="BT1058" s="28"/>
      <c r="BV1058" s="29"/>
      <c r="BW1058" s="45"/>
      <c r="BX1058" s="42"/>
      <c r="BY1058" s="42"/>
      <c r="BZ1058" s="43"/>
      <c r="CA1058" s="42"/>
      <c r="CB1058" s="55"/>
      <c r="CC1058" s="42"/>
      <c r="CD1058" s="56"/>
      <c r="CE1058" s="42"/>
      <c r="DB1058" s="42"/>
    </row>
    <row r="1059" spans="28:106">
      <c r="AB1059" s="39">
        <v>0</v>
      </c>
      <c r="AD1059" s="29"/>
      <c r="AF1059" s="29"/>
      <c r="BJ1059" s="89"/>
      <c r="BO1059" s="29"/>
      <c r="BP1059" s="29"/>
      <c r="BQ1059" s="29"/>
      <c r="BR1059" s="28"/>
      <c r="BS1059" s="28"/>
      <c r="BT1059" s="28"/>
      <c r="BV1059" s="29"/>
      <c r="BW1059" s="45"/>
      <c r="BX1059" s="42"/>
      <c r="BY1059" s="42"/>
      <c r="BZ1059" s="43"/>
      <c r="CA1059" s="42"/>
      <c r="CB1059" s="55"/>
      <c r="CC1059" s="42"/>
      <c r="CD1059" s="56"/>
      <c r="CE1059" s="42"/>
      <c r="DB1059" s="42"/>
    </row>
    <row r="1060" spans="28:106">
      <c r="AB1060" s="39">
        <v>0</v>
      </c>
      <c r="AD1060" s="29"/>
      <c r="AF1060" s="29"/>
      <c r="BJ1060" s="89"/>
      <c r="BO1060" s="29"/>
      <c r="BP1060" s="29"/>
      <c r="BQ1060" s="29"/>
      <c r="BR1060" s="28"/>
      <c r="BS1060" s="28"/>
      <c r="BT1060" s="28"/>
      <c r="BV1060" s="29"/>
      <c r="BW1060" s="45"/>
      <c r="BX1060" s="42"/>
      <c r="BY1060" s="42"/>
      <c r="BZ1060" s="43"/>
      <c r="CA1060" s="42"/>
      <c r="CB1060" s="55"/>
      <c r="CC1060" s="42"/>
      <c r="CD1060" s="56"/>
      <c r="CE1060" s="42"/>
      <c r="DB1060" s="42"/>
    </row>
    <row r="1061" spans="28:106">
      <c r="AB1061" s="39">
        <v>0</v>
      </c>
      <c r="AD1061" s="29"/>
      <c r="AF1061" s="29"/>
      <c r="BJ1061" s="89"/>
      <c r="BO1061" s="29"/>
      <c r="BP1061" s="29"/>
      <c r="BQ1061" s="29"/>
      <c r="BR1061" s="28"/>
      <c r="BS1061" s="28"/>
      <c r="BT1061" s="28"/>
      <c r="BV1061" s="29"/>
      <c r="BW1061" s="45"/>
      <c r="BX1061" s="42"/>
      <c r="BY1061" s="42"/>
      <c r="BZ1061" s="43"/>
      <c r="CA1061" s="42"/>
      <c r="CB1061" s="55"/>
      <c r="CC1061" s="42"/>
      <c r="CD1061" s="56"/>
      <c r="CE1061" s="42"/>
      <c r="DB1061" s="42"/>
    </row>
    <row r="1062" spans="28:106">
      <c r="AB1062" s="39">
        <v>0</v>
      </c>
      <c r="AD1062" s="29"/>
      <c r="AF1062" s="29"/>
      <c r="BJ1062" s="89"/>
      <c r="BO1062" s="29"/>
      <c r="BP1062" s="29"/>
      <c r="BQ1062" s="29"/>
      <c r="BR1062" s="28"/>
      <c r="BS1062" s="28"/>
      <c r="BT1062" s="28"/>
      <c r="BV1062" s="29"/>
      <c r="BW1062" s="45"/>
      <c r="BX1062" s="42"/>
      <c r="BY1062" s="42"/>
      <c r="BZ1062" s="43"/>
      <c r="CA1062" s="42"/>
      <c r="CB1062" s="55"/>
      <c r="CC1062" s="42"/>
      <c r="CD1062" s="56"/>
      <c r="CE1062" s="42"/>
      <c r="DB1062" s="42"/>
    </row>
    <row r="1063" spans="28:106">
      <c r="AB1063" s="39">
        <v>0</v>
      </c>
      <c r="AD1063" s="29"/>
      <c r="AF1063" s="29"/>
      <c r="BJ1063" s="89"/>
      <c r="BO1063" s="29"/>
      <c r="BP1063" s="29"/>
      <c r="BQ1063" s="29"/>
      <c r="BR1063" s="28"/>
      <c r="BS1063" s="28"/>
      <c r="BT1063" s="28"/>
      <c r="BV1063" s="29"/>
      <c r="BW1063" s="45"/>
      <c r="BX1063" s="42"/>
      <c r="BY1063" s="42"/>
      <c r="BZ1063" s="43"/>
      <c r="CA1063" s="42"/>
      <c r="CB1063" s="55"/>
      <c r="CC1063" s="42"/>
      <c r="CD1063" s="56"/>
      <c r="CE1063" s="42"/>
      <c r="DB1063" s="42"/>
    </row>
    <row r="1064" spans="28:106">
      <c r="AB1064" s="39">
        <v>0</v>
      </c>
      <c r="AD1064" s="29"/>
      <c r="AF1064" s="29"/>
      <c r="BJ1064" s="89"/>
      <c r="BO1064" s="29"/>
      <c r="BP1064" s="29"/>
      <c r="BQ1064" s="29"/>
      <c r="BR1064" s="28"/>
      <c r="BS1064" s="28"/>
      <c r="BT1064" s="28"/>
      <c r="BV1064" s="29"/>
      <c r="BW1064" s="45"/>
      <c r="BX1064" s="42"/>
      <c r="BY1064" s="42"/>
      <c r="BZ1064" s="43"/>
      <c r="CA1064" s="42"/>
      <c r="CB1064" s="55"/>
      <c r="CC1064" s="42"/>
      <c r="CD1064" s="56"/>
      <c r="CE1064" s="42"/>
      <c r="DB1064" s="42"/>
    </row>
    <row r="1065" spans="28:106">
      <c r="AB1065" s="39">
        <v>0</v>
      </c>
      <c r="AD1065" s="29"/>
      <c r="AF1065" s="29"/>
      <c r="BJ1065" s="89"/>
      <c r="BO1065" s="29"/>
      <c r="BP1065" s="29"/>
      <c r="BQ1065" s="29"/>
      <c r="BR1065" s="28"/>
      <c r="BS1065" s="28"/>
      <c r="BT1065" s="28"/>
      <c r="BV1065" s="29"/>
      <c r="BW1065" s="45"/>
      <c r="BX1065" s="42"/>
      <c r="BY1065" s="42"/>
      <c r="BZ1065" s="43"/>
      <c r="CA1065" s="42"/>
      <c r="CB1065" s="55"/>
      <c r="CC1065" s="42"/>
      <c r="CD1065" s="56"/>
      <c r="CE1065" s="42"/>
      <c r="DB1065" s="42"/>
    </row>
    <row r="1066" spans="28:106">
      <c r="AB1066" s="39">
        <v>0</v>
      </c>
      <c r="AD1066" s="29"/>
      <c r="AF1066" s="29"/>
      <c r="BJ1066" s="89"/>
      <c r="BO1066" s="29"/>
      <c r="BP1066" s="29"/>
      <c r="BQ1066" s="29"/>
      <c r="BR1066" s="28"/>
      <c r="BS1066" s="28"/>
      <c r="BT1066" s="28"/>
      <c r="BV1066" s="29"/>
      <c r="BW1066" s="45"/>
      <c r="BX1066" s="42"/>
      <c r="BY1066" s="42"/>
      <c r="BZ1066" s="43"/>
      <c r="CA1066" s="42"/>
      <c r="CB1066" s="55"/>
      <c r="CC1066" s="42"/>
      <c r="CD1066" s="56"/>
      <c r="CE1066" s="42"/>
      <c r="DB1066" s="42"/>
    </row>
    <row r="1067" spans="28:106">
      <c r="AB1067" s="39">
        <v>0</v>
      </c>
      <c r="AD1067" s="29"/>
      <c r="AF1067" s="29"/>
      <c r="BJ1067" s="89"/>
      <c r="BO1067" s="29"/>
      <c r="BP1067" s="29"/>
      <c r="BQ1067" s="29"/>
      <c r="BR1067" s="28"/>
      <c r="BS1067" s="28"/>
      <c r="BT1067" s="28"/>
      <c r="BV1067" s="29"/>
      <c r="BW1067" s="45"/>
      <c r="BX1067" s="42"/>
      <c r="BY1067" s="42"/>
      <c r="BZ1067" s="43"/>
      <c r="CA1067" s="42"/>
      <c r="CB1067" s="55"/>
      <c r="CC1067" s="42"/>
      <c r="CD1067" s="56"/>
      <c r="CE1067" s="42"/>
      <c r="DB1067" s="42"/>
    </row>
    <row r="1068" spans="28:106">
      <c r="AB1068" s="39">
        <v>0</v>
      </c>
      <c r="AD1068" s="29"/>
      <c r="AF1068" s="29"/>
      <c r="BJ1068" s="89"/>
      <c r="BO1068" s="29"/>
      <c r="BP1068" s="29"/>
      <c r="BQ1068" s="29"/>
      <c r="BR1068" s="28"/>
      <c r="BS1068" s="28"/>
      <c r="BT1068" s="28"/>
      <c r="BV1068" s="29"/>
      <c r="BW1068" s="45"/>
      <c r="BX1068" s="42"/>
      <c r="BY1068" s="42"/>
      <c r="BZ1068" s="43"/>
      <c r="CA1068" s="42"/>
      <c r="CB1068" s="55"/>
      <c r="CC1068" s="42"/>
      <c r="CD1068" s="56"/>
      <c r="CE1068" s="42"/>
      <c r="DB1068" s="42"/>
    </row>
    <row r="1069" spans="28:106">
      <c r="AB1069" s="39">
        <v>0</v>
      </c>
      <c r="AD1069" s="29"/>
      <c r="AF1069" s="29"/>
      <c r="BJ1069" s="89"/>
      <c r="BO1069" s="29"/>
      <c r="BP1069" s="29"/>
      <c r="BQ1069" s="29"/>
      <c r="BR1069" s="28"/>
      <c r="BS1069" s="28"/>
      <c r="BT1069" s="28"/>
      <c r="BV1069" s="29"/>
      <c r="BW1069" s="45"/>
      <c r="BX1069" s="42"/>
      <c r="BY1069" s="42"/>
      <c r="BZ1069" s="43"/>
      <c r="CA1069" s="42"/>
      <c r="CB1069" s="55"/>
      <c r="CC1069" s="42"/>
      <c r="CD1069" s="56"/>
      <c r="CE1069" s="42"/>
      <c r="DB1069" s="42"/>
    </row>
    <row r="1070" spans="28:106">
      <c r="AB1070" s="39">
        <v>0</v>
      </c>
      <c r="AD1070" s="29"/>
      <c r="AF1070" s="29"/>
      <c r="BJ1070" s="89"/>
      <c r="BO1070" s="29"/>
      <c r="BP1070" s="29"/>
      <c r="BQ1070" s="29"/>
      <c r="BR1070" s="28"/>
      <c r="BS1070" s="28"/>
      <c r="BT1070" s="28"/>
      <c r="BV1070" s="29"/>
      <c r="BW1070" s="45"/>
      <c r="BX1070" s="42"/>
      <c r="BY1070" s="42"/>
      <c r="BZ1070" s="43"/>
      <c r="CA1070" s="42"/>
      <c r="CB1070" s="55"/>
      <c r="CC1070" s="42"/>
      <c r="CD1070" s="56"/>
      <c r="CE1070" s="42"/>
      <c r="DB1070" s="42"/>
    </row>
    <row r="1071" spans="28:106">
      <c r="AB1071" s="39">
        <v>0</v>
      </c>
      <c r="AD1071" s="29"/>
      <c r="AF1071" s="29"/>
      <c r="BJ1071" s="89"/>
      <c r="BO1071" s="29"/>
      <c r="BP1071" s="29"/>
      <c r="BQ1071" s="29"/>
      <c r="BR1071" s="28"/>
      <c r="BS1071" s="28"/>
      <c r="BT1071" s="28"/>
      <c r="BV1071" s="29"/>
      <c r="BW1071" s="45"/>
      <c r="BX1071" s="42"/>
      <c r="BY1071" s="42"/>
      <c r="BZ1071" s="43"/>
      <c r="CA1071" s="42"/>
      <c r="CB1071" s="55"/>
      <c r="CC1071" s="42"/>
      <c r="CD1071" s="56"/>
      <c r="CE1071" s="42"/>
      <c r="DB1071" s="42"/>
    </row>
    <row r="1072" spans="28:106">
      <c r="AB1072" s="39">
        <v>0</v>
      </c>
      <c r="AD1072" s="29"/>
      <c r="AF1072" s="29"/>
      <c r="BJ1072" s="89"/>
      <c r="BO1072" s="29"/>
      <c r="BP1072" s="29"/>
      <c r="BQ1072" s="29"/>
      <c r="BR1072" s="28"/>
      <c r="BS1072" s="28"/>
      <c r="BT1072" s="28"/>
      <c r="BV1072" s="29"/>
      <c r="BW1072" s="45"/>
      <c r="BX1072" s="42"/>
      <c r="BY1072" s="42"/>
      <c r="BZ1072" s="43"/>
      <c r="CA1072" s="42"/>
      <c r="CB1072" s="55"/>
      <c r="CC1072" s="42"/>
      <c r="CD1072" s="56"/>
      <c r="CE1072" s="42"/>
      <c r="DB1072" s="42"/>
    </row>
    <row r="1073" spans="28:106">
      <c r="AB1073" s="39">
        <v>0</v>
      </c>
      <c r="AD1073" s="29"/>
      <c r="AF1073" s="29"/>
      <c r="BJ1073" s="89"/>
      <c r="BO1073" s="29"/>
      <c r="BP1073" s="29"/>
      <c r="BQ1073" s="29"/>
      <c r="BR1073" s="28"/>
      <c r="BS1073" s="28"/>
      <c r="BT1073" s="28"/>
      <c r="BV1073" s="29"/>
      <c r="BW1073" s="45"/>
      <c r="BX1073" s="42"/>
      <c r="BY1073" s="42"/>
      <c r="BZ1073" s="43"/>
      <c r="CA1073" s="42"/>
      <c r="CB1073" s="55"/>
      <c r="CC1073" s="42"/>
      <c r="CD1073" s="56"/>
      <c r="CE1073" s="42"/>
      <c r="DB1073" s="42"/>
    </row>
    <row r="1074" spans="28:106">
      <c r="AB1074" s="39">
        <v>0</v>
      </c>
      <c r="AD1074" s="29"/>
      <c r="AF1074" s="29"/>
      <c r="BJ1074" s="89"/>
      <c r="BO1074" s="29"/>
      <c r="BP1074" s="29"/>
      <c r="BQ1074" s="29"/>
      <c r="BR1074" s="28"/>
      <c r="BS1074" s="28"/>
      <c r="BT1074" s="28"/>
      <c r="BV1074" s="29"/>
      <c r="BW1074" s="45"/>
      <c r="BX1074" s="42"/>
      <c r="BY1074" s="42"/>
      <c r="BZ1074" s="43"/>
      <c r="CA1074" s="42"/>
      <c r="CB1074" s="55"/>
      <c r="CC1074" s="42"/>
      <c r="CD1074" s="56"/>
      <c r="CE1074" s="42"/>
      <c r="DB1074" s="42"/>
    </row>
    <row r="1075" spans="28:106">
      <c r="AB1075" s="39">
        <v>0</v>
      </c>
      <c r="AD1075" s="29"/>
      <c r="AF1075" s="29"/>
      <c r="BJ1075" s="89"/>
      <c r="BO1075" s="29"/>
      <c r="BP1075" s="29"/>
      <c r="BQ1075" s="29"/>
      <c r="BR1075" s="28"/>
      <c r="BS1075" s="28"/>
      <c r="BT1075" s="28"/>
      <c r="BV1075" s="29"/>
      <c r="BW1075" s="45"/>
      <c r="BX1075" s="42"/>
      <c r="BY1075" s="42"/>
      <c r="BZ1075" s="43"/>
      <c r="CA1075" s="42"/>
      <c r="CB1075" s="55"/>
      <c r="CC1075" s="42"/>
      <c r="CD1075" s="56"/>
      <c r="CE1075" s="42"/>
      <c r="DB1075" s="42"/>
    </row>
    <row r="1076" spans="28:106">
      <c r="AB1076" s="39">
        <v>0</v>
      </c>
      <c r="AD1076" s="29"/>
      <c r="AF1076" s="29"/>
      <c r="BJ1076" s="89"/>
      <c r="BO1076" s="29"/>
      <c r="BP1076" s="29"/>
      <c r="BQ1076" s="29"/>
      <c r="BR1076" s="28"/>
      <c r="BS1076" s="28"/>
      <c r="BT1076" s="28"/>
      <c r="BV1076" s="29"/>
      <c r="BW1076" s="45"/>
      <c r="BX1076" s="42"/>
      <c r="BY1076" s="42"/>
      <c r="BZ1076" s="43"/>
      <c r="CA1076" s="42"/>
      <c r="CB1076" s="55"/>
      <c r="CC1076" s="42"/>
      <c r="CD1076" s="56"/>
      <c r="CE1076" s="42"/>
      <c r="DB1076" s="42"/>
    </row>
    <row r="1077" spans="28:106">
      <c r="AB1077" s="39">
        <v>0</v>
      </c>
      <c r="AD1077" s="29"/>
      <c r="AF1077" s="29"/>
      <c r="BJ1077" s="89"/>
      <c r="BO1077" s="29"/>
      <c r="BP1077" s="29"/>
      <c r="BQ1077" s="29"/>
      <c r="BR1077" s="28"/>
      <c r="BS1077" s="28"/>
      <c r="BT1077" s="28"/>
      <c r="BV1077" s="29"/>
      <c r="BW1077" s="45"/>
      <c r="BX1077" s="42"/>
      <c r="BY1077" s="42"/>
      <c r="BZ1077" s="43"/>
      <c r="CA1077" s="42"/>
      <c r="CB1077" s="55"/>
      <c r="CC1077" s="42"/>
      <c r="CD1077" s="56"/>
      <c r="CE1077" s="42"/>
      <c r="DB1077" s="42"/>
    </row>
    <row r="1078" spans="28:106">
      <c r="AB1078" s="39">
        <v>0</v>
      </c>
      <c r="AD1078" s="29"/>
      <c r="AF1078" s="29"/>
      <c r="BJ1078" s="89"/>
      <c r="BO1078" s="29"/>
      <c r="BP1078" s="29"/>
      <c r="BQ1078" s="29"/>
      <c r="BR1078" s="28"/>
      <c r="BS1078" s="28"/>
      <c r="BT1078" s="28"/>
      <c r="BV1078" s="29"/>
      <c r="BW1078" s="45"/>
      <c r="BX1078" s="42"/>
      <c r="BY1078" s="42"/>
      <c r="BZ1078" s="43"/>
      <c r="CA1078" s="42"/>
      <c r="CB1078" s="55"/>
      <c r="CC1078" s="42"/>
      <c r="CD1078" s="56"/>
      <c r="CE1078" s="42"/>
      <c r="DB1078" s="42"/>
    </row>
    <row r="1079" spans="28:106">
      <c r="AB1079" s="39">
        <v>0</v>
      </c>
      <c r="AD1079" s="29"/>
      <c r="AF1079" s="29"/>
      <c r="BJ1079" s="89"/>
      <c r="BO1079" s="29"/>
      <c r="BP1079" s="29"/>
      <c r="BQ1079" s="29"/>
      <c r="BR1079" s="28"/>
      <c r="BS1079" s="28"/>
      <c r="BT1079" s="28"/>
      <c r="BV1079" s="29"/>
      <c r="BW1079" s="45"/>
      <c r="BX1079" s="42"/>
      <c r="BY1079" s="42"/>
      <c r="BZ1079" s="43"/>
      <c r="CA1079" s="42"/>
      <c r="CB1079" s="55"/>
      <c r="CC1079" s="42"/>
      <c r="CD1079" s="56"/>
      <c r="CE1079" s="42"/>
      <c r="DB1079" s="42"/>
    </row>
    <row r="1080" spans="28:106">
      <c r="AB1080" s="39">
        <v>0</v>
      </c>
      <c r="AD1080" s="29"/>
      <c r="AF1080" s="29"/>
      <c r="BJ1080" s="89"/>
      <c r="BO1080" s="29"/>
      <c r="BP1080" s="29"/>
      <c r="BQ1080" s="29"/>
      <c r="BR1080" s="28"/>
      <c r="BS1080" s="28"/>
      <c r="BT1080" s="28"/>
      <c r="BV1080" s="29"/>
      <c r="BW1080" s="45"/>
      <c r="BX1080" s="42"/>
      <c r="BY1080" s="42"/>
      <c r="BZ1080" s="43"/>
      <c r="CA1080" s="42"/>
      <c r="CB1080" s="55"/>
      <c r="CC1080" s="42"/>
      <c r="CD1080" s="56"/>
      <c r="CE1080" s="42"/>
      <c r="DB1080" s="42"/>
    </row>
    <row r="1081" spans="28:106">
      <c r="AB1081" s="39">
        <v>0</v>
      </c>
      <c r="AD1081" s="29"/>
      <c r="AF1081" s="29"/>
      <c r="BJ1081" s="89"/>
      <c r="BO1081" s="29"/>
      <c r="BP1081" s="29"/>
      <c r="BQ1081" s="29"/>
      <c r="BR1081" s="28"/>
      <c r="BS1081" s="28"/>
      <c r="BT1081" s="28"/>
      <c r="BV1081" s="29"/>
      <c r="BW1081" s="45"/>
      <c r="BX1081" s="42"/>
      <c r="BY1081" s="42"/>
      <c r="BZ1081" s="43"/>
      <c r="CA1081" s="42"/>
      <c r="CB1081" s="55"/>
      <c r="CC1081" s="42"/>
      <c r="CD1081" s="56"/>
      <c r="CE1081" s="42"/>
      <c r="DB1081" s="42"/>
    </row>
    <row r="1082" spans="28:106">
      <c r="AB1082" s="39">
        <v>0</v>
      </c>
      <c r="AD1082" s="29"/>
      <c r="AF1082" s="29"/>
      <c r="BJ1082" s="89"/>
      <c r="BO1082" s="29"/>
      <c r="BP1082" s="29"/>
      <c r="BQ1082" s="29"/>
      <c r="BR1082" s="28"/>
      <c r="BS1082" s="28"/>
      <c r="BT1082" s="28"/>
      <c r="BV1082" s="29"/>
      <c r="BW1082" s="45"/>
      <c r="BX1082" s="42"/>
      <c r="BY1082" s="42"/>
      <c r="BZ1082" s="43"/>
      <c r="CA1082" s="42"/>
      <c r="CB1082" s="55"/>
      <c r="CC1082" s="42"/>
      <c r="CD1082" s="56"/>
      <c r="CE1082" s="42"/>
      <c r="DB1082" s="42"/>
    </row>
    <row r="1083" spans="28:106">
      <c r="AB1083" s="39">
        <v>0</v>
      </c>
      <c r="AD1083" s="29"/>
      <c r="AF1083" s="29"/>
      <c r="BJ1083" s="89"/>
      <c r="BO1083" s="29"/>
      <c r="BP1083" s="29"/>
      <c r="BQ1083" s="29"/>
      <c r="BR1083" s="28"/>
      <c r="BS1083" s="28"/>
      <c r="BT1083" s="28"/>
      <c r="BV1083" s="29"/>
      <c r="BW1083" s="45"/>
      <c r="BX1083" s="42"/>
      <c r="BY1083" s="42"/>
      <c r="BZ1083" s="43"/>
      <c r="CA1083" s="42"/>
      <c r="CB1083" s="55"/>
      <c r="CC1083" s="42"/>
      <c r="CD1083" s="56"/>
      <c r="CE1083" s="42"/>
      <c r="DB1083" s="42"/>
    </row>
    <row r="1084" spans="28:106">
      <c r="AB1084" s="39">
        <v>0</v>
      </c>
      <c r="AD1084" s="29"/>
      <c r="AF1084" s="29"/>
      <c r="BJ1084" s="89"/>
      <c r="BO1084" s="29"/>
      <c r="BP1084" s="29"/>
      <c r="BQ1084" s="29"/>
      <c r="BR1084" s="28"/>
      <c r="BS1084" s="28"/>
      <c r="BT1084" s="28"/>
      <c r="BV1084" s="29"/>
      <c r="BW1084" s="45"/>
      <c r="BX1084" s="42"/>
      <c r="BY1084" s="42"/>
      <c r="BZ1084" s="43"/>
      <c r="CA1084" s="42"/>
      <c r="CB1084" s="55"/>
      <c r="CC1084" s="42"/>
      <c r="CD1084" s="56"/>
      <c r="CE1084" s="42"/>
      <c r="DB1084" s="42"/>
    </row>
    <row r="1085" spans="28:106">
      <c r="AB1085" s="39">
        <v>0</v>
      </c>
      <c r="AD1085" s="29"/>
      <c r="AF1085" s="29"/>
      <c r="BJ1085" s="89"/>
      <c r="BO1085" s="29"/>
      <c r="BP1085" s="29"/>
      <c r="BQ1085" s="29"/>
      <c r="BR1085" s="28"/>
      <c r="BS1085" s="28"/>
      <c r="BT1085" s="28"/>
      <c r="BV1085" s="29"/>
      <c r="BW1085" s="45"/>
      <c r="BX1085" s="42"/>
      <c r="BY1085" s="42"/>
      <c r="BZ1085" s="43"/>
      <c r="CA1085" s="42"/>
      <c r="CB1085" s="55"/>
      <c r="CC1085" s="42"/>
      <c r="CD1085" s="56"/>
      <c r="CE1085" s="42"/>
      <c r="DB1085" s="42"/>
    </row>
    <row r="1086" spans="28:106">
      <c r="AB1086" s="39">
        <v>0</v>
      </c>
      <c r="AD1086" s="29"/>
      <c r="AF1086" s="29"/>
      <c r="BJ1086" s="89"/>
      <c r="BO1086" s="29"/>
      <c r="BP1086" s="29"/>
      <c r="BQ1086" s="29"/>
      <c r="BR1086" s="28"/>
      <c r="BS1086" s="28"/>
      <c r="BT1086" s="28"/>
      <c r="BV1086" s="29"/>
      <c r="BW1086" s="45"/>
      <c r="BX1086" s="42"/>
      <c r="BY1086" s="42"/>
      <c r="BZ1086" s="43"/>
      <c r="CA1086" s="42"/>
      <c r="CB1086" s="55"/>
      <c r="CC1086" s="42"/>
      <c r="CD1086" s="56"/>
      <c r="CE1086" s="42"/>
      <c r="DB1086" s="42"/>
    </row>
    <row r="1087" spans="28:106">
      <c r="AB1087" s="39">
        <v>0</v>
      </c>
      <c r="AD1087" s="29"/>
      <c r="AF1087" s="29"/>
      <c r="BJ1087" s="89"/>
      <c r="BO1087" s="29"/>
      <c r="BP1087" s="29"/>
      <c r="BQ1087" s="29"/>
      <c r="BR1087" s="28"/>
      <c r="BS1087" s="28"/>
      <c r="BT1087" s="28"/>
      <c r="BV1087" s="29"/>
      <c r="BW1087" s="45"/>
      <c r="BX1087" s="42"/>
      <c r="BY1087" s="42"/>
      <c r="BZ1087" s="43"/>
      <c r="CA1087" s="42"/>
      <c r="CB1087" s="55"/>
      <c r="CC1087" s="42"/>
      <c r="CD1087" s="56"/>
      <c r="CE1087" s="42"/>
      <c r="DB1087" s="42"/>
    </row>
    <row r="1088" spans="28:106">
      <c r="AB1088" s="39">
        <v>0</v>
      </c>
      <c r="AD1088" s="29"/>
      <c r="AF1088" s="29"/>
      <c r="BJ1088" s="89"/>
      <c r="BO1088" s="29"/>
      <c r="BP1088" s="29"/>
      <c r="BQ1088" s="29"/>
      <c r="BR1088" s="28"/>
      <c r="BS1088" s="28"/>
      <c r="BT1088" s="28"/>
      <c r="BV1088" s="29"/>
      <c r="BW1088" s="45"/>
      <c r="BX1088" s="42"/>
      <c r="BY1088" s="42"/>
      <c r="BZ1088" s="43"/>
      <c r="CA1088" s="42"/>
      <c r="CB1088" s="55"/>
      <c r="CC1088" s="42"/>
      <c r="CD1088" s="56"/>
      <c r="CE1088" s="42"/>
      <c r="DB1088" s="42"/>
    </row>
    <row r="1089" spans="28:106">
      <c r="AB1089" s="39">
        <v>0</v>
      </c>
      <c r="AD1089" s="29"/>
      <c r="AF1089" s="29"/>
      <c r="BJ1089" s="89"/>
      <c r="BO1089" s="29"/>
      <c r="BP1089" s="29"/>
      <c r="BQ1089" s="29"/>
      <c r="BR1089" s="28"/>
      <c r="BS1089" s="28"/>
      <c r="BT1089" s="28"/>
      <c r="BV1089" s="29"/>
      <c r="BW1089" s="45"/>
      <c r="BX1089" s="42"/>
      <c r="BY1089" s="42"/>
      <c r="BZ1089" s="43"/>
      <c r="CA1089" s="42"/>
      <c r="CB1089" s="55"/>
      <c r="CC1089" s="42"/>
      <c r="CD1089" s="56"/>
      <c r="CE1089" s="42"/>
      <c r="DB1089" s="42"/>
    </row>
    <row r="1090" spans="28:106">
      <c r="AB1090" s="39">
        <v>0</v>
      </c>
      <c r="AD1090" s="29"/>
      <c r="AF1090" s="29"/>
      <c r="BJ1090" s="89"/>
      <c r="BO1090" s="29"/>
      <c r="BP1090" s="29"/>
      <c r="BQ1090" s="29"/>
      <c r="BR1090" s="28"/>
      <c r="BS1090" s="28"/>
      <c r="BT1090" s="28"/>
      <c r="BV1090" s="29"/>
      <c r="BW1090" s="45"/>
      <c r="BX1090" s="42"/>
      <c r="BY1090" s="42"/>
      <c r="BZ1090" s="43"/>
      <c r="CA1090" s="42"/>
      <c r="CB1090" s="55"/>
      <c r="CC1090" s="42"/>
      <c r="CD1090" s="56"/>
      <c r="CE1090" s="42"/>
      <c r="DB1090" s="42"/>
    </row>
    <row r="1091" spans="28:106">
      <c r="AB1091" s="39">
        <v>0</v>
      </c>
      <c r="AD1091" s="29"/>
      <c r="AF1091" s="29"/>
      <c r="BJ1091" s="89"/>
      <c r="BO1091" s="29"/>
      <c r="BP1091" s="29"/>
      <c r="BQ1091" s="29"/>
      <c r="BR1091" s="28"/>
      <c r="BS1091" s="28"/>
      <c r="BT1091" s="28"/>
      <c r="BV1091" s="29"/>
      <c r="BW1091" s="45"/>
      <c r="BX1091" s="42"/>
      <c r="BY1091" s="42"/>
      <c r="BZ1091" s="43"/>
      <c r="CA1091" s="42"/>
      <c r="CB1091" s="55"/>
      <c r="CC1091" s="42"/>
      <c r="CD1091" s="56"/>
      <c r="CE1091" s="42"/>
      <c r="DB1091" s="42"/>
    </row>
    <row r="1092" spans="28:106">
      <c r="AB1092" s="39">
        <v>0</v>
      </c>
      <c r="AD1092" s="29"/>
      <c r="AF1092" s="29"/>
      <c r="BJ1092" s="89"/>
      <c r="BO1092" s="29"/>
      <c r="BP1092" s="29"/>
      <c r="BQ1092" s="29"/>
      <c r="BR1092" s="28"/>
      <c r="BS1092" s="28"/>
      <c r="BT1092" s="28"/>
      <c r="BV1092" s="29"/>
      <c r="BW1092" s="45"/>
      <c r="BX1092" s="42"/>
      <c r="BY1092" s="42"/>
      <c r="BZ1092" s="43"/>
      <c r="CA1092" s="42"/>
      <c r="CB1092" s="55"/>
      <c r="CC1092" s="42"/>
      <c r="CD1092" s="56"/>
      <c r="CE1092" s="42"/>
      <c r="DB1092" s="42"/>
    </row>
    <row r="1093" spans="28:106">
      <c r="AB1093" s="39">
        <v>0</v>
      </c>
      <c r="AD1093" s="29"/>
      <c r="AF1093" s="29"/>
      <c r="BJ1093" s="89"/>
      <c r="BO1093" s="29"/>
      <c r="BP1093" s="29"/>
      <c r="BQ1093" s="29"/>
      <c r="BR1093" s="28"/>
      <c r="BS1093" s="28"/>
      <c r="BT1093" s="28"/>
      <c r="BV1093" s="29"/>
      <c r="BW1093" s="45"/>
      <c r="BX1093" s="42"/>
      <c r="BY1093" s="42"/>
      <c r="BZ1093" s="43"/>
      <c r="CA1093" s="42"/>
      <c r="CB1093" s="55"/>
      <c r="CC1093" s="42"/>
      <c r="CD1093" s="56"/>
      <c r="CE1093" s="42"/>
      <c r="DB1093" s="42"/>
    </row>
    <row r="1094" spans="28:106">
      <c r="AB1094" s="39">
        <v>0</v>
      </c>
      <c r="AD1094" s="29"/>
      <c r="AF1094" s="29"/>
      <c r="BJ1094" s="89"/>
      <c r="BO1094" s="29"/>
      <c r="BP1094" s="29"/>
      <c r="BQ1094" s="29"/>
      <c r="BR1094" s="28"/>
      <c r="BS1094" s="28"/>
      <c r="BT1094" s="28"/>
      <c r="BV1094" s="29"/>
      <c r="BW1094" s="45"/>
      <c r="BX1094" s="42"/>
      <c r="BY1094" s="42"/>
      <c r="BZ1094" s="43"/>
      <c r="CA1094" s="42"/>
      <c r="CB1094" s="55"/>
      <c r="CC1094" s="42"/>
      <c r="CD1094" s="56"/>
      <c r="CE1094" s="42"/>
      <c r="DB1094" s="42"/>
    </row>
    <row r="1095" spans="28:106">
      <c r="AB1095" s="39">
        <v>0</v>
      </c>
      <c r="AD1095" s="29"/>
      <c r="AF1095" s="29"/>
      <c r="BJ1095" s="89"/>
      <c r="BO1095" s="29"/>
      <c r="BP1095" s="29"/>
      <c r="BQ1095" s="29"/>
      <c r="BR1095" s="28"/>
      <c r="BS1095" s="28"/>
      <c r="BT1095" s="28"/>
      <c r="BV1095" s="29"/>
      <c r="BW1095" s="45"/>
      <c r="BX1095" s="42"/>
      <c r="BY1095" s="42"/>
      <c r="BZ1095" s="43"/>
      <c r="CA1095" s="42"/>
      <c r="CB1095" s="55"/>
      <c r="CC1095" s="42"/>
      <c r="CD1095" s="56"/>
      <c r="CE1095" s="42"/>
      <c r="DB1095" s="42"/>
    </row>
    <row r="1096" spans="28:106">
      <c r="AB1096" s="39">
        <v>0</v>
      </c>
      <c r="AD1096" s="29"/>
      <c r="AF1096" s="29"/>
      <c r="BJ1096" s="89"/>
      <c r="BO1096" s="29"/>
      <c r="BP1096" s="29"/>
      <c r="BQ1096" s="29"/>
      <c r="BR1096" s="28"/>
      <c r="BS1096" s="28"/>
      <c r="BT1096" s="28"/>
      <c r="BV1096" s="29"/>
      <c r="BW1096" s="45"/>
      <c r="BX1096" s="42"/>
      <c r="BY1096" s="42"/>
      <c r="BZ1096" s="43"/>
      <c r="CA1096" s="42"/>
      <c r="CB1096" s="55"/>
      <c r="CC1096" s="42"/>
      <c r="CD1096" s="56"/>
      <c r="CE1096" s="42"/>
      <c r="DB1096" s="42"/>
    </row>
    <row r="1097" spans="28:106">
      <c r="AB1097" s="39">
        <v>0</v>
      </c>
      <c r="AD1097" s="29"/>
      <c r="AF1097" s="29"/>
      <c r="BJ1097" s="89"/>
      <c r="BO1097" s="29"/>
      <c r="BP1097" s="29"/>
      <c r="BQ1097" s="29"/>
      <c r="BR1097" s="28"/>
      <c r="BS1097" s="28"/>
      <c r="BT1097" s="28"/>
      <c r="BV1097" s="29"/>
      <c r="BW1097" s="45"/>
      <c r="BX1097" s="42"/>
      <c r="BY1097" s="42"/>
      <c r="BZ1097" s="43"/>
      <c r="CA1097" s="42"/>
      <c r="CB1097" s="55"/>
      <c r="CC1097" s="42"/>
      <c r="CD1097" s="56"/>
      <c r="CE1097" s="42"/>
      <c r="DB1097" s="42"/>
    </row>
    <row r="1098" spans="28:106">
      <c r="AB1098" s="39">
        <v>0</v>
      </c>
      <c r="AD1098" s="29"/>
      <c r="AF1098" s="29"/>
      <c r="BJ1098" s="89"/>
      <c r="BO1098" s="29"/>
      <c r="BP1098" s="29"/>
      <c r="BQ1098" s="29"/>
      <c r="BR1098" s="28"/>
      <c r="BS1098" s="28"/>
      <c r="BT1098" s="28"/>
      <c r="BV1098" s="29"/>
      <c r="BW1098" s="45"/>
      <c r="BX1098" s="42"/>
      <c r="BY1098" s="42"/>
      <c r="BZ1098" s="43"/>
      <c r="CA1098" s="42"/>
      <c r="CB1098" s="55"/>
      <c r="CC1098" s="42"/>
      <c r="CD1098" s="56"/>
      <c r="CE1098" s="42"/>
      <c r="DB1098" s="42"/>
    </row>
    <row r="1099" spans="28:106">
      <c r="AB1099" s="39">
        <v>0</v>
      </c>
      <c r="AD1099" s="29"/>
      <c r="AF1099" s="29"/>
      <c r="BJ1099" s="89"/>
      <c r="BO1099" s="29"/>
      <c r="BP1099" s="29"/>
      <c r="BQ1099" s="29"/>
      <c r="BR1099" s="28"/>
      <c r="BS1099" s="28"/>
      <c r="BT1099" s="28"/>
      <c r="BV1099" s="29"/>
      <c r="BW1099" s="45"/>
      <c r="BX1099" s="42"/>
      <c r="BY1099" s="42"/>
      <c r="BZ1099" s="43"/>
      <c r="CA1099" s="42"/>
      <c r="CB1099" s="55"/>
      <c r="CC1099" s="42"/>
      <c r="CD1099" s="56"/>
      <c r="CE1099" s="42"/>
      <c r="DB1099" s="42"/>
    </row>
    <row r="1100" spans="28:106">
      <c r="AB1100" s="39">
        <v>0</v>
      </c>
      <c r="AD1100" s="29"/>
      <c r="AF1100" s="29"/>
      <c r="BJ1100" s="89"/>
      <c r="BO1100" s="29"/>
      <c r="BP1100" s="29"/>
      <c r="BQ1100" s="29"/>
      <c r="BR1100" s="28"/>
      <c r="BS1100" s="28"/>
      <c r="BT1100" s="28"/>
      <c r="BV1100" s="29"/>
      <c r="BW1100" s="45"/>
      <c r="BX1100" s="42"/>
      <c r="BY1100" s="42"/>
      <c r="BZ1100" s="43"/>
      <c r="CA1100" s="42"/>
      <c r="CB1100" s="55"/>
      <c r="CC1100" s="42"/>
      <c r="CD1100" s="56"/>
      <c r="CE1100" s="42"/>
      <c r="DB1100" s="42"/>
    </row>
    <row r="1101" spans="28:106">
      <c r="AB1101" s="39">
        <v>0</v>
      </c>
      <c r="AD1101" s="29"/>
      <c r="AF1101" s="29"/>
      <c r="BJ1101" s="89"/>
      <c r="BO1101" s="29"/>
      <c r="BP1101" s="29"/>
      <c r="BQ1101" s="29"/>
      <c r="BR1101" s="28"/>
      <c r="BS1101" s="28"/>
      <c r="BT1101" s="28"/>
      <c r="BV1101" s="29"/>
      <c r="BW1101" s="45"/>
      <c r="BX1101" s="42"/>
      <c r="BY1101" s="42"/>
      <c r="BZ1101" s="43"/>
      <c r="CA1101" s="42"/>
      <c r="CB1101" s="55"/>
      <c r="CC1101" s="42"/>
      <c r="CD1101" s="56"/>
      <c r="CE1101" s="42"/>
      <c r="DB1101" s="42"/>
    </row>
    <row r="1102" spans="28:106">
      <c r="AB1102" s="39">
        <v>0</v>
      </c>
      <c r="AD1102" s="29"/>
      <c r="AF1102" s="29"/>
      <c r="BJ1102" s="89"/>
      <c r="BO1102" s="29"/>
      <c r="BP1102" s="29"/>
      <c r="BQ1102" s="29"/>
      <c r="BR1102" s="28"/>
      <c r="BS1102" s="28"/>
      <c r="BT1102" s="28"/>
      <c r="BV1102" s="29"/>
      <c r="BW1102" s="45"/>
      <c r="BX1102" s="42"/>
      <c r="BY1102" s="42"/>
      <c r="BZ1102" s="43"/>
      <c r="CA1102" s="42"/>
      <c r="CB1102" s="55"/>
      <c r="CC1102" s="42"/>
      <c r="CD1102" s="56"/>
      <c r="CE1102" s="42"/>
      <c r="DB1102" s="42"/>
    </row>
    <row r="1103" spans="28:106">
      <c r="AB1103" s="39">
        <v>0</v>
      </c>
      <c r="AD1103" s="29"/>
      <c r="AF1103" s="29"/>
      <c r="BJ1103" s="89"/>
      <c r="BO1103" s="29"/>
      <c r="BP1103" s="29"/>
      <c r="BQ1103" s="29"/>
      <c r="BR1103" s="28"/>
      <c r="BS1103" s="28"/>
      <c r="BT1103" s="28"/>
      <c r="BV1103" s="29"/>
      <c r="BW1103" s="45"/>
      <c r="BX1103" s="42"/>
      <c r="BY1103" s="42"/>
      <c r="BZ1103" s="43"/>
      <c r="CA1103" s="42"/>
      <c r="CB1103" s="55"/>
      <c r="CC1103" s="42"/>
      <c r="CD1103" s="56"/>
      <c r="CE1103" s="42"/>
      <c r="DB1103" s="42"/>
    </row>
    <row r="1104" spans="28:106">
      <c r="AB1104" s="39">
        <v>0</v>
      </c>
      <c r="AD1104" s="29"/>
      <c r="AF1104" s="29"/>
      <c r="BJ1104" s="89"/>
      <c r="BO1104" s="29"/>
      <c r="BP1104" s="29"/>
      <c r="BQ1104" s="29"/>
      <c r="BR1104" s="28"/>
      <c r="BS1104" s="28"/>
      <c r="BT1104" s="28"/>
      <c r="BV1104" s="29"/>
      <c r="BW1104" s="45"/>
      <c r="BX1104" s="42"/>
      <c r="BY1104" s="42"/>
      <c r="BZ1104" s="43"/>
      <c r="CA1104" s="42"/>
      <c r="CB1104" s="55"/>
      <c r="CC1104" s="42"/>
      <c r="CD1104" s="56"/>
      <c r="CE1104" s="42"/>
      <c r="DB1104" s="42"/>
    </row>
    <row r="1105" spans="28:106">
      <c r="AB1105" s="39">
        <v>0</v>
      </c>
      <c r="AD1105" s="29"/>
      <c r="AF1105" s="29"/>
      <c r="BJ1105" s="89"/>
      <c r="BO1105" s="29"/>
      <c r="BP1105" s="29"/>
      <c r="BQ1105" s="29"/>
      <c r="BR1105" s="28"/>
      <c r="BS1105" s="28"/>
      <c r="BT1105" s="28"/>
      <c r="BV1105" s="29"/>
      <c r="BW1105" s="45"/>
      <c r="BX1105" s="42"/>
      <c r="BY1105" s="42"/>
      <c r="BZ1105" s="43"/>
      <c r="CA1105" s="42"/>
      <c r="CB1105" s="55"/>
      <c r="CC1105" s="42"/>
      <c r="CD1105" s="56"/>
      <c r="CE1105" s="42"/>
      <c r="DB1105" s="42"/>
    </row>
    <row r="1106" spans="28:106">
      <c r="AB1106" s="39">
        <v>0</v>
      </c>
      <c r="AD1106" s="29"/>
      <c r="AF1106" s="29"/>
      <c r="BJ1106" s="89"/>
      <c r="BO1106" s="29"/>
      <c r="BP1106" s="29"/>
      <c r="BQ1106" s="29"/>
      <c r="BR1106" s="28"/>
      <c r="BS1106" s="28"/>
      <c r="BT1106" s="28"/>
      <c r="BV1106" s="29"/>
      <c r="BW1106" s="45"/>
      <c r="BX1106" s="42"/>
      <c r="BY1106" s="42"/>
      <c r="BZ1106" s="43"/>
      <c r="CA1106" s="42"/>
      <c r="CB1106" s="55"/>
      <c r="CC1106" s="42"/>
      <c r="CD1106" s="56"/>
      <c r="CE1106" s="42"/>
      <c r="DB1106" s="42"/>
    </row>
    <row r="1107" spans="28:106">
      <c r="AB1107" s="39">
        <v>0</v>
      </c>
      <c r="AD1107" s="29"/>
      <c r="AF1107" s="29"/>
      <c r="BJ1107" s="89"/>
      <c r="BO1107" s="29"/>
      <c r="BP1107" s="29"/>
      <c r="BQ1107" s="29"/>
      <c r="BR1107" s="28"/>
      <c r="BS1107" s="28"/>
      <c r="BT1107" s="28"/>
      <c r="BV1107" s="29"/>
      <c r="BW1107" s="45"/>
      <c r="BX1107" s="42"/>
      <c r="BY1107" s="42"/>
      <c r="BZ1107" s="43"/>
      <c r="CA1107" s="42"/>
      <c r="CB1107" s="55"/>
      <c r="CC1107" s="42"/>
      <c r="CD1107" s="56"/>
      <c r="CE1107" s="42"/>
      <c r="DB1107" s="42"/>
    </row>
    <row r="1108" spans="28:106">
      <c r="AB1108" s="39">
        <v>0</v>
      </c>
      <c r="AD1108" s="29"/>
      <c r="AF1108" s="29"/>
      <c r="BJ1108" s="89"/>
      <c r="BO1108" s="29"/>
      <c r="BP1108" s="29"/>
      <c r="BQ1108" s="29"/>
      <c r="BR1108" s="28"/>
      <c r="BS1108" s="28"/>
      <c r="BT1108" s="28"/>
      <c r="BV1108" s="29"/>
      <c r="BW1108" s="45"/>
      <c r="BX1108" s="42"/>
      <c r="BY1108" s="42"/>
      <c r="BZ1108" s="43"/>
      <c r="CA1108" s="42"/>
      <c r="CB1108" s="55"/>
      <c r="CC1108" s="42"/>
      <c r="CD1108" s="56"/>
      <c r="CE1108" s="42"/>
      <c r="DB1108" s="42"/>
    </row>
    <row r="1109" spans="28:106">
      <c r="AB1109" s="39">
        <v>0</v>
      </c>
      <c r="AD1109" s="29"/>
      <c r="AF1109" s="29"/>
      <c r="BJ1109" s="89"/>
      <c r="BO1109" s="29"/>
      <c r="BP1109" s="29"/>
      <c r="BQ1109" s="29"/>
      <c r="BR1109" s="28"/>
      <c r="BS1109" s="28"/>
      <c r="BT1109" s="28"/>
      <c r="BV1109" s="29"/>
      <c r="BW1109" s="45"/>
      <c r="BX1109" s="42"/>
      <c r="BY1109" s="42"/>
      <c r="BZ1109" s="43"/>
      <c r="CA1109" s="42"/>
      <c r="CB1109" s="55"/>
      <c r="CC1109" s="42"/>
      <c r="CD1109" s="56"/>
      <c r="CE1109" s="42"/>
      <c r="DB1109" s="42"/>
    </row>
    <row r="1110" spans="28:106">
      <c r="AB1110" s="39">
        <v>0</v>
      </c>
      <c r="AD1110" s="29"/>
      <c r="AF1110" s="29"/>
      <c r="BJ1110" s="89"/>
      <c r="BO1110" s="29"/>
      <c r="BP1110" s="29"/>
      <c r="BQ1110" s="29"/>
      <c r="BR1110" s="28"/>
      <c r="BS1110" s="28"/>
      <c r="BT1110" s="28"/>
      <c r="BV1110" s="29"/>
      <c r="BW1110" s="45"/>
      <c r="BX1110" s="42"/>
      <c r="BY1110" s="42"/>
      <c r="BZ1110" s="43"/>
      <c r="CA1110" s="42"/>
      <c r="CB1110" s="55"/>
      <c r="CC1110" s="42"/>
      <c r="CD1110" s="56"/>
      <c r="CE1110" s="42"/>
      <c r="DB1110" s="42"/>
    </row>
    <row r="1111" spans="28:106">
      <c r="AB1111" s="39">
        <v>0</v>
      </c>
      <c r="AD1111" s="29"/>
      <c r="AF1111" s="29"/>
      <c r="BJ1111" s="89"/>
      <c r="BO1111" s="29"/>
      <c r="BP1111" s="29"/>
      <c r="BQ1111" s="29"/>
      <c r="BR1111" s="28"/>
      <c r="BS1111" s="28"/>
      <c r="BT1111" s="28"/>
      <c r="BV1111" s="29"/>
      <c r="BW1111" s="45"/>
      <c r="BX1111" s="42"/>
      <c r="BY1111" s="42"/>
      <c r="BZ1111" s="43"/>
      <c r="CA1111" s="42"/>
      <c r="CB1111" s="55"/>
      <c r="CC1111" s="42"/>
      <c r="CD1111" s="56"/>
      <c r="CE1111" s="42"/>
      <c r="DB1111" s="42"/>
    </row>
    <row r="1112" spans="28:106">
      <c r="AB1112" s="39">
        <v>0</v>
      </c>
      <c r="AD1112" s="29"/>
      <c r="AF1112" s="29"/>
      <c r="BJ1112" s="89"/>
      <c r="BO1112" s="29"/>
      <c r="BP1112" s="29"/>
      <c r="BQ1112" s="29"/>
      <c r="BR1112" s="28"/>
      <c r="BS1112" s="28"/>
      <c r="BT1112" s="28"/>
      <c r="BV1112" s="29"/>
      <c r="BW1112" s="45"/>
      <c r="BX1112" s="42"/>
      <c r="BY1112" s="42"/>
      <c r="BZ1112" s="43"/>
      <c r="CA1112" s="42"/>
      <c r="CB1112" s="55"/>
      <c r="CC1112" s="42"/>
      <c r="CD1112" s="56"/>
      <c r="CE1112" s="42"/>
      <c r="DB1112" s="42"/>
    </row>
    <row r="1113" spans="28:106">
      <c r="AB1113" s="39">
        <v>0</v>
      </c>
      <c r="AD1113" s="29"/>
      <c r="AF1113" s="29"/>
      <c r="BJ1113" s="89"/>
      <c r="BO1113" s="29"/>
      <c r="BP1113" s="29"/>
      <c r="BQ1113" s="29"/>
      <c r="BR1113" s="28"/>
      <c r="BS1113" s="28"/>
      <c r="BT1113" s="28"/>
      <c r="BV1113" s="29"/>
      <c r="BW1113" s="45"/>
      <c r="BX1113" s="42"/>
      <c r="BY1113" s="42"/>
      <c r="BZ1113" s="43"/>
      <c r="CA1113" s="42"/>
      <c r="CB1113" s="55"/>
      <c r="CC1113" s="42"/>
      <c r="CD1113" s="56"/>
      <c r="CE1113" s="42"/>
      <c r="DB1113" s="42"/>
    </row>
    <row r="1114" spans="28:106">
      <c r="AB1114" s="39">
        <v>0</v>
      </c>
      <c r="AD1114" s="29"/>
      <c r="AF1114" s="29"/>
      <c r="BJ1114" s="89"/>
      <c r="BO1114" s="29"/>
      <c r="BP1114" s="29"/>
      <c r="BQ1114" s="29"/>
      <c r="BR1114" s="28"/>
      <c r="BS1114" s="28"/>
      <c r="BT1114" s="28"/>
      <c r="BV1114" s="29"/>
      <c r="BW1114" s="45"/>
      <c r="BX1114" s="42"/>
      <c r="BY1114" s="42"/>
      <c r="BZ1114" s="43"/>
      <c r="CA1114" s="42"/>
      <c r="CB1114" s="55"/>
      <c r="CC1114" s="42"/>
      <c r="CD1114" s="56"/>
      <c r="CE1114" s="42"/>
      <c r="DB1114" s="42"/>
    </row>
    <row r="1115" spans="28:106">
      <c r="AB1115" s="39">
        <v>0</v>
      </c>
      <c r="AD1115" s="29"/>
      <c r="AF1115" s="29"/>
      <c r="BJ1115" s="89"/>
      <c r="BO1115" s="29"/>
      <c r="BP1115" s="29"/>
      <c r="BQ1115" s="29"/>
      <c r="BR1115" s="28"/>
      <c r="BS1115" s="28"/>
      <c r="BT1115" s="28"/>
      <c r="BV1115" s="29"/>
      <c r="BW1115" s="45"/>
      <c r="BX1115" s="42"/>
      <c r="BY1115" s="42"/>
      <c r="BZ1115" s="43"/>
      <c r="CA1115" s="42"/>
      <c r="CB1115" s="55"/>
      <c r="CC1115" s="42"/>
      <c r="CD1115" s="56"/>
      <c r="CE1115" s="42"/>
      <c r="DB1115" s="42"/>
    </row>
    <row r="1116" spans="28:106">
      <c r="AB1116" s="39">
        <v>0</v>
      </c>
      <c r="AD1116" s="29"/>
      <c r="AF1116" s="29"/>
      <c r="BJ1116" s="89"/>
      <c r="BO1116" s="29"/>
      <c r="BP1116" s="29"/>
      <c r="BQ1116" s="29"/>
      <c r="BR1116" s="28"/>
      <c r="BS1116" s="28"/>
      <c r="BT1116" s="28"/>
      <c r="BV1116" s="29"/>
      <c r="BW1116" s="45"/>
      <c r="BX1116" s="42"/>
      <c r="BY1116" s="42"/>
      <c r="BZ1116" s="43"/>
      <c r="CA1116" s="42"/>
      <c r="CB1116" s="55"/>
      <c r="CC1116" s="42"/>
      <c r="CD1116" s="56"/>
      <c r="CE1116" s="42"/>
      <c r="DB1116" s="42"/>
    </row>
    <row r="1117" spans="28:106">
      <c r="AB1117" s="39">
        <v>0</v>
      </c>
      <c r="AD1117" s="29"/>
      <c r="AF1117" s="29"/>
      <c r="BJ1117" s="89"/>
      <c r="BO1117" s="29"/>
      <c r="BP1117" s="29"/>
      <c r="BQ1117" s="29"/>
      <c r="BR1117" s="28"/>
      <c r="BS1117" s="28"/>
      <c r="BT1117" s="28"/>
      <c r="BV1117" s="29"/>
      <c r="BW1117" s="45"/>
      <c r="BX1117" s="42"/>
      <c r="BY1117" s="42"/>
      <c r="BZ1117" s="43"/>
      <c r="CA1117" s="42"/>
      <c r="CB1117" s="55"/>
      <c r="CC1117" s="42"/>
      <c r="CD1117" s="56"/>
      <c r="CE1117" s="42"/>
      <c r="DB1117" s="42"/>
    </row>
    <row r="1118" spans="28:106">
      <c r="AB1118" s="39">
        <v>0</v>
      </c>
      <c r="AD1118" s="29"/>
      <c r="AF1118" s="29"/>
      <c r="BJ1118" s="89"/>
      <c r="BO1118" s="29"/>
      <c r="BP1118" s="29"/>
      <c r="BQ1118" s="29"/>
      <c r="BR1118" s="28"/>
      <c r="BS1118" s="28"/>
      <c r="BT1118" s="28"/>
      <c r="BV1118" s="29"/>
      <c r="BW1118" s="45"/>
      <c r="BX1118" s="42"/>
      <c r="BY1118" s="42"/>
      <c r="BZ1118" s="43"/>
      <c r="CA1118" s="42"/>
      <c r="CB1118" s="55"/>
      <c r="CC1118" s="42"/>
      <c r="CD1118" s="56"/>
      <c r="CE1118" s="42"/>
      <c r="DB1118" s="42"/>
    </row>
    <row r="1119" spans="28:106">
      <c r="AB1119" s="39">
        <v>0</v>
      </c>
      <c r="AD1119" s="29"/>
      <c r="AF1119" s="29"/>
      <c r="BJ1119" s="89"/>
      <c r="BO1119" s="29"/>
      <c r="BP1119" s="29"/>
      <c r="BQ1119" s="29"/>
      <c r="BR1119" s="28"/>
      <c r="BS1119" s="28"/>
      <c r="BT1119" s="28"/>
      <c r="BV1119" s="29"/>
      <c r="BW1119" s="45"/>
      <c r="BX1119" s="42"/>
      <c r="BY1119" s="42"/>
      <c r="BZ1119" s="43"/>
      <c r="CA1119" s="42"/>
      <c r="CB1119" s="55"/>
      <c r="CC1119" s="42"/>
      <c r="CD1119" s="56"/>
      <c r="CE1119" s="42"/>
      <c r="DB1119" s="42"/>
    </row>
    <row r="1120" spans="28:106">
      <c r="AB1120" s="39">
        <v>0</v>
      </c>
      <c r="AD1120" s="29"/>
      <c r="AF1120" s="29"/>
      <c r="BJ1120" s="89"/>
      <c r="BO1120" s="29"/>
      <c r="BP1120" s="29"/>
      <c r="BQ1120" s="29"/>
      <c r="BR1120" s="28"/>
      <c r="BS1120" s="28"/>
      <c r="BT1120" s="28"/>
      <c r="BV1120" s="29"/>
      <c r="BW1120" s="45"/>
      <c r="BX1120" s="42"/>
      <c r="BY1120" s="42"/>
      <c r="BZ1120" s="43"/>
      <c r="CA1120" s="42"/>
      <c r="CB1120" s="55"/>
      <c r="CC1120" s="42"/>
      <c r="CD1120" s="56"/>
      <c r="CE1120" s="42"/>
      <c r="DB1120" s="42"/>
    </row>
    <row r="1121" spans="28:106">
      <c r="AB1121" s="39">
        <v>0</v>
      </c>
      <c r="AD1121" s="29"/>
      <c r="AF1121" s="29"/>
      <c r="BJ1121" s="89"/>
      <c r="BO1121" s="29"/>
      <c r="BP1121" s="29"/>
      <c r="BQ1121" s="29"/>
      <c r="BR1121" s="28"/>
      <c r="BS1121" s="28"/>
      <c r="BT1121" s="28"/>
      <c r="BV1121" s="29"/>
      <c r="BW1121" s="45"/>
      <c r="BX1121" s="42"/>
      <c r="BY1121" s="42"/>
      <c r="BZ1121" s="43"/>
      <c r="CA1121" s="42"/>
      <c r="CB1121" s="55"/>
      <c r="CC1121" s="42"/>
      <c r="CD1121" s="56"/>
      <c r="CE1121" s="42"/>
      <c r="DB1121" s="42"/>
    </row>
    <row r="1122" spans="28:106">
      <c r="AB1122" s="39">
        <v>0</v>
      </c>
      <c r="AD1122" s="29"/>
      <c r="AF1122" s="29"/>
      <c r="BJ1122" s="89"/>
      <c r="BO1122" s="29"/>
      <c r="BP1122" s="29"/>
      <c r="BQ1122" s="29"/>
      <c r="BR1122" s="28"/>
      <c r="BS1122" s="28"/>
      <c r="BT1122" s="28"/>
      <c r="BV1122" s="29"/>
      <c r="BW1122" s="45"/>
      <c r="BX1122" s="42"/>
      <c r="BY1122" s="42"/>
      <c r="BZ1122" s="43"/>
      <c r="CA1122" s="42"/>
      <c r="CB1122" s="55"/>
      <c r="CC1122" s="42"/>
      <c r="CD1122" s="56"/>
      <c r="CE1122" s="42"/>
      <c r="DB1122" s="42"/>
    </row>
    <row r="1123" spans="28:106">
      <c r="AB1123" s="39">
        <v>0</v>
      </c>
      <c r="AD1123" s="29"/>
      <c r="AF1123" s="29"/>
      <c r="BJ1123" s="89"/>
      <c r="BO1123" s="29"/>
      <c r="BP1123" s="29"/>
      <c r="BQ1123" s="29"/>
      <c r="BR1123" s="28"/>
      <c r="BS1123" s="28"/>
      <c r="BT1123" s="28"/>
      <c r="BV1123" s="29"/>
      <c r="BW1123" s="45"/>
      <c r="BX1123" s="42"/>
      <c r="BY1123" s="42"/>
      <c r="BZ1123" s="43"/>
      <c r="CA1123" s="42"/>
      <c r="CB1123" s="55"/>
      <c r="CC1123" s="42"/>
      <c r="CD1123" s="56"/>
      <c r="CE1123" s="42"/>
      <c r="DB1123" s="42"/>
    </row>
    <row r="1124" spans="28:106">
      <c r="AB1124" s="39">
        <v>0</v>
      </c>
      <c r="AD1124" s="29"/>
      <c r="AF1124" s="29"/>
      <c r="BJ1124" s="89"/>
      <c r="BO1124" s="29"/>
      <c r="BP1124" s="29"/>
      <c r="BQ1124" s="29"/>
      <c r="BR1124" s="28"/>
      <c r="BS1124" s="28"/>
      <c r="BT1124" s="28"/>
      <c r="BV1124" s="29"/>
      <c r="BW1124" s="45"/>
      <c r="BX1124" s="42"/>
      <c r="BY1124" s="42"/>
      <c r="BZ1124" s="43"/>
      <c r="CA1124" s="42"/>
      <c r="CB1124" s="55"/>
      <c r="CC1124" s="42"/>
      <c r="CD1124" s="56"/>
      <c r="CE1124" s="42"/>
      <c r="DB1124" s="42"/>
    </row>
    <row r="1125" spans="28:106">
      <c r="AB1125" s="39">
        <v>0</v>
      </c>
      <c r="AD1125" s="29"/>
      <c r="AF1125" s="29"/>
      <c r="BJ1125" s="89"/>
      <c r="BO1125" s="29"/>
      <c r="BP1125" s="29"/>
      <c r="BQ1125" s="29"/>
      <c r="BR1125" s="28"/>
      <c r="BS1125" s="28"/>
      <c r="BT1125" s="28"/>
      <c r="BV1125" s="29"/>
      <c r="BW1125" s="45"/>
      <c r="BX1125" s="42"/>
      <c r="BY1125" s="42"/>
      <c r="BZ1125" s="43"/>
      <c r="CA1125" s="42"/>
      <c r="CB1125" s="55"/>
      <c r="CC1125" s="42"/>
      <c r="CD1125" s="56"/>
      <c r="CE1125" s="42"/>
      <c r="DB1125" s="42"/>
    </row>
    <row r="1126" spans="28:106">
      <c r="AB1126" s="39">
        <v>0</v>
      </c>
      <c r="AD1126" s="29"/>
      <c r="AF1126" s="29"/>
      <c r="BJ1126" s="89"/>
      <c r="BO1126" s="29"/>
      <c r="BP1126" s="29"/>
      <c r="BQ1126" s="29"/>
      <c r="BR1126" s="28"/>
      <c r="BS1126" s="28"/>
      <c r="BT1126" s="28"/>
      <c r="BV1126" s="29"/>
      <c r="BW1126" s="45"/>
      <c r="BX1126" s="42"/>
      <c r="BY1126" s="42"/>
      <c r="BZ1126" s="43"/>
      <c r="CA1126" s="42"/>
      <c r="CB1126" s="55"/>
      <c r="CC1126" s="42"/>
      <c r="CD1126" s="56"/>
      <c r="CE1126" s="42"/>
      <c r="DB1126" s="42"/>
    </row>
    <row r="1127" spans="28:106">
      <c r="AB1127" s="39">
        <v>0</v>
      </c>
      <c r="AD1127" s="29"/>
      <c r="AF1127" s="29"/>
      <c r="BJ1127" s="89"/>
      <c r="BO1127" s="29"/>
      <c r="BP1127" s="29"/>
      <c r="BQ1127" s="29"/>
      <c r="BR1127" s="28"/>
      <c r="BS1127" s="28"/>
      <c r="BT1127" s="28"/>
      <c r="BV1127" s="29"/>
      <c r="BW1127" s="45"/>
      <c r="BX1127" s="42"/>
      <c r="BY1127" s="42"/>
      <c r="BZ1127" s="43"/>
      <c r="CA1127" s="42"/>
      <c r="CB1127" s="55"/>
      <c r="CC1127" s="42"/>
      <c r="CD1127" s="56"/>
      <c r="CE1127" s="42"/>
      <c r="DB1127" s="42"/>
    </row>
    <row r="1128" spans="28:106">
      <c r="AB1128" s="39">
        <v>0</v>
      </c>
      <c r="AD1128" s="29"/>
      <c r="AF1128" s="29"/>
      <c r="BJ1128" s="89"/>
      <c r="BO1128" s="29"/>
      <c r="BP1128" s="29"/>
      <c r="BQ1128" s="29"/>
      <c r="BR1128" s="28"/>
      <c r="BS1128" s="28"/>
      <c r="BT1128" s="28"/>
      <c r="BV1128" s="29"/>
      <c r="BW1128" s="45"/>
      <c r="BX1128" s="42"/>
      <c r="BY1128" s="42"/>
      <c r="BZ1128" s="43"/>
      <c r="CA1128" s="42"/>
      <c r="CB1128" s="55"/>
      <c r="CC1128" s="42"/>
      <c r="CD1128" s="56"/>
      <c r="CE1128" s="42"/>
      <c r="DB1128" s="42"/>
    </row>
    <row r="1129" spans="28:106">
      <c r="AB1129" s="39">
        <v>0</v>
      </c>
      <c r="AD1129" s="29"/>
      <c r="AF1129" s="29"/>
      <c r="BJ1129" s="89"/>
      <c r="BO1129" s="29"/>
      <c r="BP1129" s="29"/>
      <c r="BQ1129" s="29"/>
      <c r="BR1129" s="28"/>
      <c r="BS1129" s="28"/>
      <c r="BT1129" s="28"/>
      <c r="BV1129" s="29"/>
      <c r="BW1129" s="45"/>
      <c r="BX1129" s="42"/>
      <c r="BY1129" s="42"/>
      <c r="BZ1129" s="43"/>
      <c r="CA1129" s="42"/>
      <c r="CB1129" s="55"/>
      <c r="CC1129" s="42"/>
      <c r="CD1129" s="56"/>
      <c r="CE1129" s="42"/>
      <c r="DB1129" s="42"/>
    </row>
    <row r="1130" spans="28:106">
      <c r="AB1130" s="39">
        <v>0</v>
      </c>
      <c r="AD1130" s="29"/>
      <c r="AF1130" s="29"/>
      <c r="BJ1130" s="89"/>
      <c r="BO1130" s="29"/>
      <c r="BP1130" s="29"/>
      <c r="BQ1130" s="29"/>
      <c r="BR1130" s="28"/>
      <c r="BS1130" s="28"/>
      <c r="BT1130" s="28"/>
      <c r="BV1130" s="29"/>
      <c r="BW1130" s="45"/>
      <c r="BX1130" s="42"/>
      <c r="BY1130" s="42"/>
      <c r="BZ1130" s="43"/>
      <c r="CA1130" s="42"/>
      <c r="CB1130" s="55"/>
      <c r="CC1130" s="42"/>
      <c r="CD1130" s="56"/>
      <c r="CE1130" s="42"/>
      <c r="DB1130" s="42"/>
    </row>
    <row r="1131" spans="28:106">
      <c r="AB1131" s="39">
        <v>0</v>
      </c>
      <c r="AD1131" s="29"/>
      <c r="AF1131" s="29"/>
      <c r="BJ1131" s="89"/>
      <c r="BO1131" s="29"/>
      <c r="BP1131" s="29"/>
      <c r="BQ1131" s="29"/>
      <c r="BR1131" s="28"/>
      <c r="BS1131" s="28"/>
      <c r="BT1131" s="28"/>
      <c r="BV1131" s="29"/>
      <c r="BW1131" s="45"/>
      <c r="BX1131" s="42"/>
      <c r="BY1131" s="42"/>
      <c r="BZ1131" s="43"/>
      <c r="CA1131" s="42"/>
      <c r="CB1131" s="55"/>
      <c r="CC1131" s="42"/>
      <c r="CD1131" s="56"/>
      <c r="CE1131" s="42"/>
      <c r="DB1131" s="42"/>
    </row>
    <row r="1132" spans="28:106">
      <c r="AB1132" s="39">
        <v>0</v>
      </c>
      <c r="AD1132" s="29"/>
      <c r="AF1132" s="29"/>
      <c r="BJ1132" s="89"/>
      <c r="BO1132" s="29"/>
      <c r="BP1132" s="29"/>
      <c r="BQ1132" s="29"/>
      <c r="BR1132" s="28"/>
      <c r="BS1132" s="28"/>
      <c r="BT1132" s="28"/>
      <c r="BV1132" s="29"/>
      <c r="BW1132" s="45"/>
      <c r="BX1132" s="42"/>
      <c r="BY1132" s="42"/>
      <c r="BZ1132" s="43"/>
      <c r="CA1132" s="42"/>
      <c r="CB1132" s="55"/>
      <c r="CC1132" s="42"/>
      <c r="CD1132" s="56"/>
      <c r="CE1132" s="42"/>
      <c r="DB1132" s="42"/>
    </row>
    <row r="1133" spans="28:106">
      <c r="AB1133" s="39">
        <v>0</v>
      </c>
      <c r="AD1133" s="29"/>
      <c r="AF1133" s="29"/>
      <c r="BJ1133" s="89"/>
      <c r="BO1133" s="29"/>
      <c r="BP1133" s="29"/>
      <c r="BQ1133" s="29"/>
      <c r="BR1133" s="28"/>
      <c r="BS1133" s="28"/>
      <c r="BT1133" s="28"/>
      <c r="BV1133" s="29"/>
      <c r="BW1133" s="45"/>
      <c r="BX1133" s="42"/>
      <c r="BY1133" s="42"/>
      <c r="BZ1133" s="43"/>
      <c r="CA1133" s="42"/>
      <c r="CB1133" s="55"/>
      <c r="CC1133" s="42"/>
      <c r="CD1133" s="56"/>
      <c r="CE1133" s="42"/>
      <c r="DB1133" s="42"/>
    </row>
    <row r="1134" spans="28:106">
      <c r="AB1134" s="39">
        <v>0</v>
      </c>
      <c r="AD1134" s="29"/>
      <c r="AF1134" s="29"/>
      <c r="BJ1134" s="89"/>
      <c r="BO1134" s="29"/>
      <c r="BP1134" s="29"/>
      <c r="BQ1134" s="29"/>
      <c r="BR1134" s="28"/>
      <c r="BS1134" s="28"/>
      <c r="BT1134" s="28"/>
      <c r="BV1134" s="29"/>
      <c r="BW1134" s="45"/>
      <c r="BX1134" s="42"/>
      <c r="BY1134" s="42"/>
      <c r="BZ1134" s="43"/>
      <c r="CA1134" s="42"/>
      <c r="CB1134" s="55"/>
      <c r="CC1134" s="42"/>
      <c r="CD1134" s="56"/>
      <c r="CE1134" s="42"/>
      <c r="DB1134" s="42"/>
    </row>
    <row r="1135" spans="28:106">
      <c r="AB1135" s="39">
        <v>0</v>
      </c>
      <c r="AD1135" s="29"/>
      <c r="AF1135" s="29"/>
      <c r="BJ1135" s="89"/>
      <c r="BO1135" s="29"/>
      <c r="BP1135" s="29"/>
      <c r="BQ1135" s="29"/>
      <c r="BR1135" s="28"/>
      <c r="BS1135" s="28"/>
      <c r="BT1135" s="28"/>
      <c r="BV1135" s="29"/>
      <c r="BW1135" s="45"/>
      <c r="BX1135" s="42"/>
      <c r="BY1135" s="42"/>
      <c r="BZ1135" s="43"/>
      <c r="CA1135" s="42"/>
      <c r="CB1135" s="55"/>
      <c r="CC1135" s="42"/>
      <c r="CD1135" s="56"/>
      <c r="CE1135" s="42"/>
      <c r="DB1135" s="42"/>
    </row>
    <row r="1136" spans="28:106">
      <c r="AB1136" s="39">
        <v>0</v>
      </c>
      <c r="AD1136" s="29"/>
      <c r="AF1136" s="29"/>
      <c r="BJ1136" s="89"/>
      <c r="BO1136" s="29"/>
      <c r="BP1136" s="29"/>
      <c r="BQ1136" s="29"/>
      <c r="BR1136" s="28"/>
      <c r="BS1136" s="28"/>
      <c r="BT1136" s="28"/>
      <c r="BV1136" s="29"/>
      <c r="BW1136" s="45"/>
      <c r="BX1136" s="42"/>
      <c r="BY1136" s="42"/>
      <c r="BZ1136" s="43"/>
      <c r="CA1136" s="42"/>
      <c r="CB1136" s="55"/>
      <c r="CC1136" s="42"/>
      <c r="CD1136" s="56"/>
      <c r="CE1136" s="42"/>
      <c r="DB1136" s="42"/>
    </row>
    <row r="1137" spans="28:106">
      <c r="AB1137" s="39">
        <v>0</v>
      </c>
      <c r="AD1137" s="29"/>
      <c r="AF1137" s="29"/>
      <c r="BJ1137" s="89"/>
      <c r="BO1137" s="29"/>
      <c r="BP1137" s="29"/>
      <c r="BQ1137" s="29"/>
      <c r="BR1137" s="28"/>
      <c r="BS1137" s="28"/>
      <c r="BT1137" s="28"/>
      <c r="BV1137" s="29"/>
      <c r="BW1137" s="45"/>
      <c r="BX1137" s="42"/>
      <c r="BY1137" s="42"/>
      <c r="BZ1137" s="43"/>
      <c r="CA1137" s="42"/>
      <c r="CB1137" s="55"/>
      <c r="CC1137" s="42"/>
      <c r="CD1137" s="56"/>
      <c r="CE1137" s="42"/>
      <c r="DB1137" s="42"/>
    </row>
    <row r="1138" spans="28:106">
      <c r="AB1138" s="39">
        <v>0</v>
      </c>
      <c r="AD1138" s="29"/>
      <c r="AF1138" s="29"/>
      <c r="BJ1138" s="89"/>
      <c r="BO1138" s="29"/>
      <c r="BP1138" s="29"/>
      <c r="BQ1138" s="29"/>
      <c r="BR1138" s="28"/>
      <c r="BS1138" s="28"/>
      <c r="BT1138" s="28"/>
      <c r="BV1138" s="29"/>
      <c r="BW1138" s="45"/>
      <c r="BX1138" s="42"/>
      <c r="BY1138" s="42"/>
      <c r="BZ1138" s="43"/>
      <c r="CA1138" s="42"/>
      <c r="CB1138" s="55"/>
      <c r="CC1138" s="42"/>
      <c r="CD1138" s="56"/>
      <c r="CE1138" s="42"/>
      <c r="DB1138" s="42"/>
    </row>
    <row r="1139" spans="28:106">
      <c r="AB1139" s="39">
        <v>0</v>
      </c>
      <c r="AD1139" s="29"/>
      <c r="AF1139" s="29"/>
      <c r="BJ1139" s="89"/>
      <c r="BO1139" s="29"/>
      <c r="BP1139" s="29"/>
      <c r="BQ1139" s="29"/>
      <c r="BR1139" s="28"/>
      <c r="BS1139" s="28"/>
      <c r="BT1139" s="28"/>
      <c r="BV1139" s="29"/>
      <c r="BW1139" s="45"/>
      <c r="BX1139" s="42"/>
      <c r="BY1139" s="42"/>
      <c r="BZ1139" s="43"/>
      <c r="CA1139" s="42"/>
      <c r="CB1139" s="55"/>
      <c r="CC1139" s="42"/>
      <c r="CD1139" s="56"/>
      <c r="CE1139" s="42"/>
      <c r="DB1139" s="42"/>
    </row>
    <row r="1140" spans="28:106">
      <c r="AB1140" s="39">
        <v>0</v>
      </c>
      <c r="AD1140" s="29"/>
      <c r="AF1140" s="29"/>
      <c r="BJ1140" s="89"/>
      <c r="BO1140" s="29"/>
      <c r="BP1140" s="29"/>
      <c r="BQ1140" s="29"/>
      <c r="BR1140" s="28"/>
      <c r="BS1140" s="28"/>
      <c r="BT1140" s="28"/>
      <c r="BV1140" s="29"/>
      <c r="BW1140" s="45"/>
      <c r="BX1140" s="42"/>
      <c r="BY1140" s="42"/>
      <c r="BZ1140" s="43"/>
      <c r="CA1140" s="42"/>
      <c r="CB1140" s="55"/>
      <c r="CC1140" s="42"/>
      <c r="CD1140" s="56"/>
      <c r="CE1140" s="42"/>
      <c r="DB1140" s="42"/>
    </row>
    <row r="1141" spans="28:106">
      <c r="AB1141" s="39">
        <v>0</v>
      </c>
      <c r="AD1141" s="29"/>
      <c r="AF1141" s="29"/>
      <c r="BJ1141" s="89"/>
      <c r="BO1141" s="29"/>
      <c r="BP1141" s="29"/>
      <c r="BQ1141" s="29"/>
      <c r="BR1141" s="28"/>
      <c r="BS1141" s="28"/>
      <c r="BT1141" s="28"/>
      <c r="BV1141" s="29"/>
      <c r="BW1141" s="45"/>
      <c r="BX1141" s="42"/>
      <c r="BY1141" s="42"/>
      <c r="BZ1141" s="43"/>
      <c r="CA1141" s="42"/>
      <c r="CB1141" s="55"/>
      <c r="CC1141" s="42"/>
      <c r="CD1141" s="56"/>
      <c r="CE1141" s="42"/>
      <c r="DB1141" s="42"/>
    </row>
    <row r="1142" spans="28:106">
      <c r="AB1142" s="39">
        <v>0</v>
      </c>
      <c r="AD1142" s="29"/>
      <c r="AF1142" s="29"/>
      <c r="BJ1142" s="89"/>
      <c r="BO1142" s="29"/>
      <c r="BP1142" s="29"/>
      <c r="BQ1142" s="29"/>
      <c r="BR1142" s="28"/>
      <c r="BS1142" s="28"/>
      <c r="BT1142" s="28"/>
      <c r="BV1142" s="29"/>
      <c r="BW1142" s="45"/>
      <c r="BX1142" s="42"/>
      <c r="BY1142" s="42"/>
      <c r="BZ1142" s="43"/>
      <c r="CA1142" s="42"/>
      <c r="CB1142" s="55"/>
      <c r="CC1142" s="42"/>
      <c r="CD1142" s="56"/>
      <c r="CE1142" s="42"/>
      <c r="DB1142" s="42"/>
    </row>
    <row r="1143" spans="28:106">
      <c r="AB1143" s="39">
        <v>0</v>
      </c>
      <c r="AD1143" s="29"/>
      <c r="AF1143" s="29"/>
      <c r="BJ1143" s="89"/>
      <c r="BO1143" s="29"/>
      <c r="BP1143" s="29"/>
      <c r="BQ1143" s="29"/>
      <c r="BR1143" s="28"/>
      <c r="BS1143" s="28"/>
      <c r="BT1143" s="28"/>
      <c r="BV1143" s="29"/>
      <c r="BW1143" s="45"/>
      <c r="BX1143" s="42"/>
      <c r="BY1143" s="42"/>
      <c r="BZ1143" s="43"/>
      <c r="CA1143" s="42"/>
      <c r="CB1143" s="55"/>
      <c r="CC1143" s="42"/>
      <c r="CD1143" s="56"/>
      <c r="CE1143" s="42"/>
      <c r="DB1143" s="42"/>
    </row>
    <row r="1144" spans="28:106">
      <c r="AB1144" s="39">
        <v>0</v>
      </c>
      <c r="AD1144" s="29"/>
      <c r="AF1144" s="29"/>
      <c r="BJ1144" s="89"/>
      <c r="BO1144" s="29"/>
      <c r="BP1144" s="29"/>
      <c r="BQ1144" s="29"/>
      <c r="BR1144" s="28"/>
      <c r="BS1144" s="28"/>
      <c r="BT1144" s="28"/>
      <c r="BV1144" s="29"/>
      <c r="BW1144" s="45"/>
      <c r="BX1144" s="42"/>
      <c r="BY1144" s="42"/>
      <c r="BZ1144" s="43"/>
      <c r="CA1144" s="42"/>
      <c r="CB1144" s="55"/>
      <c r="CC1144" s="42"/>
      <c r="CD1144" s="56"/>
      <c r="CE1144" s="42"/>
      <c r="DB1144" s="42"/>
    </row>
    <row r="1145" spans="28:106">
      <c r="AB1145" s="39">
        <v>0</v>
      </c>
      <c r="AD1145" s="29"/>
      <c r="AF1145" s="29"/>
      <c r="BJ1145" s="89"/>
      <c r="BO1145" s="29"/>
      <c r="BP1145" s="29"/>
      <c r="BQ1145" s="29"/>
      <c r="BR1145" s="28"/>
      <c r="BS1145" s="28"/>
      <c r="BT1145" s="28"/>
      <c r="BV1145" s="29"/>
      <c r="BW1145" s="45"/>
      <c r="BX1145" s="42"/>
      <c r="BY1145" s="42"/>
      <c r="BZ1145" s="43"/>
      <c r="CA1145" s="42"/>
      <c r="CB1145" s="55"/>
      <c r="CC1145" s="42"/>
      <c r="CD1145" s="56"/>
      <c r="CE1145" s="42"/>
      <c r="DB1145" s="42"/>
    </row>
    <row r="1146" spans="28:106">
      <c r="AB1146" s="39">
        <v>0</v>
      </c>
      <c r="AD1146" s="29"/>
      <c r="AF1146" s="29"/>
      <c r="BJ1146" s="89"/>
      <c r="BO1146" s="29"/>
      <c r="BP1146" s="29"/>
      <c r="BQ1146" s="29"/>
      <c r="BR1146" s="28"/>
      <c r="BS1146" s="28"/>
      <c r="BT1146" s="28"/>
      <c r="BV1146" s="29"/>
      <c r="BW1146" s="45"/>
      <c r="BX1146" s="42"/>
      <c r="BY1146" s="42"/>
      <c r="BZ1146" s="43"/>
      <c r="CA1146" s="42"/>
      <c r="CB1146" s="55"/>
      <c r="CC1146" s="42"/>
      <c r="CD1146" s="56"/>
      <c r="CE1146" s="42"/>
      <c r="DB1146" s="42"/>
    </row>
    <row r="1147" spans="28:106">
      <c r="AB1147" s="39">
        <v>0</v>
      </c>
      <c r="AD1147" s="29"/>
      <c r="AF1147" s="29"/>
      <c r="BJ1147" s="89"/>
      <c r="BO1147" s="29"/>
      <c r="BP1147" s="29"/>
      <c r="BQ1147" s="29"/>
      <c r="BR1147" s="28"/>
      <c r="BS1147" s="28"/>
      <c r="BT1147" s="28"/>
      <c r="BV1147" s="29"/>
      <c r="BW1147" s="45"/>
      <c r="BX1147" s="42"/>
      <c r="BY1147" s="42"/>
      <c r="BZ1147" s="43"/>
      <c r="CA1147" s="42"/>
      <c r="CB1147" s="55"/>
      <c r="CC1147" s="42"/>
      <c r="CD1147" s="56"/>
      <c r="CE1147" s="42"/>
      <c r="DB1147" s="42"/>
    </row>
    <row r="1148" spans="28:106">
      <c r="AB1148" s="39">
        <v>0</v>
      </c>
      <c r="AD1148" s="29"/>
      <c r="AF1148" s="29"/>
      <c r="BJ1148" s="89"/>
      <c r="BO1148" s="29"/>
      <c r="BP1148" s="29"/>
      <c r="BQ1148" s="29"/>
      <c r="BR1148" s="28"/>
      <c r="BS1148" s="28"/>
      <c r="BT1148" s="28"/>
      <c r="BV1148" s="29"/>
      <c r="BW1148" s="45"/>
      <c r="BX1148" s="42"/>
      <c r="BY1148" s="42"/>
      <c r="BZ1148" s="43"/>
      <c r="CA1148" s="42"/>
      <c r="CB1148" s="55"/>
      <c r="CC1148" s="42"/>
      <c r="CD1148" s="56"/>
      <c r="CE1148" s="42"/>
      <c r="DB1148" s="42"/>
    </row>
    <row r="1149" spans="28:106">
      <c r="AB1149" s="39">
        <v>0</v>
      </c>
      <c r="AD1149" s="29"/>
      <c r="AF1149" s="29"/>
      <c r="BJ1149" s="89"/>
      <c r="BO1149" s="29"/>
      <c r="BP1149" s="29"/>
      <c r="BQ1149" s="29"/>
      <c r="BR1149" s="28"/>
      <c r="BS1149" s="28"/>
      <c r="BT1149" s="28"/>
      <c r="BV1149" s="29"/>
      <c r="BW1149" s="45"/>
      <c r="BX1149" s="42"/>
      <c r="BY1149" s="42"/>
      <c r="BZ1149" s="43"/>
      <c r="CA1149" s="42"/>
      <c r="CB1149" s="55"/>
      <c r="CC1149" s="42"/>
      <c r="CD1149" s="56"/>
      <c r="CE1149" s="42"/>
      <c r="DB1149" s="42"/>
    </row>
    <row r="1150" spans="28:106">
      <c r="AB1150" s="39">
        <v>0</v>
      </c>
      <c r="AD1150" s="29"/>
      <c r="AF1150" s="29"/>
      <c r="BJ1150" s="89"/>
      <c r="BO1150" s="29"/>
      <c r="BP1150" s="29"/>
      <c r="BQ1150" s="29"/>
      <c r="BR1150" s="28"/>
      <c r="BS1150" s="28"/>
      <c r="BT1150" s="28"/>
      <c r="BV1150" s="29"/>
      <c r="BW1150" s="45"/>
      <c r="BX1150" s="42"/>
      <c r="BY1150" s="42"/>
      <c r="BZ1150" s="43"/>
      <c r="CA1150" s="42"/>
      <c r="CB1150" s="55"/>
      <c r="CC1150" s="42"/>
      <c r="CD1150" s="56"/>
      <c r="CE1150" s="42"/>
      <c r="DB1150" s="42"/>
    </row>
    <row r="1151" spans="28:106">
      <c r="AB1151" s="39">
        <v>0</v>
      </c>
      <c r="AD1151" s="29"/>
      <c r="AF1151" s="29"/>
      <c r="BJ1151" s="89"/>
      <c r="BO1151" s="29"/>
      <c r="BP1151" s="29"/>
      <c r="BQ1151" s="29"/>
      <c r="BR1151" s="28"/>
      <c r="BS1151" s="28"/>
      <c r="BT1151" s="28"/>
      <c r="BV1151" s="29"/>
      <c r="BW1151" s="45"/>
      <c r="BX1151" s="42"/>
      <c r="BY1151" s="42"/>
      <c r="BZ1151" s="43"/>
      <c r="CA1151" s="42"/>
      <c r="CB1151" s="55"/>
      <c r="CC1151" s="42"/>
      <c r="CD1151" s="56"/>
      <c r="CE1151" s="42"/>
      <c r="DB1151" s="42"/>
    </row>
    <row r="1152" spans="28:106">
      <c r="AB1152" s="39">
        <v>0</v>
      </c>
      <c r="AD1152" s="29"/>
      <c r="AF1152" s="29"/>
      <c r="BJ1152" s="89"/>
      <c r="BO1152" s="29"/>
      <c r="BP1152" s="29"/>
      <c r="BQ1152" s="29"/>
      <c r="BR1152" s="28"/>
      <c r="BS1152" s="28"/>
      <c r="BT1152" s="28"/>
      <c r="BV1152" s="29"/>
      <c r="BW1152" s="45"/>
      <c r="BX1152" s="42"/>
      <c r="BY1152" s="42"/>
      <c r="BZ1152" s="43"/>
      <c r="CA1152" s="42"/>
      <c r="CB1152" s="55"/>
      <c r="CC1152" s="42"/>
      <c r="CD1152" s="56"/>
      <c r="CE1152" s="42"/>
      <c r="DB1152" s="42"/>
    </row>
    <row r="1153" spans="28:106">
      <c r="AB1153" s="39">
        <v>0</v>
      </c>
      <c r="AD1153" s="29"/>
      <c r="AF1153" s="29"/>
      <c r="BJ1153" s="89"/>
      <c r="BO1153" s="29"/>
      <c r="BP1153" s="29"/>
      <c r="BQ1153" s="29"/>
      <c r="BR1153" s="28"/>
      <c r="BS1153" s="28"/>
      <c r="BT1153" s="28"/>
      <c r="BV1153" s="29"/>
      <c r="BW1153" s="45"/>
      <c r="BX1153" s="42"/>
      <c r="BY1153" s="42"/>
      <c r="BZ1153" s="43"/>
      <c r="CA1153" s="42"/>
      <c r="CB1153" s="55"/>
      <c r="CC1153" s="42"/>
      <c r="CD1153" s="56"/>
      <c r="CE1153" s="42"/>
      <c r="DB1153" s="42"/>
    </row>
    <row r="1154" spans="28:106">
      <c r="AB1154" s="39">
        <v>0</v>
      </c>
      <c r="AD1154" s="29"/>
      <c r="AF1154" s="29"/>
      <c r="BJ1154" s="89"/>
      <c r="BO1154" s="29"/>
      <c r="BP1154" s="29"/>
      <c r="BQ1154" s="29"/>
      <c r="BR1154" s="28"/>
      <c r="BS1154" s="28"/>
      <c r="BT1154" s="28"/>
      <c r="BV1154" s="29"/>
      <c r="BW1154" s="45"/>
      <c r="BX1154" s="42"/>
      <c r="BY1154" s="42"/>
      <c r="BZ1154" s="43"/>
      <c r="CA1154" s="42"/>
      <c r="CB1154" s="55"/>
      <c r="CC1154" s="42"/>
      <c r="CD1154" s="56"/>
      <c r="CE1154" s="42"/>
      <c r="DB1154" s="42"/>
    </row>
    <row r="1155" spans="28:106">
      <c r="AB1155" s="39">
        <v>0</v>
      </c>
      <c r="AD1155" s="29"/>
      <c r="AF1155" s="29"/>
      <c r="BJ1155" s="89"/>
      <c r="BO1155" s="29"/>
      <c r="BP1155" s="29"/>
      <c r="BQ1155" s="29"/>
      <c r="BR1155" s="28"/>
      <c r="BS1155" s="28"/>
      <c r="BT1155" s="28"/>
      <c r="BV1155" s="29"/>
      <c r="BW1155" s="45"/>
      <c r="BX1155" s="42"/>
      <c r="BY1155" s="42"/>
      <c r="BZ1155" s="43"/>
      <c r="CA1155" s="42"/>
      <c r="CB1155" s="55"/>
      <c r="CC1155" s="42"/>
      <c r="CD1155" s="56"/>
      <c r="CE1155" s="42"/>
      <c r="DB1155" s="42"/>
    </row>
    <row r="1156" spans="28:106">
      <c r="AB1156" s="39">
        <v>0</v>
      </c>
      <c r="AD1156" s="29"/>
      <c r="AF1156" s="29"/>
      <c r="BJ1156" s="89"/>
      <c r="BO1156" s="29"/>
      <c r="BP1156" s="29"/>
      <c r="BQ1156" s="29"/>
      <c r="BR1156" s="28"/>
      <c r="BS1156" s="28"/>
      <c r="BT1156" s="28"/>
      <c r="BV1156" s="29"/>
      <c r="BW1156" s="45"/>
      <c r="BX1156" s="42"/>
      <c r="BY1156" s="42"/>
      <c r="BZ1156" s="43"/>
      <c r="CA1156" s="42"/>
      <c r="CB1156" s="55"/>
      <c r="CC1156" s="42"/>
      <c r="CD1156" s="56"/>
      <c r="CE1156" s="42"/>
      <c r="DB1156" s="42"/>
    </row>
    <row r="1157" spans="28:106">
      <c r="AB1157" s="39">
        <v>0</v>
      </c>
      <c r="AD1157" s="29"/>
      <c r="AF1157" s="29"/>
      <c r="BJ1157" s="89"/>
      <c r="BO1157" s="29"/>
      <c r="BP1157" s="29"/>
      <c r="BQ1157" s="29"/>
      <c r="BR1157" s="28"/>
      <c r="BS1157" s="28"/>
      <c r="BT1157" s="28"/>
      <c r="BV1157" s="29"/>
      <c r="BW1157" s="45"/>
      <c r="BX1157" s="42"/>
      <c r="BY1157" s="42"/>
      <c r="BZ1157" s="43"/>
      <c r="CA1157" s="42"/>
      <c r="CB1157" s="55"/>
      <c r="CC1157" s="42"/>
      <c r="CD1157" s="56"/>
      <c r="CE1157" s="42"/>
      <c r="DB1157" s="42"/>
    </row>
    <row r="1158" spans="28:106">
      <c r="AB1158" s="39">
        <v>0</v>
      </c>
      <c r="AD1158" s="29"/>
      <c r="AF1158" s="29"/>
      <c r="BJ1158" s="89"/>
      <c r="BO1158" s="29"/>
      <c r="BP1158" s="29"/>
      <c r="BQ1158" s="29"/>
      <c r="BR1158" s="28"/>
      <c r="BS1158" s="28"/>
      <c r="BT1158" s="28"/>
      <c r="BV1158" s="29"/>
      <c r="BW1158" s="45"/>
      <c r="BX1158" s="42"/>
      <c r="BY1158" s="42"/>
      <c r="BZ1158" s="43"/>
      <c r="CA1158" s="42"/>
      <c r="CB1158" s="55"/>
      <c r="CC1158" s="42"/>
      <c r="CD1158" s="56"/>
      <c r="CE1158" s="42"/>
      <c r="DB1158" s="42"/>
    </row>
    <row r="1159" spans="28:106">
      <c r="AB1159" s="39">
        <v>0</v>
      </c>
      <c r="AD1159" s="29"/>
      <c r="AF1159" s="29"/>
      <c r="BJ1159" s="89"/>
      <c r="BO1159" s="29"/>
      <c r="BP1159" s="29"/>
      <c r="BQ1159" s="29"/>
      <c r="BR1159" s="28"/>
      <c r="BS1159" s="28"/>
      <c r="BT1159" s="28"/>
      <c r="BV1159" s="29"/>
      <c r="BW1159" s="45"/>
      <c r="BX1159" s="42"/>
      <c r="BY1159" s="42"/>
      <c r="BZ1159" s="43"/>
      <c r="CA1159" s="42"/>
      <c r="CB1159" s="55"/>
      <c r="CC1159" s="42"/>
      <c r="CD1159" s="56"/>
      <c r="CE1159" s="42"/>
      <c r="DB1159" s="42"/>
    </row>
    <row r="1160" spans="28:106">
      <c r="AB1160" s="39">
        <v>0</v>
      </c>
      <c r="AD1160" s="29"/>
      <c r="AF1160" s="29"/>
      <c r="BJ1160" s="89"/>
      <c r="BO1160" s="29"/>
      <c r="BP1160" s="29"/>
      <c r="BQ1160" s="29"/>
      <c r="BR1160" s="28"/>
      <c r="BS1160" s="28"/>
      <c r="BT1160" s="28"/>
      <c r="BV1160" s="29"/>
      <c r="BW1160" s="45"/>
      <c r="BX1160" s="42"/>
      <c r="BY1160" s="42"/>
      <c r="BZ1160" s="43"/>
      <c r="CA1160" s="42"/>
      <c r="CB1160" s="55"/>
      <c r="CC1160" s="42"/>
      <c r="CD1160" s="56"/>
      <c r="CE1160" s="42"/>
      <c r="DB1160" s="42"/>
    </row>
    <row r="1161" spans="28:106">
      <c r="AB1161" s="39">
        <v>0</v>
      </c>
      <c r="AD1161" s="29"/>
      <c r="AF1161" s="29"/>
      <c r="BJ1161" s="89"/>
      <c r="BO1161" s="29"/>
      <c r="BP1161" s="29"/>
      <c r="BQ1161" s="29"/>
      <c r="BR1161" s="28"/>
      <c r="BS1161" s="28"/>
      <c r="BT1161" s="28"/>
      <c r="BV1161" s="29"/>
      <c r="BW1161" s="45"/>
      <c r="BX1161" s="42"/>
      <c r="BY1161" s="42"/>
      <c r="BZ1161" s="43"/>
      <c r="CA1161" s="42"/>
      <c r="CB1161" s="55"/>
      <c r="CC1161" s="42"/>
      <c r="CD1161" s="56"/>
      <c r="CE1161" s="42"/>
      <c r="DB1161" s="42"/>
    </row>
    <row r="1162" spans="28:106">
      <c r="AB1162" s="39">
        <v>0</v>
      </c>
      <c r="AD1162" s="29"/>
      <c r="AF1162" s="29"/>
      <c r="BJ1162" s="89"/>
      <c r="BO1162" s="29"/>
      <c r="BP1162" s="29"/>
      <c r="BQ1162" s="29"/>
      <c r="BR1162" s="28"/>
      <c r="BS1162" s="28"/>
      <c r="BT1162" s="28"/>
      <c r="BV1162" s="29"/>
      <c r="BW1162" s="45"/>
      <c r="BX1162" s="42"/>
      <c r="BY1162" s="42"/>
      <c r="BZ1162" s="43"/>
      <c r="CA1162" s="42"/>
      <c r="CB1162" s="55"/>
      <c r="CC1162" s="42"/>
      <c r="CD1162" s="56"/>
      <c r="CE1162" s="42"/>
      <c r="DB1162" s="42"/>
    </row>
    <row r="1163" spans="28:106">
      <c r="AB1163" s="39">
        <v>0</v>
      </c>
      <c r="AD1163" s="29"/>
      <c r="AF1163" s="29"/>
      <c r="BJ1163" s="89"/>
      <c r="BO1163" s="29"/>
      <c r="BP1163" s="29"/>
      <c r="BQ1163" s="29"/>
      <c r="BR1163" s="28"/>
      <c r="BS1163" s="28"/>
      <c r="BT1163" s="28"/>
      <c r="BV1163" s="29"/>
      <c r="BW1163" s="45"/>
      <c r="BX1163" s="42"/>
      <c r="BY1163" s="42"/>
      <c r="BZ1163" s="43"/>
      <c r="CA1163" s="42"/>
      <c r="CB1163" s="55"/>
      <c r="CC1163" s="42"/>
      <c r="CD1163" s="56"/>
      <c r="CE1163" s="42"/>
      <c r="DB1163" s="42"/>
    </row>
    <row r="1164" spans="28:106">
      <c r="AB1164" s="39">
        <v>0</v>
      </c>
      <c r="AD1164" s="29"/>
      <c r="AF1164" s="29"/>
      <c r="BJ1164" s="89"/>
      <c r="BO1164" s="29"/>
      <c r="BP1164" s="29"/>
      <c r="BQ1164" s="29"/>
      <c r="BR1164" s="28"/>
      <c r="BS1164" s="28"/>
      <c r="BT1164" s="28"/>
      <c r="BV1164" s="29"/>
      <c r="BW1164" s="45"/>
      <c r="BX1164" s="42"/>
      <c r="BY1164" s="42"/>
      <c r="BZ1164" s="43"/>
      <c r="CA1164" s="42"/>
      <c r="CB1164" s="55"/>
      <c r="CC1164" s="42"/>
      <c r="CD1164" s="56"/>
      <c r="CE1164" s="42"/>
      <c r="DB1164" s="42"/>
    </row>
    <row r="1165" spans="28:106">
      <c r="AB1165" s="39">
        <v>0</v>
      </c>
      <c r="AD1165" s="29"/>
      <c r="AF1165" s="29"/>
      <c r="BJ1165" s="89"/>
      <c r="BO1165" s="29"/>
      <c r="BP1165" s="29"/>
      <c r="BQ1165" s="29"/>
      <c r="BR1165" s="28"/>
      <c r="BS1165" s="28"/>
      <c r="BT1165" s="28"/>
      <c r="BV1165" s="29"/>
      <c r="BW1165" s="45"/>
      <c r="BX1165" s="42"/>
      <c r="BY1165" s="42"/>
      <c r="BZ1165" s="43"/>
      <c r="CA1165" s="42"/>
      <c r="CB1165" s="55"/>
      <c r="CC1165" s="42"/>
      <c r="CD1165" s="56"/>
      <c r="CE1165" s="42"/>
      <c r="DB1165" s="42"/>
    </row>
    <row r="1166" spans="28:106">
      <c r="AB1166" s="39">
        <v>0</v>
      </c>
      <c r="AD1166" s="29"/>
      <c r="AF1166" s="29"/>
      <c r="BJ1166" s="89"/>
      <c r="BO1166" s="29"/>
      <c r="BP1166" s="29"/>
      <c r="BQ1166" s="29"/>
      <c r="BR1166" s="28"/>
      <c r="BS1166" s="28"/>
      <c r="BT1166" s="28"/>
      <c r="BV1166" s="29"/>
      <c r="BW1166" s="45"/>
      <c r="BX1166" s="42"/>
      <c r="BY1166" s="42"/>
      <c r="BZ1166" s="43"/>
      <c r="CA1166" s="42"/>
      <c r="CB1166" s="55"/>
      <c r="CC1166" s="42"/>
      <c r="CD1166" s="56"/>
      <c r="CE1166" s="42"/>
      <c r="DB1166" s="42"/>
    </row>
    <row r="1167" spans="28:106">
      <c r="AB1167" s="39">
        <v>0</v>
      </c>
      <c r="AD1167" s="29"/>
      <c r="AF1167" s="29"/>
      <c r="BJ1167" s="89"/>
      <c r="BO1167" s="29"/>
      <c r="BP1167" s="29"/>
      <c r="BQ1167" s="29"/>
      <c r="BR1167" s="28"/>
      <c r="BS1167" s="28"/>
      <c r="BT1167" s="28"/>
      <c r="BV1167" s="29"/>
      <c r="BW1167" s="45"/>
      <c r="BX1167" s="42"/>
      <c r="BY1167" s="42"/>
      <c r="BZ1167" s="43"/>
      <c r="CA1167" s="42"/>
      <c r="CB1167" s="55"/>
      <c r="CC1167" s="42"/>
      <c r="CD1167" s="56"/>
      <c r="CE1167" s="42"/>
      <c r="DB1167" s="42"/>
    </row>
    <row r="1168" spans="28:106">
      <c r="AB1168" s="39">
        <v>0</v>
      </c>
      <c r="AD1168" s="29"/>
      <c r="AF1168" s="29"/>
      <c r="BJ1168" s="89"/>
      <c r="BO1168" s="29"/>
      <c r="BP1168" s="29"/>
      <c r="BQ1168" s="29"/>
      <c r="BR1168" s="28"/>
      <c r="BS1168" s="28"/>
      <c r="BT1168" s="28"/>
      <c r="BV1168" s="29"/>
      <c r="BW1168" s="45"/>
      <c r="BX1168" s="42"/>
      <c r="BY1168" s="42"/>
      <c r="BZ1168" s="43"/>
      <c r="CA1168" s="42"/>
      <c r="CB1168" s="55"/>
      <c r="CC1168" s="42"/>
      <c r="CD1168" s="56"/>
      <c r="CE1168" s="42"/>
      <c r="DB1168" s="42"/>
    </row>
    <row r="1169" spans="28:106">
      <c r="AB1169" s="39">
        <v>0</v>
      </c>
      <c r="AD1169" s="29"/>
      <c r="AF1169" s="29"/>
      <c r="BJ1169" s="89"/>
      <c r="BO1169" s="29"/>
      <c r="BP1169" s="29"/>
      <c r="BQ1169" s="29"/>
      <c r="BR1169" s="28"/>
      <c r="BS1169" s="28"/>
      <c r="BT1169" s="28"/>
      <c r="BV1169" s="29"/>
      <c r="BW1169" s="45"/>
      <c r="BX1169" s="42"/>
      <c r="BY1169" s="42"/>
      <c r="BZ1169" s="43"/>
      <c r="CA1169" s="42"/>
      <c r="CB1169" s="55"/>
      <c r="CC1169" s="42"/>
      <c r="CD1169" s="56"/>
      <c r="CE1169" s="42"/>
      <c r="DB1169" s="42"/>
    </row>
    <row r="1170" spans="28:106">
      <c r="AB1170" s="39">
        <v>0</v>
      </c>
      <c r="AD1170" s="29"/>
      <c r="AF1170" s="29"/>
      <c r="BJ1170" s="89"/>
      <c r="BO1170" s="29"/>
      <c r="BP1170" s="29"/>
      <c r="BQ1170" s="29"/>
      <c r="BR1170" s="28"/>
      <c r="BS1170" s="28"/>
      <c r="BT1170" s="28"/>
      <c r="BV1170" s="29"/>
      <c r="BW1170" s="45"/>
      <c r="BX1170" s="42"/>
      <c r="BY1170" s="42"/>
      <c r="BZ1170" s="43"/>
      <c r="CA1170" s="42"/>
      <c r="CB1170" s="55"/>
      <c r="CC1170" s="42"/>
      <c r="CD1170" s="56"/>
      <c r="CE1170" s="42"/>
      <c r="DB1170" s="42"/>
    </row>
    <row r="1171" spans="28:106">
      <c r="AB1171" s="39">
        <v>0</v>
      </c>
      <c r="AD1171" s="29"/>
      <c r="AF1171" s="29"/>
      <c r="BJ1171" s="89"/>
      <c r="BO1171" s="29"/>
      <c r="BP1171" s="29"/>
      <c r="BQ1171" s="29"/>
      <c r="BR1171" s="28"/>
      <c r="BS1171" s="28"/>
      <c r="BT1171" s="28"/>
      <c r="BV1171" s="29"/>
      <c r="BW1171" s="45"/>
      <c r="BX1171" s="42"/>
      <c r="BY1171" s="42"/>
      <c r="BZ1171" s="43"/>
      <c r="CA1171" s="42"/>
      <c r="CB1171" s="55"/>
      <c r="CC1171" s="42"/>
      <c r="CD1171" s="56"/>
      <c r="CE1171" s="42"/>
      <c r="DB1171" s="42"/>
    </row>
    <row r="1172" spans="28:106">
      <c r="AB1172" s="39">
        <v>0</v>
      </c>
      <c r="AD1172" s="29"/>
      <c r="AF1172" s="29"/>
      <c r="BJ1172" s="89"/>
      <c r="BO1172" s="29"/>
      <c r="BP1172" s="29"/>
      <c r="BQ1172" s="29"/>
      <c r="BR1172" s="28"/>
      <c r="BS1172" s="28"/>
      <c r="BT1172" s="28"/>
      <c r="BV1172" s="29"/>
      <c r="BW1172" s="45"/>
      <c r="BX1172" s="42"/>
      <c r="BY1172" s="42"/>
      <c r="BZ1172" s="43"/>
      <c r="CA1172" s="42"/>
      <c r="CB1172" s="55"/>
      <c r="CC1172" s="42"/>
      <c r="CD1172" s="56"/>
      <c r="CE1172" s="42"/>
      <c r="DB1172" s="42"/>
    </row>
    <row r="1173" spans="28:106">
      <c r="AB1173" s="39">
        <v>0</v>
      </c>
      <c r="AD1173" s="29"/>
      <c r="AF1173" s="29"/>
      <c r="BJ1173" s="89"/>
      <c r="BO1173" s="29"/>
      <c r="BP1173" s="29"/>
      <c r="BQ1173" s="29"/>
      <c r="BR1173" s="28"/>
      <c r="BS1173" s="28"/>
      <c r="BT1173" s="28"/>
      <c r="BV1173" s="29"/>
      <c r="BW1173" s="45"/>
      <c r="BX1173" s="42"/>
      <c r="BY1173" s="42"/>
      <c r="BZ1173" s="43"/>
      <c r="CA1173" s="42"/>
      <c r="CB1173" s="55"/>
      <c r="CC1173" s="42"/>
      <c r="CD1173" s="56"/>
      <c r="CE1173" s="42"/>
      <c r="DB1173" s="42"/>
    </row>
    <row r="1174" spans="28:106">
      <c r="AB1174" s="39">
        <v>0</v>
      </c>
      <c r="AD1174" s="29"/>
      <c r="AF1174" s="29"/>
      <c r="BJ1174" s="89"/>
      <c r="BO1174" s="29"/>
      <c r="BP1174" s="29"/>
      <c r="BQ1174" s="29"/>
      <c r="BR1174" s="28"/>
      <c r="BS1174" s="28"/>
      <c r="BT1174" s="28"/>
      <c r="BV1174" s="29"/>
      <c r="BW1174" s="45"/>
      <c r="BX1174" s="42"/>
      <c r="BY1174" s="42"/>
      <c r="BZ1174" s="43"/>
      <c r="CA1174" s="42"/>
      <c r="CB1174" s="55"/>
      <c r="CC1174" s="42"/>
      <c r="CD1174" s="56"/>
      <c r="CE1174" s="42"/>
      <c r="DB1174" s="42"/>
    </row>
    <row r="1175" spans="28:106">
      <c r="AB1175" s="39">
        <v>0</v>
      </c>
      <c r="AD1175" s="29"/>
      <c r="AF1175" s="29"/>
      <c r="BJ1175" s="89"/>
      <c r="BO1175" s="29"/>
      <c r="BP1175" s="29"/>
      <c r="BQ1175" s="29"/>
      <c r="BR1175" s="28"/>
      <c r="BS1175" s="28"/>
      <c r="BT1175" s="28"/>
      <c r="BV1175" s="29"/>
      <c r="BW1175" s="45"/>
      <c r="BX1175" s="42"/>
      <c r="BY1175" s="42"/>
      <c r="BZ1175" s="43"/>
      <c r="CA1175" s="42"/>
      <c r="CB1175" s="55"/>
      <c r="CC1175" s="42"/>
      <c r="CD1175" s="56"/>
      <c r="CE1175" s="42"/>
      <c r="DB1175" s="42"/>
    </row>
    <row r="1176" spans="28:106">
      <c r="AB1176" s="39">
        <v>0</v>
      </c>
      <c r="AD1176" s="29"/>
      <c r="AF1176" s="29"/>
      <c r="BJ1176" s="89"/>
      <c r="BO1176" s="29"/>
      <c r="BP1176" s="29"/>
      <c r="BQ1176" s="29"/>
      <c r="BR1176" s="28"/>
      <c r="BS1176" s="28"/>
      <c r="BT1176" s="28"/>
      <c r="BV1176" s="29"/>
      <c r="BW1176" s="45"/>
      <c r="BX1176" s="42"/>
      <c r="BY1176" s="42"/>
      <c r="BZ1176" s="43"/>
      <c r="CA1176" s="42"/>
      <c r="CB1176" s="55"/>
      <c r="CC1176" s="42"/>
      <c r="CD1176" s="56"/>
      <c r="CE1176" s="42"/>
      <c r="DB1176" s="42"/>
    </row>
    <row r="1177" spans="28:106">
      <c r="AB1177" s="39">
        <v>0</v>
      </c>
      <c r="AD1177" s="29"/>
      <c r="AF1177" s="29"/>
      <c r="BJ1177" s="89"/>
      <c r="BO1177" s="29"/>
      <c r="BP1177" s="29"/>
      <c r="BQ1177" s="29"/>
      <c r="BR1177" s="28"/>
      <c r="BS1177" s="28"/>
      <c r="BT1177" s="28"/>
      <c r="BV1177" s="29"/>
      <c r="BW1177" s="45"/>
      <c r="BX1177" s="42"/>
      <c r="BY1177" s="42"/>
      <c r="BZ1177" s="43"/>
      <c r="CA1177" s="42"/>
      <c r="CB1177" s="55"/>
      <c r="CC1177" s="42"/>
      <c r="CD1177" s="56"/>
      <c r="CE1177" s="42"/>
      <c r="DB1177" s="42"/>
    </row>
    <row r="1178" spans="28:106">
      <c r="AB1178" s="39">
        <v>0</v>
      </c>
      <c r="AD1178" s="29"/>
      <c r="AF1178" s="29"/>
      <c r="BJ1178" s="89"/>
      <c r="BO1178" s="29"/>
      <c r="BP1178" s="29"/>
      <c r="BQ1178" s="29"/>
      <c r="BR1178" s="28"/>
      <c r="BS1178" s="28"/>
      <c r="BT1178" s="28"/>
      <c r="BV1178" s="29"/>
      <c r="BW1178" s="45"/>
      <c r="BX1178" s="42"/>
      <c r="BY1178" s="42"/>
      <c r="BZ1178" s="43"/>
      <c r="CA1178" s="42"/>
      <c r="CB1178" s="55"/>
      <c r="CC1178" s="42"/>
      <c r="CD1178" s="56"/>
      <c r="CE1178" s="42"/>
      <c r="DB1178" s="42"/>
    </row>
    <row r="1179" spans="28:106">
      <c r="AB1179" s="39">
        <v>0</v>
      </c>
      <c r="AD1179" s="29"/>
      <c r="AF1179" s="29"/>
      <c r="BJ1179" s="89"/>
      <c r="BO1179" s="29"/>
      <c r="BP1179" s="29"/>
      <c r="BQ1179" s="29"/>
      <c r="BR1179" s="28"/>
      <c r="BS1179" s="28"/>
      <c r="BT1179" s="28"/>
      <c r="BV1179" s="29"/>
      <c r="BW1179" s="45"/>
      <c r="BX1179" s="42"/>
      <c r="BY1179" s="42"/>
      <c r="BZ1179" s="43"/>
      <c r="CA1179" s="42"/>
      <c r="CB1179" s="55"/>
      <c r="CC1179" s="42"/>
      <c r="CD1179" s="56"/>
      <c r="CE1179" s="42"/>
      <c r="DB1179" s="42"/>
    </row>
    <row r="1180" spans="28:106">
      <c r="AB1180" s="39">
        <v>0</v>
      </c>
      <c r="AD1180" s="29"/>
      <c r="AF1180" s="29"/>
      <c r="BJ1180" s="89"/>
      <c r="BO1180" s="29"/>
      <c r="BP1180" s="29"/>
      <c r="BQ1180" s="29"/>
      <c r="BR1180" s="28"/>
      <c r="BS1180" s="28"/>
      <c r="BT1180" s="28"/>
      <c r="BV1180" s="29"/>
      <c r="BW1180" s="45"/>
      <c r="BX1180" s="42"/>
      <c r="BY1180" s="42"/>
      <c r="BZ1180" s="43"/>
      <c r="CA1180" s="42"/>
      <c r="CB1180" s="55"/>
      <c r="CC1180" s="42"/>
      <c r="CD1180" s="56"/>
      <c r="CE1180" s="42"/>
      <c r="DB1180" s="42"/>
    </row>
    <row r="1181" spans="28:106">
      <c r="AB1181" s="39">
        <v>0</v>
      </c>
      <c r="AD1181" s="29"/>
      <c r="AF1181" s="29"/>
      <c r="BJ1181" s="89"/>
      <c r="BO1181" s="29"/>
      <c r="BP1181" s="29"/>
      <c r="BQ1181" s="29"/>
      <c r="BR1181" s="28"/>
      <c r="BS1181" s="28"/>
      <c r="BT1181" s="28"/>
      <c r="BV1181" s="29"/>
      <c r="BW1181" s="45"/>
      <c r="BX1181" s="42"/>
      <c r="BY1181" s="42"/>
      <c r="BZ1181" s="43"/>
      <c r="CA1181" s="42"/>
      <c r="CB1181" s="55"/>
      <c r="CC1181" s="42"/>
      <c r="CD1181" s="56"/>
      <c r="CE1181" s="42"/>
      <c r="DB1181" s="42"/>
    </row>
    <row r="1182" spans="28:106">
      <c r="AB1182" s="39">
        <v>0</v>
      </c>
      <c r="AD1182" s="29"/>
      <c r="AF1182" s="29"/>
      <c r="BJ1182" s="89"/>
      <c r="BO1182" s="29"/>
      <c r="BP1182" s="29"/>
      <c r="BQ1182" s="29"/>
      <c r="BR1182" s="28"/>
      <c r="BS1182" s="28"/>
      <c r="BT1182" s="28"/>
      <c r="BV1182" s="29"/>
      <c r="BW1182" s="45"/>
      <c r="BX1182" s="42"/>
      <c r="BY1182" s="42"/>
      <c r="BZ1182" s="43"/>
      <c r="CA1182" s="42"/>
      <c r="CB1182" s="55"/>
      <c r="CC1182" s="42"/>
      <c r="CD1182" s="56"/>
      <c r="CE1182" s="42"/>
      <c r="DB1182" s="42"/>
    </row>
    <row r="1183" spans="28:106">
      <c r="AB1183" s="39">
        <v>0</v>
      </c>
      <c r="AD1183" s="29"/>
      <c r="AF1183" s="29"/>
      <c r="BJ1183" s="89"/>
      <c r="BO1183" s="29"/>
      <c r="BP1183" s="29"/>
      <c r="BQ1183" s="29"/>
      <c r="BR1183" s="28"/>
      <c r="BS1183" s="28"/>
      <c r="BT1183" s="28"/>
      <c r="BV1183" s="29"/>
      <c r="BW1183" s="45"/>
      <c r="BX1183" s="42"/>
      <c r="BY1183" s="42"/>
      <c r="BZ1183" s="43"/>
      <c r="CA1183" s="42"/>
      <c r="CB1183" s="55"/>
      <c r="CC1183" s="42"/>
      <c r="CD1183" s="56"/>
      <c r="CE1183" s="42"/>
      <c r="DB1183" s="42"/>
    </row>
    <row r="1184" spans="28:106">
      <c r="AB1184" s="39"/>
      <c r="AD1184" s="29"/>
      <c r="AF1184" s="29"/>
      <c r="BJ1184" s="89"/>
      <c r="BO1184" s="29"/>
      <c r="BP1184" s="29"/>
      <c r="BQ1184" s="29"/>
      <c r="BR1184" s="28"/>
      <c r="BS1184" s="28"/>
      <c r="BT1184" s="28"/>
      <c r="BV1184" s="29"/>
      <c r="BW1184" s="45"/>
      <c r="BX1184" s="42"/>
      <c r="BY1184" s="42"/>
      <c r="BZ1184" s="43"/>
      <c r="CA1184" s="42"/>
      <c r="CB1184" s="55"/>
      <c r="CC1184" s="42"/>
      <c r="CD1184" s="56"/>
      <c r="CE1184" s="42"/>
      <c r="DB1184" s="42"/>
    </row>
    <row r="1185" spans="28:106">
      <c r="AB1185" s="39"/>
      <c r="AD1185" s="29"/>
      <c r="AF1185" s="29"/>
      <c r="BJ1185" s="89"/>
      <c r="BO1185" s="29"/>
      <c r="BP1185" s="29"/>
      <c r="BQ1185" s="29"/>
      <c r="BR1185" s="28"/>
      <c r="BS1185" s="28"/>
      <c r="BT1185" s="28"/>
      <c r="BV1185" s="29"/>
      <c r="BW1185" s="45"/>
      <c r="BX1185" s="42"/>
      <c r="BY1185" s="42"/>
      <c r="BZ1185" s="43"/>
      <c r="CA1185" s="42"/>
      <c r="CB1185" s="55"/>
      <c r="CC1185" s="42"/>
      <c r="CD1185" s="56"/>
      <c r="CE1185" s="42"/>
      <c r="DB1185" s="42"/>
    </row>
    <row r="1186" spans="28:106">
      <c r="AB1186" s="39"/>
      <c r="AD1186" s="29"/>
      <c r="AF1186" s="29"/>
      <c r="BJ1186" s="89"/>
      <c r="BO1186" s="29"/>
      <c r="BP1186" s="29"/>
      <c r="BQ1186" s="29"/>
      <c r="BR1186" s="28"/>
      <c r="BS1186" s="28"/>
      <c r="BT1186" s="28"/>
      <c r="BV1186" s="29"/>
      <c r="BW1186" s="45"/>
      <c r="BX1186" s="42"/>
      <c r="BY1186" s="42"/>
      <c r="BZ1186" s="43"/>
      <c r="CA1186" s="42"/>
      <c r="CB1186" s="55"/>
      <c r="CC1186" s="42"/>
      <c r="CD1186" s="56"/>
      <c r="CE1186" s="42"/>
      <c r="DB1186" s="42"/>
    </row>
    <row r="1187" spans="28:106">
      <c r="AB1187" s="39"/>
      <c r="AD1187" s="29"/>
      <c r="AF1187" s="29"/>
      <c r="BJ1187" s="89"/>
      <c r="BO1187" s="29"/>
      <c r="BP1187" s="29"/>
      <c r="BQ1187" s="29"/>
      <c r="BR1187" s="28"/>
      <c r="BS1187" s="28"/>
      <c r="BT1187" s="28"/>
      <c r="BV1187" s="29"/>
      <c r="BW1187" s="45"/>
      <c r="BX1187" s="42"/>
      <c r="BY1187" s="42"/>
      <c r="BZ1187" s="43"/>
      <c r="CA1187" s="42"/>
      <c r="CB1187" s="55"/>
      <c r="CC1187" s="42"/>
      <c r="CD1187" s="56"/>
      <c r="CE1187" s="42"/>
      <c r="DB1187" s="42"/>
    </row>
    <row r="1188" spans="28:106">
      <c r="AB1188" s="39"/>
      <c r="AD1188" s="29"/>
      <c r="AF1188" s="29"/>
      <c r="BJ1188" s="89"/>
      <c r="BO1188" s="29"/>
      <c r="BP1188" s="29"/>
      <c r="BQ1188" s="29"/>
      <c r="BR1188" s="28"/>
      <c r="BS1188" s="28"/>
      <c r="BT1188" s="28"/>
      <c r="BV1188" s="29"/>
      <c r="BW1188" s="45"/>
      <c r="BX1188" s="42"/>
      <c r="BY1188" s="42"/>
      <c r="BZ1188" s="43"/>
      <c r="CA1188" s="42"/>
      <c r="CB1188" s="55"/>
      <c r="CC1188" s="42"/>
      <c r="CD1188" s="56"/>
      <c r="CE1188" s="42"/>
      <c r="DB1188" s="42"/>
    </row>
    <row r="1189" spans="28:106">
      <c r="AB1189" s="39"/>
      <c r="AD1189" s="29"/>
      <c r="AF1189" s="29"/>
      <c r="BJ1189" s="89"/>
      <c r="BO1189" s="29"/>
      <c r="BP1189" s="29"/>
      <c r="BQ1189" s="29"/>
      <c r="BR1189" s="28"/>
      <c r="BS1189" s="28"/>
      <c r="BT1189" s="28"/>
      <c r="BV1189" s="29"/>
      <c r="BW1189" s="45"/>
      <c r="BX1189" s="42"/>
      <c r="BY1189" s="42"/>
      <c r="BZ1189" s="43"/>
      <c r="CA1189" s="42"/>
      <c r="CB1189" s="55"/>
      <c r="CC1189" s="42"/>
      <c r="CD1189" s="56"/>
      <c r="CE1189" s="42"/>
      <c r="DB1189" s="42"/>
    </row>
    <row r="1190" spans="28:106">
      <c r="AB1190" s="39"/>
      <c r="AD1190" s="29"/>
      <c r="AF1190" s="29"/>
      <c r="BJ1190" s="89"/>
      <c r="BO1190" s="29"/>
      <c r="BP1190" s="29"/>
      <c r="BQ1190" s="29"/>
      <c r="BR1190" s="28"/>
      <c r="BS1190" s="28"/>
      <c r="BT1190" s="28"/>
      <c r="BV1190" s="29"/>
      <c r="BW1190" s="45"/>
      <c r="BX1190" s="42"/>
      <c r="BY1190" s="42"/>
      <c r="BZ1190" s="43"/>
      <c r="CA1190" s="42"/>
      <c r="CB1190" s="55"/>
      <c r="CC1190" s="42"/>
      <c r="CD1190" s="56"/>
      <c r="CE1190" s="42"/>
      <c r="DB1190" s="42"/>
    </row>
    <row r="1191" spans="28:106">
      <c r="AB1191" s="39"/>
      <c r="AD1191" s="29"/>
      <c r="AF1191" s="29"/>
      <c r="BJ1191" s="89"/>
      <c r="BO1191" s="29"/>
      <c r="BP1191" s="29"/>
      <c r="BQ1191" s="29"/>
      <c r="BR1191" s="28"/>
      <c r="BS1191" s="28"/>
      <c r="BT1191" s="28"/>
      <c r="BV1191" s="29"/>
      <c r="BW1191" s="45"/>
      <c r="BX1191" s="42"/>
      <c r="BY1191" s="42"/>
      <c r="BZ1191" s="43"/>
      <c r="CA1191" s="42"/>
      <c r="CB1191" s="55"/>
      <c r="CC1191" s="42"/>
      <c r="CD1191" s="56"/>
      <c r="CE1191" s="42"/>
      <c r="DB1191" s="42"/>
    </row>
    <row r="1192" spans="28:106">
      <c r="AB1192" s="39"/>
      <c r="AD1192" s="29"/>
      <c r="AF1192" s="29"/>
      <c r="BJ1192" s="89"/>
      <c r="BO1192" s="29"/>
      <c r="BP1192" s="29"/>
      <c r="BQ1192" s="29"/>
      <c r="BR1192" s="28"/>
      <c r="BS1192" s="28"/>
      <c r="BT1192" s="28"/>
      <c r="BV1192" s="29"/>
      <c r="BW1192" s="45"/>
      <c r="BX1192" s="42"/>
      <c r="BY1192" s="42"/>
      <c r="BZ1192" s="43"/>
      <c r="CA1192" s="42"/>
      <c r="CB1192" s="55"/>
      <c r="CC1192" s="42"/>
      <c r="CD1192" s="56"/>
      <c r="CE1192" s="42"/>
      <c r="DB1192" s="42"/>
    </row>
    <row r="1193" spans="28:106">
      <c r="AB1193" s="39"/>
      <c r="AD1193" s="29"/>
      <c r="AF1193" s="29"/>
      <c r="BJ1193" s="89"/>
      <c r="BO1193" s="29"/>
      <c r="BP1193" s="29"/>
      <c r="BQ1193" s="29"/>
      <c r="BR1193" s="28"/>
      <c r="BS1193" s="28"/>
      <c r="BT1193" s="28"/>
      <c r="BV1193" s="29"/>
      <c r="BW1193" s="45"/>
      <c r="BX1193" s="42"/>
      <c r="BY1193" s="42"/>
      <c r="BZ1193" s="43"/>
      <c r="CA1193" s="42"/>
      <c r="CB1193" s="55"/>
      <c r="CC1193" s="42"/>
      <c r="CD1193" s="56"/>
      <c r="CE1193" s="42"/>
      <c r="DB1193" s="42"/>
    </row>
    <row r="1194" spans="28:106">
      <c r="AB1194" s="39"/>
      <c r="AD1194" s="29"/>
      <c r="AF1194" s="29"/>
      <c r="BJ1194" s="89"/>
      <c r="BO1194" s="29"/>
      <c r="BP1194" s="29"/>
      <c r="BQ1194" s="29"/>
      <c r="BR1194" s="28"/>
      <c r="BS1194" s="28"/>
      <c r="BT1194" s="28"/>
      <c r="BV1194" s="29"/>
      <c r="BW1194" s="45"/>
      <c r="BX1194" s="42"/>
      <c r="BY1194" s="42"/>
      <c r="BZ1194" s="43"/>
      <c r="CA1194" s="42"/>
      <c r="CB1194" s="55"/>
      <c r="CC1194" s="42"/>
      <c r="CD1194" s="56"/>
      <c r="CE1194" s="42"/>
      <c r="DB1194" s="42"/>
    </row>
    <row r="1195" spans="28:106">
      <c r="AB1195" s="39"/>
      <c r="AD1195" s="29"/>
      <c r="AF1195" s="29"/>
      <c r="BJ1195" s="89"/>
      <c r="BO1195" s="29"/>
      <c r="BP1195" s="29"/>
      <c r="BQ1195" s="29"/>
      <c r="BR1195" s="28"/>
      <c r="BS1195" s="28"/>
      <c r="BT1195" s="28"/>
      <c r="BV1195" s="29"/>
      <c r="BW1195" s="45"/>
      <c r="BX1195" s="42"/>
      <c r="BY1195" s="42"/>
      <c r="BZ1195" s="43"/>
      <c r="CA1195" s="42"/>
      <c r="CB1195" s="55"/>
      <c r="CC1195" s="42"/>
      <c r="CD1195" s="56"/>
      <c r="CE1195" s="42"/>
      <c r="DB1195" s="42"/>
    </row>
    <row r="1196" spans="28:106">
      <c r="AB1196" s="39"/>
      <c r="AD1196" s="29"/>
      <c r="AF1196" s="29"/>
      <c r="BJ1196" s="89"/>
      <c r="BO1196" s="29"/>
      <c r="BP1196" s="29"/>
      <c r="BQ1196" s="29"/>
      <c r="BR1196" s="28"/>
      <c r="BS1196" s="28"/>
      <c r="BT1196" s="28"/>
      <c r="BV1196" s="29"/>
      <c r="BW1196" s="45"/>
      <c r="BX1196" s="42"/>
      <c r="BY1196" s="42"/>
      <c r="BZ1196" s="43"/>
      <c r="CA1196" s="42"/>
      <c r="CB1196" s="55"/>
      <c r="CC1196" s="42"/>
      <c r="CD1196" s="56"/>
      <c r="CE1196" s="42"/>
      <c r="DB1196" s="42"/>
    </row>
    <row r="1197" spans="28:106">
      <c r="AB1197" s="39"/>
      <c r="AD1197" s="29"/>
      <c r="AF1197" s="29"/>
      <c r="BJ1197" s="89"/>
      <c r="BO1197" s="29"/>
      <c r="BP1197" s="29"/>
      <c r="BQ1197" s="29"/>
      <c r="BR1197" s="28"/>
      <c r="BS1197" s="28"/>
      <c r="BT1197" s="28"/>
      <c r="BV1197" s="29"/>
      <c r="BW1197" s="45"/>
      <c r="BX1197" s="42"/>
      <c r="BY1197" s="42"/>
      <c r="BZ1197" s="43"/>
      <c r="CA1197" s="42"/>
      <c r="CB1197" s="55"/>
      <c r="CC1197" s="42"/>
      <c r="CD1197" s="56"/>
      <c r="CE1197" s="42"/>
      <c r="DB1197" s="42"/>
    </row>
    <row r="1198" spans="28:106">
      <c r="AB1198" s="39"/>
      <c r="AD1198" s="29"/>
      <c r="AF1198" s="29"/>
      <c r="BJ1198" s="89"/>
      <c r="BO1198" s="29"/>
      <c r="BP1198" s="29"/>
      <c r="BQ1198" s="29"/>
      <c r="BR1198" s="28"/>
      <c r="BS1198" s="28"/>
      <c r="BT1198" s="28"/>
      <c r="BV1198" s="29"/>
      <c r="BW1198" s="45"/>
      <c r="BX1198" s="42"/>
      <c r="BY1198" s="42"/>
      <c r="BZ1198" s="43"/>
      <c r="CA1198" s="42"/>
      <c r="CB1198" s="55"/>
      <c r="CC1198" s="42"/>
      <c r="CD1198" s="56"/>
      <c r="CE1198" s="42"/>
      <c r="DB1198" s="42"/>
    </row>
    <row r="1199" spans="28:106">
      <c r="AB1199" s="39"/>
      <c r="AD1199" s="29"/>
      <c r="AF1199" s="29"/>
      <c r="BJ1199" s="89"/>
      <c r="BO1199" s="29"/>
      <c r="BP1199" s="29"/>
      <c r="BQ1199" s="29"/>
      <c r="BR1199" s="28"/>
      <c r="BS1199" s="28"/>
      <c r="BT1199" s="28"/>
      <c r="BV1199" s="29"/>
      <c r="BW1199" s="45"/>
      <c r="BX1199" s="42"/>
      <c r="BY1199" s="42"/>
      <c r="BZ1199" s="43"/>
      <c r="CA1199" s="42"/>
      <c r="CB1199" s="55"/>
      <c r="CC1199" s="42"/>
      <c r="CD1199" s="56"/>
      <c r="CE1199" s="42"/>
      <c r="DB1199" s="42"/>
    </row>
    <row r="1200" spans="28:106">
      <c r="AB1200" s="39"/>
      <c r="AD1200" s="29"/>
      <c r="AF1200" s="29"/>
      <c r="BJ1200" s="89"/>
      <c r="BO1200" s="29"/>
      <c r="BP1200" s="29"/>
      <c r="BQ1200" s="29"/>
      <c r="BR1200" s="28"/>
      <c r="BS1200" s="28"/>
      <c r="BT1200" s="28"/>
      <c r="BV1200" s="29"/>
      <c r="BW1200" s="45"/>
      <c r="BX1200" s="42"/>
      <c r="BY1200" s="42"/>
      <c r="BZ1200" s="43"/>
      <c r="CA1200" s="42"/>
      <c r="CB1200" s="55"/>
      <c r="CC1200" s="42"/>
      <c r="CD1200" s="56"/>
      <c r="CE1200" s="42"/>
      <c r="DB1200" s="42"/>
    </row>
    <row r="1201" spans="28:106">
      <c r="AB1201" s="39"/>
      <c r="AD1201" s="29"/>
      <c r="AF1201" s="29"/>
      <c r="BJ1201" s="89"/>
      <c r="BO1201" s="29"/>
      <c r="BP1201" s="29"/>
      <c r="BQ1201" s="29"/>
      <c r="BR1201" s="28"/>
      <c r="BS1201" s="28"/>
      <c r="BT1201" s="28"/>
      <c r="BV1201" s="29"/>
      <c r="BW1201" s="45"/>
      <c r="BX1201" s="42"/>
      <c r="BY1201" s="42"/>
      <c r="BZ1201" s="43"/>
      <c r="CA1201" s="42"/>
      <c r="CB1201" s="55"/>
      <c r="CC1201" s="42"/>
      <c r="CD1201" s="56"/>
      <c r="CE1201" s="42"/>
      <c r="DB1201" s="42"/>
    </row>
    <row r="1202" spans="28:106">
      <c r="AB1202" s="39"/>
      <c r="AD1202" s="29"/>
      <c r="AF1202" s="29"/>
      <c r="BJ1202" s="89"/>
      <c r="BO1202" s="29"/>
      <c r="BP1202" s="29"/>
      <c r="BQ1202" s="29"/>
      <c r="BR1202" s="28"/>
      <c r="BS1202" s="28"/>
      <c r="BT1202" s="28"/>
      <c r="BV1202" s="29"/>
      <c r="BW1202" s="45"/>
      <c r="BX1202" s="42"/>
      <c r="BY1202" s="42"/>
      <c r="BZ1202" s="43"/>
      <c r="CA1202" s="42"/>
      <c r="CB1202" s="55"/>
      <c r="CC1202" s="42"/>
      <c r="CD1202" s="56"/>
      <c r="CE1202" s="42"/>
      <c r="DB1202" s="42"/>
    </row>
    <row r="1203" spans="28:106">
      <c r="AB1203" s="39"/>
      <c r="AD1203" s="29"/>
      <c r="AF1203" s="29"/>
      <c r="BJ1203" s="89"/>
      <c r="BO1203" s="29"/>
      <c r="BP1203" s="29"/>
      <c r="BQ1203" s="29"/>
      <c r="BR1203" s="28"/>
      <c r="BS1203" s="28"/>
      <c r="BT1203" s="28"/>
      <c r="BV1203" s="29"/>
      <c r="BW1203" s="45"/>
      <c r="BX1203" s="42"/>
      <c r="BY1203" s="42"/>
      <c r="BZ1203" s="43"/>
      <c r="CA1203" s="42"/>
      <c r="CB1203" s="55"/>
      <c r="CC1203" s="42"/>
      <c r="CD1203" s="56"/>
      <c r="CE1203" s="42"/>
      <c r="DB1203" s="42"/>
    </row>
    <row r="1204" spans="28:106">
      <c r="AB1204" s="39"/>
      <c r="AD1204" s="29"/>
      <c r="AF1204" s="29"/>
      <c r="BJ1204" s="89"/>
      <c r="BO1204" s="29"/>
      <c r="BP1204" s="29"/>
      <c r="BQ1204" s="29"/>
      <c r="BR1204" s="28"/>
      <c r="BS1204" s="28"/>
      <c r="BT1204" s="28"/>
      <c r="BV1204" s="29"/>
      <c r="BW1204" s="45"/>
      <c r="BX1204" s="42"/>
      <c r="BY1204" s="42"/>
      <c r="BZ1204" s="43"/>
      <c r="CA1204" s="42"/>
      <c r="CB1204" s="55"/>
      <c r="CC1204" s="42"/>
      <c r="CD1204" s="56"/>
      <c r="CE1204" s="42"/>
      <c r="DB1204" s="42"/>
    </row>
    <row r="1205" spans="28:106">
      <c r="AB1205" s="39"/>
      <c r="AD1205" s="29"/>
      <c r="AF1205" s="29"/>
      <c r="BJ1205" s="89"/>
      <c r="BO1205" s="29"/>
      <c r="BP1205" s="29"/>
      <c r="BQ1205" s="29"/>
      <c r="BR1205" s="28"/>
      <c r="BS1205" s="28"/>
      <c r="BT1205" s="28"/>
      <c r="BV1205" s="29"/>
      <c r="BW1205" s="45"/>
      <c r="BX1205" s="42"/>
      <c r="BY1205" s="42"/>
      <c r="BZ1205" s="43"/>
      <c r="CA1205" s="42"/>
      <c r="CB1205" s="55"/>
      <c r="CC1205" s="42"/>
      <c r="CD1205" s="56"/>
      <c r="CE1205" s="42"/>
      <c r="DB1205" s="42"/>
    </row>
    <row r="1206" spans="28:106">
      <c r="AB1206" s="39"/>
      <c r="AD1206" s="29"/>
      <c r="AF1206" s="29"/>
      <c r="BJ1206" s="89"/>
      <c r="BO1206" s="29"/>
      <c r="BP1206" s="29"/>
      <c r="BQ1206" s="29"/>
      <c r="BR1206" s="28"/>
      <c r="BS1206" s="28"/>
      <c r="BT1206" s="28"/>
      <c r="BV1206" s="29"/>
      <c r="BW1206" s="45"/>
      <c r="BX1206" s="42"/>
      <c r="BY1206" s="42"/>
      <c r="BZ1206" s="43"/>
      <c r="CA1206" s="42"/>
      <c r="CB1206" s="55"/>
      <c r="CC1206" s="42"/>
      <c r="CD1206" s="56"/>
      <c r="CE1206" s="42"/>
      <c r="DB1206" s="42"/>
    </row>
    <row r="1207" spans="28:106">
      <c r="AB1207" s="39"/>
      <c r="AD1207" s="29"/>
      <c r="AF1207" s="29"/>
      <c r="BJ1207" s="89"/>
      <c r="BO1207" s="29"/>
      <c r="BP1207" s="29"/>
      <c r="BQ1207" s="29"/>
      <c r="BR1207" s="28"/>
      <c r="BS1207" s="28"/>
      <c r="BT1207" s="28"/>
      <c r="BV1207" s="29"/>
      <c r="BW1207" s="45"/>
      <c r="BX1207" s="42"/>
      <c r="BY1207" s="42"/>
      <c r="BZ1207" s="43"/>
      <c r="CA1207" s="42"/>
      <c r="CB1207" s="55"/>
      <c r="CC1207" s="42"/>
      <c r="CD1207" s="56"/>
      <c r="CE1207" s="42"/>
      <c r="DB1207" s="42"/>
    </row>
    <row r="1208" spans="28:106">
      <c r="AB1208" s="39"/>
      <c r="AD1208" s="29"/>
      <c r="AF1208" s="29"/>
      <c r="BJ1208" s="89"/>
      <c r="BO1208" s="29"/>
      <c r="BP1208" s="29"/>
      <c r="BQ1208" s="29"/>
      <c r="BR1208" s="28"/>
      <c r="BS1208" s="28"/>
      <c r="BT1208" s="28"/>
      <c r="BV1208" s="29"/>
      <c r="BW1208" s="45"/>
      <c r="BX1208" s="42"/>
      <c r="BY1208" s="42"/>
      <c r="BZ1208" s="43"/>
      <c r="CA1208" s="42"/>
      <c r="CB1208" s="55"/>
      <c r="CC1208" s="42"/>
      <c r="CD1208" s="56"/>
      <c r="CE1208" s="42"/>
      <c r="DB1208" s="42"/>
    </row>
    <row r="1209" spans="28:106">
      <c r="AB1209" s="39"/>
      <c r="AD1209" s="29"/>
      <c r="AF1209" s="29"/>
      <c r="BJ1209" s="89"/>
      <c r="BO1209" s="29"/>
      <c r="BP1209" s="29"/>
      <c r="BQ1209" s="29"/>
      <c r="BR1209" s="28"/>
      <c r="BS1209" s="28"/>
      <c r="BT1209" s="28"/>
      <c r="BV1209" s="29"/>
      <c r="BW1209" s="45"/>
      <c r="BX1209" s="42"/>
      <c r="BY1209" s="42"/>
      <c r="BZ1209" s="43"/>
      <c r="CA1209" s="42"/>
      <c r="CB1209" s="55"/>
      <c r="CC1209" s="42"/>
      <c r="CD1209" s="56"/>
      <c r="CE1209" s="42"/>
      <c r="DB1209" s="42"/>
    </row>
    <row r="1210" spans="28:106">
      <c r="AB1210" s="39"/>
      <c r="AD1210" s="29"/>
      <c r="AF1210" s="29"/>
      <c r="BJ1210" s="89"/>
      <c r="BO1210" s="29"/>
      <c r="BP1210" s="29"/>
      <c r="BQ1210" s="29"/>
      <c r="BR1210" s="28"/>
      <c r="BS1210" s="28"/>
      <c r="BT1210" s="28"/>
      <c r="BV1210" s="29"/>
      <c r="BW1210" s="45"/>
      <c r="BX1210" s="42"/>
      <c r="BY1210" s="42"/>
      <c r="BZ1210" s="43"/>
      <c r="CA1210" s="42"/>
      <c r="CB1210" s="55"/>
      <c r="CC1210" s="42"/>
      <c r="CD1210" s="56"/>
      <c r="CE1210" s="42"/>
      <c r="DB1210" s="42"/>
    </row>
    <row r="1211" spans="28:106">
      <c r="AB1211" s="39"/>
      <c r="AD1211" s="29"/>
      <c r="AF1211" s="29"/>
      <c r="BJ1211" s="89"/>
      <c r="BO1211" s="29"/>
      <c r="BP1211" s="29"/>
      <c r="BQ1211" s="29"/>
      <c r="BR1211" s="28"/>
      <c r="BS1211" s="28"/>
      <c r="BT1211" s="28"/>
      <c r="BV1211" s="29"/>
      <c r="BW1211" s="45"/>
      <c r="BX1211" s="42"/>
      <c r="BY1211" s="42"/>
      <c r="BZ1211" s="43"/>
      <c r="CA1211" s="42"/>
      <c r="CB1211" s="55"/>
      <c r="CC1211" s="42"/>
      <c r="CD1211" s="56"/>
      <c r="CE1211" s="42"/>
      <c r="DB1211" s="42"/>
    </row>
    <row r="1212" spans="28:106">
      <c r="AB1212" s="39"/>
      <c r="AD1212" s="29"/>
      <c r="AF1212" s="29"/>
      <c r="BJ1212" s="89"/>
      <c r="BO1212" s="29"/>
      <c r="BP1212" s="29"/>
      <c r="BQ1212" s="29"/>
      <c r="BR1212" s="28"/>
      <c r="BS1212" s="28"/>
      <c r="BT1212" s="28"/>
      <c r="BV1212" s="29"/>
      <c r="BW1212" s="45"/>
      <c r="BX1212" s="42"/>
      <c r="BY1212" s="42"/>
      <c r="BZ1212" s="43"/>
      <c r="CA1212" s="42"/>
      <c r="CB1212" s="55"/>
      <c r="CC1212" s="42"/>
      <c r="CD1212" s="56"/>
      <c r="CE1212" s="42"/>
      <c r="DB1212" s="42"/>
    </row>
    <row r="1213" spans="28:106">
      <c r="AB1213" s="39"/>
      <c r="AD1213" s="29"/>
      <c r="AF1213" s="29"/>
      <c r="BJ1213" s="89"/>
      <c r="BO1213" s="29"/>
      <c r="BP1213" s="29"/>
      <c r="BQ1213" s="29"/>
      <c r="BR1213" s="28"/>
      <c r="BS1213" s="28"/>
      <c r="BT1213" s="28"/>
      <c r="BV1213" s="29"/>
      <c r="BW1213" s="45"/>
      <c r="BX1213" s="42"/>
      <c r="BY1213" s="42"/>
      <c r="BZ1213" s="43"/>
      <c r="CA1213" s="42"/>
      <c r="CB1213" s="55"/>
      <c r="CC1213" s="42"/>
      <c r="CD1213" s="56"/>
      <c r="CE1213" s="42"/>
      <c r="DB1213" s="42"/>
    </row>
    <row r="1214" spans="28:106">
      <c r="AB1214" s="39"/>
      <c r="AD1214" s="29"/>
      <c r="AF1214" s="29"/>
      <c r="BJ1214" s="89"/>
      <c r="BO1214" s="29"/>
      <c r="BP1214" s="29"/>
      <c r="BQ1214" s="29"/>
      <c r="BR1214" s="28"/>
      <c r="BS1214" s="28"/>
      <c r="BT1214" s="28"/>
      <c r="BV1214" s="29"/>
      <c r="BW1214" s="45"/>
      <c r="BX1214" s="42"/>
      <c r="BY1214" s="42"/>
      <c r="BZ1214" s="43"/>
      <c r="CA1214" s="42"/>
      <c r="CB1214" s="55"/>
      <c r="CC1214" s="42"/>
      <c r="CD1214" s="56"/>
      <c r="CE1214" s="42"/>
      <c r="DB1214" s="42"/>
    </row>
    <row r="1215" spans="28:106">
      <c r="AB1215" s="39"/>
      <c r="AD1215" s="29"/>
      <c r="AF1215" s="29"/>
      <c r="BJ1215" s="89"/>
      <c r="BO1215" s="29"/>
      <c r="BP1215" s="29"/>
      <c r="BQ1215" s="29"/>
      <c r="BR1215" s="28"/>
      <c r="BS1215" s="28"/>
      <c r="BT1215" s="28"/>
      <c r="BV1215" s="29"/>
      <c r="BW1215" s="45"/>
      <c r="BX1215" s="42"/>
      <c r="BY1215" s="42"/>
      <c r="BZ1215" s="43"/>
      <c r="CA1215" s="42"/>
      <c r="CB1215" s="55"/>
      <c r="CC1215" s="42"/>
      <c r="CD1215" s="56"/>
      <c r="CE1215" s="42"/>
      <c r="DB1215" s="42"/>
    </row>
    <row r="1216" spans="28:106">
      <c r="AB1216" s="39"/>
      <c r="AD1216" s="29"/>
      <c r="AF1216" s="29"/>
      <c r="BJ1216" s="89"/>
      <c r="BO1216" s="29"/>
      <c r="BP1216" s="29"/>
      <c r="BQ1216" s="29"/>
      <c r="BR1216" s="29"/>
      <c r="BS1216" s="29"/>
      <c r="BT1216" s="29"/>
      <c r="BV1216" s="29"/>
      <c r="BW1216" s="45"/>
      <c r="BX1216" s="42"/>
      <c r="BY1216" s="42"/>
      <c r="BZ1216" s="43"/>
      <c r="CA1216" s="42"/>
      <c r="CB1216" s="55"/>
      <c r="CC1216" s="42"/>
      <c r="CD1216" s="56"/>
      <c r="CE1216" s="42"/>
      <c r="DB1216" s="42"/>
    </row>
    <row r="1217" spans="28:106">
      <c r="AB1217" s="39"/>
      <c r="AD1217" s="29"/>
      <c r="AF1217" s="29"/>
      <c r="BJ1217" s="89"/>
      <c r="BO1217" s="29"/>
      <c r="BP1217" s="29"/>
      <c r="BQ1217" s="29"/>
      <c r="BR1217" s="29"/>
      <c r="BS1217" s="29"/>
      <c r="BT1217" s="29"/>
      <c r="BV1217" s="29"/>
      <c r="BW1217" s="45"/>
      <c r="BX1217" s="42"/>
      <c r="BY1217" s="42"/>
      <c r="BZ1217" s="43"/>
      <c r="CA1217" s="42"/>
      <c r="CB1217" s="55"/>
      <c r="CC1217" s="42"/>
      <c r="CD1217" s="56"/>
      <c r="CE1217" s="42"/>
      <c r="DB1217" s="42"/>
    </row>
    <row r="1218" spans="28:106">
      <c r="AB1218" s="39"/>
      <c r="AD1218" s="29"/>
      <c r="AF1218" s="29"/>
      <c r="BJ1218" s="89"/>
      <c r="BO1218" s="29"/>
      <c r="BP1218" s="29"/>
      <c r="BQ1218" s="29"/>
      <c r="BR1218" s="29"/>
      <c r="BS1218" s="29"/>
      <c r="BT1218" s="29"/>
      <c r="BV1218" s="29"/>
      <c r="BW1218" s="45"/>
      <c r="BX1218" s="42"/>
      <c r="BY1218" s="42"/>
      <c r="BZ1218" s="43"/>
      <c r="CA1218" s="42"/>
      <c r="CB1218" s="55"/>
      <c r="CC1218" s="42"/>
      <c r="CD1218" s="56"/>
      <c r="CE1218" s="42"/>
      <c r="DB1218" s="42"/>
    </row>
    <row r="1219" spans="28:106">
      <c r="AB1219" s="39"/>
      <c r="AD1219" s="29"/>
      <c r="AF1219" s="29"/>
      <c r="BJ1219" s="89"/>
      <c r="BO1219" s="29"/>
      <c r="BP1219" s="29"/>
      <c r="BQ1219" s="29"/>
      <c r="BR1219" s="29"/>
      <c r="BS1219" s="29"/>
      <c r="BT1219" s="29"/>
      <c r="BV1219" s="29"/>
      <c r="BW1219" s="45"/>
      <c r="BX1219" s="42"/>
      <c r="BY1219" s="42"/>
      <c r="BZ1219" s="43"/>
      <c r="CA1219" s="42"/>
      <c r="CB1219" s="55"/>
      <c r="CC1219" s="42"/>
      <c r="CD1219" s="56"/>
      <c r="CE1219" s="42"/>
      <c r="DB1219" s="42"/>
    </row>
    <row r="1220" spans="28:106">
      <c r="AB1220" s="39"/>
      <c r="AD1220" s="29"/>
      <c r="AF1220" s="29"/>
      <c r="BJ1220" s="89"/>
      <c r="BO1220" s="29"/>
      <c r="BP1220" s="29"/>
      <c r="BQ1220" s="29"/>
      <c r="BR1220" s="29"/>
      <c r="BS1220" s="29"/>
      <c r="BT1220" s="29"/>
      <c r="BV1220" s="29"/>
      <c r="BW1220" s="45"/>
      <c r="BX1220" s="42"/>
      <c r="BY1220" s="42"/>
      <c r="BZ1220" s="43"/>
      <c r="CA1220" s="42"/>
      <c r="CB1220" s="55"/>
      <c r="CC1220" s="42"/>
      <c r="CD1220" s="56"/>
      <c r="CE1220" s="42"/>
      <c r="DB1220" s="42"/>
    </row>
    <row r="1221" spans="28:106">
      <c r="AB1221" s="39"/>
      <c r="AD1221" s="29"/>
      <c r="AF1221" s="29"/>
      <c r="BJ1221" s="89"/>
      <c r="BO1221" s="29"/>
      <c r="BP1221" s="29"/>
      <c r="BQ1221" s="29"/>
      <c r="BR1221" s="29"/>
      <c r="BS1221" s="29"/>
      <c r="BT1221" s="29"/>
      <c r="BV1221" s="29"/>
      <c r="BW1221" s="45"/>
      <c r="BX1221" s="42"/>
      <c r="BY1221" s="42"/>
      <c r="BZ1221" s="43"/>
      <c r="CA1221" s="42"/>
      <c r="CB1221" s="55"/>
      <c r="CC1221" s="42"/>
      <c r="CD1221" s="56"/>
      <c r="CE1221" s="42"/>
      <c r="DB1221" s="42"/>
    </row>
    <row r="1222" spans="28:106">
      <c r="AB1222" s="39"/>
      <c r="BJ1222" s="89"/>
      <c r="BO1222" s="29"/>
      <c r="BP1222" s="29"/>
      <c r="BQ1222" s="29"/>
      <c r="BR1222" s="29"/>
      <c r="BS1222" s="29"/>
      <c r="BT1222" s="29"/>
      <c r="BV1222" s="29"/>
      <c r="BW1222" s="45"/>
      <c r="BX1222" s="42"/>
      <c r="BY1222" s="42"/>
      <c r="BZ1222" s="43"/>
      <c r="CA1222" s="42"/>
      <c r="CB1222" s="55"/>
      <c r="CC1222" s="42"/>
      <c r="CD1222" s="56"/>
      <c r="CE1222" s="42"/>
      <c r="DB1222" s="42"/>
    </row>
    <row r="1223" spans="28:106">
      <c r="AB1223" s="39"/>
      <c r="BJ1223" s="89"/>
      <c r="BO1223" s="29"/>
      <c r="BP1223" s="29"/>
      <c r="BW1223" s="45"/>
      <c r="BX1223" s="42"/>
      <c r="BY1223" s="42"/>
      <c r="BZ1223" s="43"/>
      <c r="CA1223" s="42"/>
      <c r="CB1223" s="55"/>
      <c r="CC1223" s="42"/>
      <c r="CD1223" s="56"/>
      <c r="CE1223" s="42"/>
      <c r="DB1223" s="42"/>
    </row>
    <row r="1224" spans="28:106">
      <c r="AB1224" s="39"/>
      <c r="BJ1224" s="89"/>
      <c r="BO1224" s="29"/>
      <c r="BW1224" s="45"/>
      <c r="BX1224" s="42"/>
      <c r="BY1224" s="42"/>
      <c r="BZ1224" s="43"/>
      <c r="CA1224" s="42"/>
      <c r="CB1224" s="55"/>
      <c r="CC1224" s="42"/>
      <c r="CD1224" s="56"/>
      <c r="CE1224" s="42"/>
      <c r="DB1224" s="42"/>
    </row>
    <row r="1225" spans="28:106">
      <c r="AB1225" s="39"/>
      <c r="BJ1225" s="89"/>
      <c r="BW1225" s="45"/>
      <c r="BX1225" s="42"/>
      <c r="BY1225" s="42"/>
      <c r="BZ1225" s="43"/>
      <c r="CA1225" s="42"/>
      <c r="CB1225" s="55"/>
      <c r="CC1225" s="42"/>
      <c r="CD1225" s="56"/>
      <c r="CE1225" s="42"/>
      <c r="DB1225" s="42"/>
    </row>
    <row r="1226" spans="28:106">
      <c r="AB1226" s="39"/>
      <c r="BJ1226" s="89"/>
      <c r="BW1226" s="45"/>
      <c r="BX1226" s="42"/>
      <c r="BY1226" s="42"/>
      <c r="BZ1226" s="43"/>
      <c r="CA1226" s="42"/>
      <c r="CB1226" s="55"/>
      <c r="CC1226" s="42"/>
      <c r="CD1226" s="56"/>
      <c r="CE1226" s="42"/>
      <c r="DB1226" s="42"/>
    </row>
    <row r="1227" spans="28:106">
      <c r="AB1227" s="39"/>
      <c r="BJ1227" s="89"/>
      <c r="BW1227" s="45"/>
      <c r="BX1227" s="42"/>
      <c r="BY1227" s="42"/>
      <c r="BZ1227" s="43"/>
      <c r="CA1227" s="42"/>
      <c r="CB1227" s="55"/>
      <c r="CC1227" s="42"/>
      <c r="CD1227" s="56"/>
      <c r="CE1227" s="42"/>
      <c r="DB1227" s="42"/>
    </row>
    <row r="1228" spans="28:106">
      <c r="AB1228" s="39"/>
      <c r="BJ1228" s="89"/>
      <c r="BW1228" s="45"/>
      <c r="BX1228" s="42"/>
      <c r="BY1228" s="42"/>
      <c r="BZ1228" s="43"/>
      <c r="CA1228" s="42"/>
      <c r="CB1228" s="55"/>
      <c r="CC1228" s="42"/>
      <c r="CD1228" s="56"/>
      <c r="CE1228" s="42"/>
      <c r="DB1228" s="42"/>
    </row>
    <row r="1229" spans="28:106">
      <c r="AB1229" s="39"/>
      <c r="BJ1229" s="89"/>
      <c r="BW1229" s="45"/>
      <c r="BX1229" s="42"/>
      <c r="BY1229" s="42"/>
      <c r="BZ1229" s="43"/>
      <c r="CA1229" s="42"/>
      <c r="CB1229" s="55"/>
      <c r="CC1229" s="42"/>
      <c r="CD1229" s="56"/>
      <c r="CE1229" s="42"/>
      <c r="DB1229" s="42"/>
    </row>
    <row r="1230" spans="28:106">
      <c r="AB1230" s="39"/>
      <c r="BJ1230" s="89"/>
      <c r="BW1230" s="45"/>
      <c r="BX1230" s="42"/>
      <c r="BY1230" s="42"/>
      <c r="BZ1230" s="43"/>
      <c r="CA1230" s="42"/>
      <c r="CB1230" s="55"/>
      <c r="CC1230" s="42"/>
      <c r="CD1230" s="56"/>
      <c r="CE1230" s="42"/>
      <c r="DB1230" s="42"/>
    </row>
    <row r="1231" spans="28:106">
      <c r="AB1231" s="39"/>
      <c r="BJ1231" s="89"/>
      <c r="BW1231" s="45"/>
      <c r="BX1231" s="42"/>
      <c r="BY1231" s="42"/>
      <c r="BZ1231" s="43"/>
      <c r="CA1231" s="42"/>
      <c r="CB1231" s="55"/>
      <c r="CC1231" s="42"/>
      <c r="CD1231" s="56"/>
      <c r="CE1231" s="42"/>
      <c r="DB1231" s="42"/>
    </row>
    <row r="1232" spans="28:106">
      <c r="AB1232" s="39"/>
      <c r="BJ1232" s="89"/>
      <c r="BW1232" s="45"/>
      <c r="BX1232" s="42"/>
      <c r="BY1232" s="42"/>
      <c r="BZ1232" s="43"/>
      <c r="CA1232" s="42"/>
      <c r="CB1232" s="55"/>
      <c r="CC1232" s="42"/>
      <c r="CD1232" s="56"/>
      <c r="CE1232" s="42"/>
      <c r="DB1232" s="42"/>
    </row>
    <row r="1233" spans="28:106">
      <c r="AB1233" s="39"/>
      <c r="BJ1233" s="89"/>
      <c r="BW1233" s="45"/>
      <c r="BX1233" s="42"/>
      <c r="BY1233" s="42"/>
      <c r="BZ1233" s="43"/>
      <c r="CA1233" s="42"/>
      <c r="CB1233" s="55"/>
      <c r="CC1233" s="42"/>
      <c r="CD1233" s="56"/>
      <c r="CE1233" s="42"/>
      <c r="DB1233" s="42"/>
    </row>
    <row r="1234" spans="28:106">
      <c r="AB1234" s="39"/>
      <c r="BJ1234" s="89"/>
      <c r="BW1234" s="45"/>
      <c r="BX1234" s="42"/>
      <c r="BY1234" s="42"/>
      <c r="BZ1234" s="43"/>
      <c r="CA1234" s="42"/>
      <c r="CB1234" s="55"/>
      <c r="CC1234" s="42"/>
      <c r="CD1234" s="56"/>
      <c r="CE1234" s="42"/>
      <c r="DB1234" s="42"/>
    </row>
    <row r="1235" spans="28:106">
      <c r="AB1235" s="39"/>
      <c r="BJ1235" s="89"/>
      <c r="BW1235" s="45"/>
      <c r="BX1235" s="42"/>
      <c r="BY1235" s="42"/>
      <c r="BZ1235" s="43"/>
      <c r="CA1235" s="42"/>
      <c r="CB1235" s="55"/>
      <c r="CC1235" s="42"/>
      <c r="CD1235" s="56"/>
      <c r="CE1235" s="42"/>
      <c r="DB1235" s="42"/>
    </row>
    <row r="1236" spans="28:106">
      <c r="AB1236" s="39"/>
      <c r="BJ1236" s="89"/>
      <c r="BW1236" s="45"/>
      <c r="BX1236" s="42"/>
      <c r="BY1236" s="42"/>
      <c r="BZ1236" s="43"/>
      <c r="CA1236" s="42"/>
      <c r="CB1236" s="55"/>
      <c r="CC1236" s="42"/>
      <c r="CD1236" s="56"/>
      <c r="CE1236" s="42"/>
      <c r="DB1236" s="42"/>
    </row>
    <row r="1237" spans="28:106">
      <c r="AB1237" s="39"/>
      <c r="BJ1237" s="89"/>
      <c r="BW1237" s="45"/>
      <c r="BX1237" s="42"/>
      <c r="BY1237" s="42"/>
      <c r="BZ1237" s="43"/>
      <c r="CA1237" s="42"/>
      <c r="CB1237" s="55"/>
      <c r="CC1237" s="42"/>
      <c r="CD1237" s="56"/>
      <c r="CE1237" s="42"/>
      <c r="DB1237" s="42"/>
    </row>
    <row r="1238" spans="28:106">
      <c r="AB1238" s="39"/>
      <c r="BJ1238" s="89"/>
      <c r="BW1238" s="45"/>
      <c r="BX1238" s="42"/>
      <c r="BY1238" s="42"/>
      <c r="BZ1238" s="43"/>
      <c r="CA1238" s="42"/>
      <c r="CB1238" s="55"/>
      <c r="CC1238" s="42"/>
      <c r="CD1238" s="56"/>
      <c r="CE1238" s="42"/>
      <c r="DB1238" s="42"/>
    </row>
    <row r="1239" spans="28:106">
      <c r="AB1239" s="39"/>
      <c r="BJ1239" s="89"/>
      <c r="BW1239" s="45"/>
      <c r="BX1239" s="42"/>
      <c r="BY1239" s="42"/>
      <c r="BZ1239" s="43"/>
      <c r="CA1239" s="42"/>
      <c r="CB1239" s="55"/>
      <c r="CC1239" s="42"/>
      <c r="CD1239" s="56"/>
      <c r="CE1239" s="42"/>
      <c r="DB1239" s="42"/>
    </row>
    <row r="1240" spans="28:106">
      <c r="AB1240" s="39"/>
      <c r="BJ1240" s="89"/>
      <c r="BW1240" s="45"/>
      <c r="BX1240" s="42"/>
      <c r="BY1240" s="42"/>
      <c r="BZ1240" s="43"/>
      <c r="CA1240" s="42"/>
      <c r="CB1240" s="55"/>
      <c r="CC1240" s="42"/>
      <c r="CD1240" s="56"/>
      <c r="CE1240" s="42"/>
      <c r="DB1240" s="42"/>
    </row>
    <row r="1241" spans="28:106">
      <c r="AB1241" s="39"/>
      <c r="BJ1241" s="89"/>
      <c r="BW1241" s="45"/>
      <c r="BX1241" s="42"/>
      <c r="BY1241" s="42"/>
      <c r="BZ1241" s="43"/>
      <c r="CA1241" s="42"/>
      <c r="CB1241" s="55"/>
      <c r="CC1241" s="42"/>
      <c r="CD1241" s="56"/>
      <c r="CE1241" s="42"/>
      <c r="DB1241" s="42"/>
    </row>
    <row r="1242" spans="28:106">
      <c r="AB1242" s="39"/>
      <c r="BJ1242" s="89"/>
      <c r="BW1242" s="45"/>
      <c r="BX1242" s="42"/>
      <c r="BY1242" s="42"/>
      <c r="BZ1242" s="43"/>
      <c r="CA1242" s="42"/>
      <c r="CB1242" s="55"/>
      <c r="CC1242" s="42"/>
      <c r="CD1242" s="56"/>
      <c r="CE1242" s="42"/>
      <c r="DB1242" s="42"/>
    </row>
    <row r="1243" spans="28:106">
      <c r="AB1243" s="39"/>
      <c r="BJ1243" s="89"/>
      <c r="BW1243" s="45"/>
      <c r="BX1243" s="42"/>
      <c r="BY1243" s="42"/>
      <c r="BZ1243" s="43"/>
      <c r="CA1243" s="42"/>
      <c r="CB1243" s="55"/>
      <c r="CC1243" s="42"/>
      <c r="CD1243" s="56"/>
      <c r="CE1243" s="42"/>
      <c r="DB1243" s="42"/>
    </row>
    <row r="1244" spans="28:106">
      <c r="AB1244" s="39"/>
      <c r="BJ1244" s="89"/>
      <c r="BW1244" s="45"/>
      <c r="BX1244" s="42"/>
      <c r="BY1244" s="42"/>
      <c r="BZ1244" s="43"/>
      <c r="CA1244" s="42"/>
      <c r="CB1244" s="55"/>
      <c r="CC1244" s="42"/>
      <c r="CD1244" s="56"/>
      <c r="CE1244" s="42"/>
      <c r="DB1244" s="42"/>
    </row>
    <row r="1245" spans="28:106">
      <c r="AB1245" s="39"/>
      <c r="BJ1245" s="89"/>
      <c r="BW1245" s="45"/>
      <c r="BX1245" s="42"/>
      <c r="BY1245" s="42"/>
      <c r="BZ1245" s="43"/>
      <c r="CA1245" s="42"/>
      <c r="CB1245" s="55"/>
      <c r="CC1245" s="42"/>
      <c r="CD1245" s="56"/>
      <c r="CE1245" s="42"/>
      <c r="DB1245" s="42"/>
    </row>
    <row r="1246" spans="28:106">
      <c r="AB1246" s="39"/>
      <c r="BJ1246" s="89"/>
      <c r="BW1246" s="45"/>
      <c r="BX1246" s="42"/>
      <c r="BY1246" s="42"/>
      <c r="BZ1246" s="43"/>
      <c r="CA1246" s="42"/>
      <c r="CB1246" s="55"/>
      <c r="CC1246" s="42"/>
      <c r="CD1246" s="56"/>
      <c r="CE1246" s="42"/>
      <c r="DB1246" s="42"/>
    </row>
    <row r="1247" spans="28:106">
      <c r="AB1247" s="39"/>
      <c r="BJ1247" s="89"/>
      <c r="BW1247" s="45"/>
      <c r="BX1247" s="42"/>
      <c r="BY1247" s="42"/>
      <c r="BZ1247" s="43"/>
      <c r="CA1247" s="42"/>
      <c r="CB1247" s="55"/>
      <c r="CC1247" s="42"/>
      <c r="CD1247" s="56"/>
      <c r="CE1247" s="42"/>
      <c r="DB1247" s="42"/>
    </row>
    <row r="1248" spans="28:106">
      <c r="AB1248" s="39"/>
      <c r="BJ1248" s="89"/>
      <c r="BW1248" s="45"/>
      <c r="BX1248" s="42"/>
      <c r="BY1248" s="42"/>
      <c r="BZ1248" s="43"/>
      <c r="CA1248" s="42"/>
      <c r="CB1248" s="55"/>
      <c r="CC1248" s="42"/>
      <c r="CD1248" s="56"/>
      <c r="CE1248" s="42"/>
      <c r="DB1248" s="42"/>
    </row>
    <row r="1249" spans="28:106">
      <c r="AB1249" s="39"/>
      <c r="BJ1249" s="89"/>
      <c r="BW1249" s="45"/>
      <c r="BX1249" s="42"/>
      <c r="BY1249" s="42"/>
      <c r="BZ1249" s="43"/>
      <c r="CA1249" s="42"/>
      <c r="CB1249" s="55"/>
      <c r="CC1249" s="42"/>
      <c r="CD1249" s="56"/>
      <c r="CE1249" s="42"/>
      <c r="DB1249" s="42"/>
    </row>
    <row r="1250" spans="28:106">
      <c r="AB1250" s="39"/>
      <c r="BJ1250" s="89"/>
      <c r="BW1250" s="45"/>
      <c r="BX1250" s="42"/>
      <c r="BY1250" s="42"/>
      <c r="BZ1250" s="43"/>
      <c r="CA1250" s="42"/>
      <c r="CB1250" s="55"/>
      <c r="CC1250" s="42"/>
      <c r="CD1250" s="56"/>
      <c r="CE1250" s="42"/>
      <c r="DB1250" s="42"/>
    </row>
    <row r="1251" spans="28:106">
      <c r="AB1251" s="39"/>
      <c r="BJ1251" s="89"/>
      <c r="BW1251" s="45"/>
      <c r="BX1251" s="42"/>
      <c r="BY1251" s="42"/>
      <c r="BZ1251" s="43"/>
      <c r="CA1251" s="42"/>
      <c r="CB1251" s="55"/>
      <c r="CC1251" s="42"/>
      <c r="CD1251" s="56"/>
      <c r="CE1251" s="42"/>
      <c r="DB1251" s="42"/>
    </row>
    <row r="1252" spans="28:106">
      <c r="AB1252" s="39"/>
      <c r="BJ1252" s="89"/>
      <c r="BW1252" s="45"/>
      <c r="BX1252" s="42"/>
      <c r="BY1252" s="42"/>
      <c r="BZ1252" s="43"/>
      <c r="CA1252" s="42"/>
      <c r="CB1252" s="55"/>
      <c r="CC1252" s="42"/>
      <c r="CD1252" s="56"/>
      <c r="CE1252" s="42"/>
      <c r="DB1252" s="42"/>
    </row>
    <row r="1253" spans="28:106">
      <c r="AB1253" s="39"/>
      <c r="BJ1253" s="89"/>
      <c r="BW1253" s="45"/>
      <c r="BX1253" s="42"/>
      <c r="BY1253" s="42"/>
      <c r="BZ1253" s="43"/>
      <c r="CA1253" s="42"/>
      <c r="CB1253" s="55"/>
      <c r="CC1253" s="42"/>
      <c r="CD1253" s="56"/>
      <c r="CE1253" s="42"/>
      <c r="DB1253" s="42"/>
    </row>
    <row r="1254" spans="28:106">
      <c r="AB1254" s="39"/>
      <c r="BJ1254" s="89"/>
      <c r="BW1254" s="45"/>
      <c r="BX1254" s="42"/>
      <c r="BY1254" s="42"/>
      <c r="BZ1254" s="43"/>
      <c r="CA1254" s="42"/>
      <c r="CB1254" s="55"/>
      <c r="CC1254" s="42"/>
      <c r="CD1254" s="56"/>
      <c r="CE1254" s="42"/>
      <c r="DB1254" s="42"/>
    </row>
    <row r="1255" spans="28:106">
      <c r="AB1255" s="39"/>
      <c r="BJ1255" s="89"/>
      <c r="BW1255" s="45"/>
      <c r="BX1255" s="42"/>
      <c r="BY1255" s="42"/>
      <c r="BZ1255" s="43"/>
      <c r="CA1255" s="42"/>
      <c r="CB1255" s="55"/>
      <c r="CC1255" s="42"/>
      <c r="CD1255" s="56"/>
      <c r="CE1255" s="42"/>
      <c r="DB1255" s="42"/>
    </row>
    <row r="1256" spans="28:106">
      <c r="AB1256" s="39"/>
      <c r="BJ1256" s="89"/>
      <c r="BW1256" s="45"/>
      <c r="BX1256" s="42"/>
      <c r="BY1256" s="42"/>
      <c r="BZ1256" s="43"/>
      <c r="CA1256" s="42"/>
      <c r="CB1256" s="55"/>
      <c r="CC1256" s="42"/>
      <c r="CD1256" s="56"/>
      <c r="CE1256" s="42"/>
      <c r="DB1256" s="42"/>
    </row>
    <row r="1257" spans="28:106">
      <c r="AB1257" s="39"/>
      <c r="BJ1257" s="89"/>
      <c r="BW1257" s="45"/>
      <c r="BX1257" s="42"/>
      <c r="BY1257" s="42"/>
      <c r="BZ1257" s="43"/>
      <c r="CA1257" s="42"/>
      <c r="CB1257" s="55"/>
      <c r="CC1257" s="42"/>
      <c r="CD1257" s="56"/>
      <c r="CE1257" s="42"/>
      <c r="DB1257" s="42"/>
    </row>
    <row r="1258" spans="28:106">
      <c r="AB1258" s="39"/>
      <c r="BJ1258" s="89"/>
      <c r="BW1258" s="45"/>
      <c r="BX1258" s="42"/>
      <c r="BY1258" s="42"/>
      <c r="BZ1258" s="43"/>
      <c r="CA1258" s="42"/>
      <c r="CB1258" s="55"/>
      <c r="CC1258" s="42"/>
      <c r="CD1258" s="56"/>
      <c r="CE1258" s="42"/>
      <c r="DB1258" s="42"/>
    </row>
    <row r="1259" spans="28:106">
      <c r="AB1259" s="39"/>
      <c r="BJ1259" s="89"/>
      <c r="BW1259" s="45"/>
      <c r="BX1259" s="42"/>
      <c r="BY1259" s="42"/>
      <c r="BZ1259" s="43"/>
      <c r="CA1259" s="42"/>
      <c r="CB1259" s="55"/>
      <c r="CC1259" s="42"/>
      <c r="CD1259" s="56"/>
      <c r="CE1259" s="42"/>
      <c r="DB1259" s="42"/>
    </row>
    <row r="1260" spans="28:106">
      <c r="AB1260" s="39"/>
      <c r="BJ1260" s="89"/>
      <c r="BW1260" s="45"/>
      <c r="BX1260" s="42"/>
      <c r="BY1260" s="42"/>
      <c r="BZ1260" s="43"/>
      <c r="CA1260" s="42"/>
      <c r="CB1260" s="55"/>
      <c r="CC1260" s="42"/>
      <c r="CD1260" s="56"/>
      <c r="CE1260" s="42"/>
      <c r="DB1260" s="42"/>
    </row>
    <row r="1261" spans="28:106">
      <c r="AB1261" s="39"/>
      <c r="BJ1261" s="89"/>
      <c r="BW1261" s="45"/>
      <c r="BX1261" s="42"/>
      <c r="BY1261" s="42"/>
      <c r="BZ1261" s="43"/>
      <c r="CA1261" s="42"/>
      <c r="CB1261" s="55"/>
      <c r="CC1261" s="42"/>
      <c r="CD1261" s="56"/>
      <c r="CE1261" s="42"/>
      <c r="DB1261" s="42"/>
    </row>
    <row r="1262" spans="28:106">
      <c r="AB1262" s="39"/>
      <c r="BJ1262" s="89"/>
      <c r="BW1262" s="45"/>
      <c r="BX1262" s="42"/>
      <c r="BY1262" s="42"/>
      <c r="BZ1262" s="43"/>
      <c r="CA1262" s="42"/>
      <c r="CB1262" s="55"/>
      <c r="CC1262" s="42"/>
      <c r="CD1262" s="56"/>
      <c r="CE1262" s="42"/>
      <c r="DB1262" s="42"/>
    </row>
    <row r="1263" spans="28:106">
      <c r="AB1263" s="39"/>
      <c r="BJ1263" s="89"/>
      <c r="BW1263" s="45"/>
      <c r="BX1263" s="42"/>
      <c r="BY1263" s="42"/>
      <c r="BZ1263" s="43"/>
      <c r="CA1263" s="42"/>
      <c r="CB1263" s="55"/>
      <c r="CC1263" s="42"/>
      <c r="CD1263" s="56"/>
      <c r="CE1263" s="42"/>
      <c r="DB1263" s="42"/>
    </row>
    <row r="1264" spans="28:106">
      <c r="AB1264" s="39"/>
      <c r="BJ1264" s="89"/>
      <c r="BW1264" s="45"/>
      <c r="BX1264" s="42"/>
      <c r="BY1264" s="42"/>
      <c r="BZ1264" s="43"/>
      <c r="CA1264" s="42"/>
      <c r="CB1264" s="55"/>
      <c r="CC1264" s="42"/>
      <c r="CD1264" s="56"/>
      <c r="CE1264" s="42"/>
      <c r="DB1264" s="42"/>
    </row>
    <row r="1265" spans="28:106">
      <c r="AB1265" s="39"/>
      <c r="BJ1265" s="89"/>
      <c r="BW1265" s="45"/>
      <c r="BX1265" s="42"/>
      <c r="BY1265" s="42"/>
      <c r="BZ1265" s="43"/>
      <c r="CA1265" s="42"/>
      <c r="CB1265" s="55"/>
      <c r="CC1265" s="42"/>
      <c r="CD1265" s="56"/>
      <c r="CE1265" s="42"/>
      <c r="DB1265" s="42"/>
    </row>
    <row r="1266" spans="28:106">
      <c r="AB1266" s="39"/>
      <c r="BJ1266" s="89"/>
      <c r="BW1266" s="45"/>
      <c r="BX1266" s="42"/>
      <c r="BY1266" s="42"/>
      <c r="BZ1266" s="43"/>
      <c r="CA1266" s="42"/>
      <c r="CB1266" s="55"/>
      <c r="CC1266" s="42"/>
      <c r="CD1266" s="56"/>
      <c r="CE1266" s="42"/>
      <c r="DB1266" s="42"/>
    </row>
    <row r="1267" spans="28:106">
      <c r="AB1267" s="39"/>
      <c r="BJ1267" s="89"/>
      <c r="BW1267" s="45"/>
      <c r="BX1267" s="42"/>
      <c r="BY1267" s="42"/>
      <c r="BZ1267" s="43"/>
      <c r="CA1267" s="42"/>
      <c r="CB1267" s="55"/>
      <c r="CC1267" s="42"/>
      <c r="CD1267" s="56"/>
      <c r="CE1267" s="42"/>
      <c r="DB1267" s="42"/>
    </row>
    <row r="1268" spans="28:106">
      <c r="AB1268" s="39"/>
      <c r="BJ1268" s="89"/>
      <c r="BW1268" s="45"/>
      <c r="BX1268" s="42"/>
      <c r="BY1268" s="42"/>
      <c r="BZ1268" s="43"/>
      <c r="CA1268" s="42"/>
      <c r="CB1268" s="55"/>
      <c r="CC1268" s="42"/>
      <c r="CD1268" s="56"/>
      <c r="CE1268" s="42"/>
      <c r="DB1268" s="42"/>
    </row>
    <row r="1269" spans="28:106">
      <c r="AB1269" s="39"/>
      <c r="BJ1269" s="89"/>
      <c r="BW1269" s="45"/>
      <c r="BX1269" s="42"/>
      <c r="BY1269" s="42"/>
      <c r="BZ1269" s="43"/>
      <c r="CA1269" s="42"/>
      <c r="CB1269" s="55"/>
      <c r="CC1269" s="42"/>
      <c r="CD1269" s="56"/>
      <c r="CE1269" s="42"/>
      <c r="DB1269" s="42"/>
    </row>
    <row r="1270" spans="28:106">
      <c r="AB1270" s="39"/>
      <c r="BJ1270" s="89"/>
      <c r="BW1270" s="45"/>
      <c r="BX1270" s="42"/>
      <c r="BY1270" s="42"/>
      <c r="BZ1270" s="43"/>
      <c r="CA1270" s="42"/>
      <c r="CB1270" s="55"/>
      <c r="CC1270" s="42"/>
      <c r="CD1270" s="56"/>
      <c r="CE1270" s="42"/>
      <c r="DB1270" s="42"/>
    </row>
    <row r="1271" spans="28:106">
      <c r="AB1271" s="39"/>
      <c r="BJ1271" s="89"/>
      <c r="BW1271" s="45"/>
      <c r="BX1271" s="42"/>
      <c r="BY1271" s="42"/>
      <c r="BZ1271" s="43"/>
      <c r="CA1271" s="42"/>
      <c r="CB1271" s="55"/>
      <c r="CC1271" s="42"/>
      <c r="CD1271" s="56"/>
      <c r="CE1271" s="42"/>
      <c r="DB1271" s="42"/>
    </row>
    <row r="1272" spans="28:106">
      <c r="AB1272" s="39"/>
      <c r="BJ1272" s="89"/>
      <c r="BW1272" s="45"/>
      <c r="BX1272" s="42"/>
      <c r="BY1272" s="42"/>
      <c r="BZ1272" s="43"/>
      <c r="CA1272" s="42"/>
      <c r="CB1272" s="55"/>
      <c r="CC1272" s="42"/>
      <c r="CD1272" s="56"/>
      <c r="CE1272" s="42"/>
      <c r="DB1272" s="42"/>
    </row>
    <row r="1273" spans="28:106">
      <c r="AB1273" s="39"/>
      <c r="BJ1273" s="89"/>
      <c r="BW1273" s="45"/>
      <c r="BX1273" s="42"/>
      <c r="BY1273" s="42"/>
      <c r="BZ1273" s="43"/>
      <c r="CA1273" s="42"/>
      <c r="CB1273" s="55"/>
      <c r="CC1273" s="42"/>
      <c r="CD1273" s="56"/>
      <c r="CE1273" s="42"/>
      <c r="DB1273" s="42"/>
    </row>
    <row r="1274" spans="28:106">
      <c r="AB1274" s="39"/>
      <c r="BJ1274" s="89"/>
      <c r="BW1274" s="45"/>
      <c r="BX1274" s="42"/>
      <c r="BY1274" s="42"/>
      <c r="BZ1274" s="43"/>
      <c r="CA1274" s="42"/>
      <c r="CB1274" s="55"/>
      <c r="CC1274" s="42"/>
      <c r="CD1274" s="56"/>
      <c r="CE1274" s="42"/>
      <c r="DB1274" s="42"/>
    </row>
    <row r="1275" spans="28:106">
      <c r="AB1275" s="39"/>
      <c r="BJ1275" s="89"/>
      <c r="BW1275" s="45"/>
      <c r="BX1275" s="42"/>
      <c r="BY1275" s="42"/>
      <c r="BZ1275" s="43"/>
      <c r="CA1275" s="42"/>
      <c r="CB1275" s="55"/>
      <c r="CC1275" s="42"/>
      <c r="CD1275" s="56"/>
      <c r="CE1275" s="42"/>
      <c r="DB1275" s="42"/>
    </row>
    <row r="1276" spans="28:106">
      <c r="AB1276" s="39"/>
      <c r="BJ1276" s="89"/>
      <c r="BW1276" s="45"/>
      <c r="BX1276" s="42"/>
      <c r="BY1276" s="42"/>
      <c r="BZ1276" s="43"/>
      <c r="CA1276" s="42"/>
      <c r="CB1276" s="55"/>
      <c r="CC1276" s="42"/>
      <c r="CD1276" s="56"/>
      <c r="CE1276" s="42"/>
      <c r="DB1276" s="42"/>
    </row>
    <row r="1277" spans="28:106">
      <c r="AB1277" s="39"/>
      <c r="BJ1277" s="89"/>
      <c r="BW1277" s="45"/>
      <c r="BX1277" s="42"/>
      <c r="BY1277" s="42"/>
      <c r="BZ1277" s="43"/>
      <c r="CA1277" s="42"/>
      <c r="CB1277" s="55"/>
      <c r="CC1277" s="42"/>
      <c r="CD1277" s="56"/>
      <c r="CE1277" s="42"/>
      <c r="DB1277" s="42"/>
    </row>
    <row r="1278" spans="28:106">
      <c r="AB1278" s="39"/>
      <c r="BJ1278" s="89"/>
      <c r="BW1278" s="45"/>
      <c r="BX1278" s="42"/>
      <c r="BY1278" s="42"/>
      <c r="BZ1278" s="43"/>
      <c r="CA1278" s="42"/>
      <c r="CB1278" s="55"/>
      <c r="CC1278" s="42"/>
      <c r="CD1278" s="56"/>
      <c r="CE1278" s="42"/>
      <c r="DB1278" s="42"/>
    </row>
    <row r="1279" spans="28:106">
      <c r="AB1279" s="39"/>
      <c r="BJ1279" s="89"/>
      <c r="BW1279" s="45"/>
      <c r="BX1279" s="42"/>
      <c r="BY1279" s="42"/>
      <c r="BZ1279" s="43"/>
      <c r="CA1279" s="42"/>
      <c r="CB1279" s="55"/>
      <c r="CC1279" s="42"/>
      <c r="CD1279" s="56"/>
      <c r="CE1279" s="42"/>
      <c r="DB1279" s="42"/>
    </row>
    <row r="1280" spans="28:106">
      <c r="AB1280" s="39"/>
      <c r="BJ1280" s="89"/>
      <c r="BW1280" s="45"/>
      <c r="BX1280" s="42"/>
      <c r="BY1280" s="42"/>
      <c r="BZ1280" s="43"/>
      <c r="CA1280" s="42"/>
      <c r="CB1280" s="55"/>
      <c r="CC1280" s="42"/>
      <c r="CD1280" s="56"/>
      <c r="CE1280" s="42"/>
      <c r="DB1280" s="42"/>
    </row>
    <row r="1281" spans="28:106">
      <c r="AB1281" s="39"/>
      <c r="BJ1281" s="89"/>
      <c r="BW1281" s="45"/>
      <c r="BX1281" s="42"/>
      <c r="BY1281" s="42"/>
      <c r="BZ1281" s="43"/>
      <c r="CA1281" s="42"/>
      <c r="CB1281" s="55"/>
      <c r="CC1281" s="42"/>
      <c r="CD1281" s="56"/>
      <c r="CE1281" s="42"/>
      <c r="DB1281" s="42"/>
    </row>
    <row r="1282" spans="28:106">
      <c r="AB1282" s="39"/>
      <c r="BJ1282" s="89"/>
      <c r="BW1282" s="45"/>
      <c r="BX1282" s="42"/>
      <c r="BY1282" s="42"/>
      <c r="BZ1282" s="43"/>
      <c r="CA1282" s="42"/>
      <c r="CB1282" s="55"/>
      <c r="CC1282" s="42"/>
      <c r="CD1282" s="56"/>
      <c r="CE1282" s="42"/>
      <c r="DB1282" s="42"/>
    </row>
    <row r="1283" spans="28:106">
      <c r="AB1283" s="39"/>
      <c r="BJ1283" s="89"/>
      <c r="BW1283" s="45"/>
      <c r="BX1283" s="42"/>
      <c r="BY1283" s="42"/>
      <c r="BZ1283" s="43"/>
      <c r="CA1283" s="42"/>
      <c r="CB1283" s="55"/>
      <c r="CC1283" s="42"/>
      <c r="CD1283" s="56"/>
      <c r="CE1283" s="42"/>
      <c r="DB1283" s="42"/>
    </row>
    <row r="1284" spans="28:106">
      <c r="AB1284" s="39"/>
      <c r="BJ1284" s="89"/>
      <c r="BW1284" s="45"/>
      <c r="BX1284" s="42"/>
      <c r="BY1284" s="42"/>
      <c r="BZ1284" s="43"/>
      <c r="CA1284" s="42"/>
      <c r="CB1284" s="55"/>
      <c r="CC1284" s="42"/>
      <c r="CD1284" s="56"/>
      <c r="CE1284" s="42"/>
      <c r="DB1284" s="42"/>
    </row>
    <row r="1285" spans="28:106">
      <c r="AB1285" s="39"/>
      <c r="BJ1285" s="89"/>
      <c r="BW1285" s="45"/>
      <c r="BX1285" s="42"/>
      <c r="BY1285" s="42"/>
      <c r="BZ1285" s="43"/>
      <c r="CA1285" s="42"/>
      <c r="CB1285" s="55"/>
      <c r="CC1285" s="42"/>
      <c r="CD1285" s="56"/>
      <c r="CE1285" s="42"/>
      <c r="DB1285" s="42"/>
    </row>
    <row r="1286" spans="28:106">
      <c r="AB1286" s="39"/>
      <c r="BJ1286" s="89"/>
      <c r="BW1286" s="45"/>
      <c r="BX1286" s="42"/>
      <c r="BY1286" s="42"/>
      <c r="BZ1286" s="43"/>
      <c r="CA1286" s="42"/>
      <c r="CB1286" s="55"/>
      <c r="CC1286" s="42"/>
      <c r="CD1286" s="56"/>
      <c r="CE1286" s="42"/>
      <c r="DB1286" s="42"/>
    </row>
    <row r="1287" spans="28:106">
      <c r="AB1287" s="39"/>
      <c r="BJ1287" s="89"/>
      <c r="BW1287" s="45"/>
      <c r="BX1287" s="42"/>
      <c r="BY1287" s="42"/>
      <c r="BZ1287" s="43"/>
      <c r="CA1287" s="42"/>
      <c r="CB1287" s="55"/>
      <c r="CC1287" s="42"/>
      <c r="CD1287" s="56"/>
      <c r="CE1287" s="42"/>
      <c r="DB1287" s="42"/>
    </row>
    <row r="1288" spans="28:106">
      <c r="AB1288" s="39"/>
      <c r="BJ1288" s="89"/>
      <c r="BW1288" s="45"/>
      <c r="BX1288" s="42"/>
      <c r="BY1288" s="42"/>
      <c r="BZ1288" s="43"/>
      <c r="CA1288" s="42"/>
      <c r="CB1288" s="55"/>
      <c r="CC1288" s="42"/>
      <c r="CD1288" s="56"/>
      <c r="CE1288" s="42"/>
      <c r="DB1288" s="42"/>
    </row>
    <row r="1289" spans="28:106">
      <c r="AB1289" s="39"/>
      <c r="BJ1289" s="89"/>
      <c r="BW1289" s="45"/>
      <c r="BX1289" s="42"/>
      <c r="BY1289" s="42"/>
      <c r="BZ1289" s="43"/>
      <c r="CA1289" s="42"/>
      <c r="CB1289" s="55"/>
      <c r="CC1289" s="42"/>
      <c r="CD1289" s="56"/>
      <c r="CE1289" s="42"/>
      <c r="DB1289" s="42"/>
    </row>
    <row r="1290" spans="28:106">
      <c r="AB1290" s="39"/>
      <c r="BJ1290" s="89"/>
      <c r="BW1290" s="45"/>
      <c r="BX1290" s="42"/>
      <c r="BY1290" s="42"/>
      <c r="BZ1290" s="43"/>
      <c r="CA1290" s="42"/>
      <c r="CB1290" s="55"/>
      <c r="CC1290" s="42"/>
      <c r="CD1290" s="56"/>
      <c r="CE1290" s="42"/>
      <c r="DB1290" s="42"/>
    </row>
    <row r="1291" spans="28:106">
      <c r="AB1291" s="39"/>
      <c r="BJ1291" s="89"/>
      <c r="BW1291" s="45"/>
      <c r="BX1291" s="42"/>
      <c r="BY1291" s="42"/>
      <c r="BZ1291" s="43"/>
      <c r="CA1291" s="42"/>
      <c r="CB1291" s="55"/>
      <c r="CC1291" s="42"/>
      <c r="CD1291" s="56"/>
      <c r="CE1291" s="42"/>
      <c r="DB1291" s="42"/>
    </row>
    <row r="1292" spans="28:106">
      <c r="AB1292" s="39"/>
      <c r="BJ1292" s="89"/>
      <c r="BW1292" s="45"/>
      <c r="BX1292" s="42"/>
      <c r="BY1292" s="42"/>
      <c r="BZ1292" s="43"/>
      <c r="CA1292" s="42"/>
      <c r="CB1292" s="55"/>
      <c r="CC1292" s="42"/>
      <c r="CD1292" s="56"/>
      <c r="CE1292" s="42"/>
      <c r="DB1292" s="42"/>
    </row>
    <row r="1293" spans="28:106">
      <c r="AB1293" s="39"/>
      <c r="BJ1293" s="89"/>
      <c r="BW1293" s="45"/>
      <c r="BX1293" s="42"/>
      <c r="BY1293" s="42"/>
      <c r="BZ1293" s="43"/>
      <c r="CA1293" s="42"/>
      <c r="CB1293" s="55"/>
      <c r="CC1293" s="42"/>
      <c r="CD1293" s="56"/>
      <c r="CE1293" s="42"/>
      <c r="DB1293" s="42"/>
    </row>
    <row r="1294" spans="28:106">
      <c r="AB1294" s="39"/>
      <c r="BJ1294" s="89"/>
      <c r="BW1294" s="45"/>
      <c r="BX1294" s="42"/>
      <c r="BY1294" s="42"/>
      <c r="BZ1294" s="43"/>
      <c r="CA1294" s="42"/>
      <c r="CB1294" s="55"/>
      <c r="CC1294" s="42"/>
      <c r="CD1294" s="56"/>
      <c r="CE1294" s="42"/>
      <c r="DB1294" s="42"/>
    </row>
    <row r="1295" spans="28:106">
      <c r="AB1295" s="39"/>
      <c r="BJ1295" s="89"/>
      <c r="BW1295" s="45"/>
      <c r="BX1295" s="42"/>
      <c r="BY1295" s="42"/>
      <c r="BZ1295" s="43"/>
      <c r="CA1295" s="42"/>
      <c r="CB1295" s="55"/>
      <c r="CC1295" s="42"/>
      <c r="CD1295" s="56"/>
      <c r="CE1295" s="42"/>
      <c r="DB1295" s="42"/>
    </row>
    <row r="1296" spans="28:106">
      <c r="AB1296" s="39"/>
      <c r="BJ1296" s="89"/>
      <c r="BW1296" s="45"/>
      <c r="BX1296" s="42"/>
      <c r="BY1296" s="42"/>
      <c r="BZ1296" s="43"/>
      <c r="CA1296" s="42"/>
      <c r="CB1296" s="55"/>
      <c r="CC1296" s="42"/>
      <c r="CD1296" s="56"/>
      <c r="CE1296" s="42"/>
      <c r="DB1296" s="42"/>
    </row>
    <row r="1297" spans="28:106">
      <c r="AB1297" s="39"/>
      <c r="BJ1297" s="89"/>
      <c r="BW1297" s="45"/>
      <c r="BX1297" s="42"/>
      <c r="BY1297" s="42"/>
      <c r="BZ1297" s="43"/>
      <c r="CA1297" s="42"/>
      <c r="CB1297" s="55"/>
      <c r="CC1297" s="42"/>
      <c r="CD1297" s="56"/>
      <c r="CE1297" s="42"/>
      <c r="DB1297" s="42"/>
    </row>
    <row r="1298" spans="28:106">
      <c r="AB1298" s="39"/>
      <c r="BJ1298" s="89"/>
      <c r="BW1298" s="45"/>
      <c r="BX1298" s="42"/>
      <c r="BY1298" s="42"/>
      <c r="BZ1298" s="43"/>
      <c r="CA1298" s="42"/>
      <c r="CB1298" s="55"/>
      <c r="CC1298" s="42"/>
      <c r="CD1298" s="56"/>
      <c r="CE1298" s="42"/>
      <c r="DB1298" s="42"/>
    </row>
    <row r="1299" spans="28:106">
      <c r="AB1299" s="39"/>
      <c r="BJ1299" s="89"/>
      <c r="BW1299" s="45"/>
      <c r="BX1299" s="42"/>
      <c r="BY1299" s="42"/>
      <c r="BZ1299" s="43"/>
      <c r="CA1299" s="42"/>
      <c r="CB1299" s="55"/>
      <c r="CC1299" s="42"/>
      <c r="CD1299" s="56"/>
      <c r="CE1299" s="42"/>
      <c r="DB1299" s="42"/>
    </row>
    <row r="1300" spans="28:106">
      <c r="AB1300" s="39"/>
      <c r="BJ1300" s="89"/>
      <c r="BW1300" s="45"/>
      <c r="BX1300" s="42"/>
      <c r="BY1300" s="42"/>
      <c r="BZ1300" s="43"/>
      <c r="CA1300" s="42"/>
      <c r="CB1300" s="55"/>
      <c r="CC1300" s="42"/>
      <c r="CD1300" s="56"/>
      <c r="CE1300" s="42"/>
      <c r="DB1300" s="42"/>
    </row>
    <row r="1301" spans="28:106">
      <c r="AB1301" s="39"/>
      <c r="BJ1301" s="89"/>
      <c r="BW1301" s="45"/>
      <c r="BX1301" s="42"/>
      <c r="BY1301" s="42"/>
      <c r="BZ1301" s="43"/>
      <c r="CA1301" s="42"/>
      <c r="CB1301" s="55"/>
      <c r="CC1301" s="42"/>
      <c r="CD1301" s="56"/>
      <c r="CE1301" s="42"/>
      <c r="DB1301" s="42"/>
    </row>
    <row r="1302" spans="28:106">
      <c r="AB1302" s="39"/>
      <c r="BJ1302" s="89"/>
      <c r="BW1302" s="45"/>
      <c r="BX1302" s="42"/>
      <c r="BY1302" s="42"/>
      <c r="BZ1302" s="43"/>
      <c r="CA1302" s="42"/>
      <c r="CB1302" s="55"/>
      <c r="CC1302" s="42"/>
      <c r="CD1302" s="56"/>
      <c r="CE1302" s="42"/>
      <c r="DB1302" s="42"/>
    </row>
    <row r="1303" spans="28:106">
      <c r="AB1303" s="39"/>
      <c r="BJ1303" s="89"/>
      <c r="BW1303" s="45"/>
      <c r="BX1303" s="42"/>
      <c r="BY1303" s="42"/>
      <c r="BZ1303" s="43"/>
      <c r="CA1303" s="42"/>
      <c r="CB1303" s="55"/>
      <c r="CC1303" s="42"/>
      <c r="CD1303" s="56"/>
      <c r="CE1303" s="42"/>
      <c r="DB1303" s="42"/>
    </row>
    <row r="1304" spans="28:106">
      <c r="AB1304" s="39"/>
      <c r="BJ1304" s="89"/>
      <c r="BW1304" s="45"/>
      <c r="BX1304" s="42"/>
      <c r="BY1304" s="42"/>
      <c r="BZ1304" s="43"/>
      <c r="CA1304" s="42"/>
      <c r="CB1304" s="55"/>
      <c r="CC1304" s="42"/>
      <c r="CD1304" s="56"/>
      <c r="CE1304" s="42"/>
      <c r="DB1304" s="42"/>
    </row>
    <row r="1305" spans="28:106">
      <c r="AB1305" s="39"/>
      <c r="BJ1305" s="89"/>
      <c r="BW1305" s="45"/>
      <c r="BX1305" s="42"/>
      <c r="BY1305" s="42"/>
      <c r="BZ1305" s="43"/>
      <c r="CA1305" s="42"/>
      <c r="CB1305" s="55"/>
      <c r="CC1305" s="42"/>
      <c r="CD1305" s="56"/>
      <c r="CE1305" s="42"/>
      <c r="DB1305" s="42"/>
    </row>
    <row r="1306" spans="28:106">
      <c r="AB1306" s="39"/>
      <c r="BJ1306" s="89"/>
      <c r="BW1306" s="45"/>
      <c r="BX1306" s="42"/>
      <c r="BY1306" s="42"/>
      <c r="BZ1306" s="43"/>
      <c r="CA1306" s="42"/>
      <c r="CB1306" s="55"/>
      <c r="CC1306" s="42"/>
      <c r="CD1306" s="56"/>
      <c r="CE1306" s="42"/>
      <c r="DB1306" s="42"/>
    </row>
    <row r="1307" spans="28:106">
      <c r="AB1307" s="39"/>
      <c r="BJ1307" s="89"/>
      <c r="BW1307" s="45"/>
      <c r="BX1307" s="42"/>
      <c r="BY1307" s="42"/>
      <c r="BZ1307" s="43"/>
      <c r="CA1307" s="42"/>
      <c r="CB1307" s="55"/>
      <c r="CC1307" s="42"/>
      <c r="CD1307" s="56"/>
      <c r="CE1307" s="42"/>
      <c r="DB1307" s="42"/>
    </row>
    <row r="1308" spans="28:106">
      <c r="AB1308" s="39"/>
      <c r="BJ1308" s="89"/>
      <c r="BW1308" s="45"/>
      <c r="BX1308" s="42"/>
      <c r="BY1308" s="42"/>
      <c r="BZ1308" s="43"/>
      <c r="CA1308" s="42"/>
      <c r="CB1308" s="55"/>
      <c r="CC1308" s="42"/>
      <c r="CD1308" s="56"/>
      <c r="CE1308" s="42"/>
      <c r="DB1308" s="42"/>
    </row>
    <row r="1309" spans="28:106">
      <c r="AB1309" s="39"/>
      <c r="BJ1309" s="89"/>
      <c r="BW1309" s="45"/>
      <c r="BX1309" s="42"/>
      <c r="BY1309" s="42"/>
      <c r="BZ1309" s="43"/>
      <c r="CA1309" s="42"/>
      <c r="CB1309" s="55"/>
      <c r="CC1309" s="42"/>
      <c r="CD1309" s="56"/>
      <c r="CE1309" s="42"/>
      <c r="DB1309" s="42"/>
    </row>
    <row r="1310" spans="28:106">
      <c r="AB1310" s="39"/>
      <c r="BJ1310" s="89"/>
      <c r="BW1310" s="45"/>
      <c r="BX1310" s="42"/>
      <c r="BY1310" s="42"/>
      <c r="BZ1310" s="43"/>
      <c r="CA1310" s="42"/>
      <c r="CB1310" s="55"/>
      <c r="CC1310" s="42"/>
      <c r="CD1310" s="56"/>
      <c r="CE1310" s="42"/>
      <c r="DB1310" s="42"/>
    </row>
    <row r="1311" spans="28:106">
      <c r="AB1311" s="39"/>
      <c r="BJ1311" s="89"/>
      <c r="BW1311" s="45"/>
      <c r="BX1311" s="42"/>
      <c r="BY1311" s="42"/>
      <c r="BZ1311" s="43"/>
      <c r="CA1311" s="42"/>
      <c r="CB1311" s="55"/>
      <c r="CC1311" s="42"/>
      <c r="CD1311" s="56"/>
      <c r="CE1311" s="42"/>
      <c r="DB1311" s="42"/>
    </row>
    <row r="1312" spans="28:106">
      <c r="AB1312" s="39"/>
      <c r="BJ1312" s="89"/>
      <c r="BW1312" s="45"/>
      <c r="BX1312" s="42"/>
      <c r="BY1312" s="42"/>
      <c r="BZ1312" s="43"/>
      <c r="CA1312" s="42"/>
      <c r="CB1312" s="55"/>
      <c r="CC1312" s="42"/>
      <c r="CD1312" s="56"/>
      <c r="CE1312" s="42"/>
      <c r="DB1312" s="42"/>
    </row>
    <row r="1313" spans="28:106">
      <c r="AB1313" s="39"/>
      <c r="BJ1313" s="89"/>
      <c r="BW1313" s="45"/>
      <c r="BX1313" s="42"/>
      <c r="BY1313" s="42"/>
      <c r="BZ1313" s="43"/>
      <c r="CA1313" s="42"/>
      <c r="CB1313" s="55"/>
      <c r="CC1313" s="42"/>
      <c r="CD1313" s="56"/>
      <c r="CE1313" s="42"/>
      <c r="DB1313" s="42"/>
    </row>
    <row r="1314" spans="28:106">
      <c r="AB1314" s="39"/>
      <c r="BJ1314" s="89"/>
      <c r="BW1314" s="45"/>
      <c r="BX1314" s="42"/>
      <c r="BY1314" s="42"/>
      <c r="BZ1314" s="43"/>
      <c r="CA1314" s="42"/>
      <c r="CB1314" s="55"/>
      <c r="CC1314" s="42"/>
      <c r="CD1314" s="56"/>
      <c r="CE1314" s="42"/>
      <c r="DB1314" s="42"/>
    </row>
    <row r="1315" spans="28:106">
      <c r="AB1315" s="39"/>
      <c r="BJ1315" s="89"/>
      <c r="BW1315" s="45"/>
      <c r="BX1315" s="42"/>
      <c r="BY1315" s="42"/>
      <c r="BZ1315" s="43"/>
      <c r="CA1315" s="42"/>
      <c r="CB1315" s="55"/>
      <c r="CC1315" s="42"/>
      <c r="CD1315" s="56"/>
      <c r="CE1315" s="42"/>
      <c r="DB1315" s="42"/>
    </row>
    <row r="1316" spans="28:106">
      <c r="AB1316" s="39"/>
      <c r="BJ1316" s="89"/>
      <c r="BW1316" s="45"/>
      <c r="BX1316" s="42"/>
      <c r="BY1316" s="42"/>
      <c r="BZ1316" s="43"/>
      <c r="CA1316" s="42"/>
      <c r="CB1316" s="55"/>
      <c r="CC1316" s="42"/>
      <c r="CD1316" s="56"/>
      <c r="CE1316" s="42"/>
      <c r="DB1316" s="42"/>
    </row>
    <row r="1317" spans="28:106">
      <c r="AB1317" s="39"/>
      <c r="BJ1317" s="89"/>
      <c r="BW1317" s="45"/>
      <c r="BX1317" s="42"/>
      <c r="BY1317" s="42"/>
      <c r="BZ1317" s="43"/>
      <c r="CA1317" s="42"/>
      <c r="CB1317" s="55"/>
      <c r="CC1317" s="42"/>
      <c r="CD1317" s="56"/>
      <c r="CE1317" s="42"/>
      <c r="DB1317" s="42"/>
    </row>
    <row r="1318" spans="28:106">
      <c r="AB1318" s="39"/>
      <c r="BJ1318" s="89"/>
      <c r="BW1318" s="45"/>
      <c r="BX1318" s="42"/>
      <c r="BY1318" s="42"/>
      <c r="BZ1318" s="43"/>
      <c r="CA1318" s="42"/>
      <c r="CB1318" s="55"/>
      <c r="CC1318" s="42"/>
      <c r="CD1318" s="56"/>
      <c r="CE1318" s="42"/>
      <c r="DB1318" s="42"/>
    </row>
    <row r="1319" spans="28:106">
      <c r="AB1319" s="39"/>
      <c r="BJ1319" s="89"/>
      <c r="BW1319" s="45"/>
      <c r="BX1319" s="42"/>
      <c r="BY1319" s="42"/>
      <c r="BZ1319" s="43"/>
      <c r="CA1319" s="42"/>
      <c r="CB1319" s="55"/>
      <c r="CC1319" s="42"/>
      <c r="CD1319" s="56"/>
      <c r="CE1319" s="42"/>
      <c r="DB1319" s="42"/>
    </row>
    <row r="1320" spans="28:106">
      <c r="AB1320" s="39"/>
      <c r="BJ1320" s="89"/>
      <c r="BW1320" s="45"/>
      <c r="BX1320" s="42"/>
      <c r="BY1320" s="42"/>
      <c r="BZ1320" s="43"/>
      <c r="CA1320" s="42"/>
      <c r="CB1320" s="55"/>
      <c r="CC1320" s="42"/>
      <c r="CD1320" s="56"/>
      <c r="CE1320" s="42"/>
      <c r="DB1320" s="42"/>
    </row>
    <row r="1321" spans="28:106">
      <c r="AB1321" s="39"/>
      <c r="BJ1321" s="89"/>
      <c r="BW1321" s="45"/>
      <c r="BX1321" s="42"/>
      <c r="BY1321" s="42"/>
      <c r="BZ1321" s="43"/>
      <c r="CA1321" s="42"/>
      <c r="CB1321" s="55"/>
      <c r="CC1321" s="42"/>
      <c r="CD1321" s="56"/>
      <c r="CE1321" s="42"/>
      <c r="DB1321" s="42"/>
    </row>
    <row r="1322" spans="28:106">
      <c r="AB1322" s="39"/>
      <c r="BJ1322" s="89"/>
      <c r="BW1322" s="45"/>
      <c r="BX1322" s="42"/>
      <c r="BY1322" s="42"/>
      <c r="BZ1322" s="43"/>
      <c r="CA1322" s="42"/>
      <c r="CB1322" s="55"/>
      <c r="CC1322" s="42"/>
      <c r="CD1322" s="56"/>
      <c r="CE1322" s="42"/>
      <c r="DB1322" s="42"/>
    </row>
    <row r="1323" spans="28:106">
      <c r="AB1323" s="39"/>
      <c r="BJ1323" s="89"/>
      <c r="BW1323" s="45"/>
      <c r="BX1323" s="42"/>
      <c r="BY1323" s="42"/>
      <c r="BZ1323" s="43"/>
      <c r="CA1323" s="42"/>
      <c r="CB1323" s="55"/>
      <c r="CC1323" s="42"/>
      <c r="CD1323" s="56"/>
      <c r="CE1323" s="42"/>
      <c r="DB1323" s="42"/>
    </row>
    <row r="1324" spans="28:106">
      <c r="AB1324" s="39"/>
      <c r="BJ1324" s="89"/>
      <c r="BW1324" s="45"/>
      <c r="BX1324" s="42"/>
      <c r="BY1324" s="42"/>
      <c r="BZ1324" s="43"/>
      <c r="CA1324" s="42"/>
      <c r="CB1324" s="55"/>
      <c r="CC1324" s="42"/>
      <c r="CD1324" s="56"/>
      <c r="CE1324" s="42"/>
      <c r="DB1324" s="42"/>
    </row>
    <row r="1325" spans="28:106">
      <c r="AB1325" s="39"/>
      <c r="BJ1325" s="89"/>
      <c r="BW1325" s="45"/>
      <c r="BX1325" s="42"/>
      <c r="BY1325" s="42"/>
      <c r="BZ1325" s="43"/>
      <c r="CA1325" s="42"/>
      <c r="CB1325" s="55"/>
      <c r="CC1325" s="42"/>
      <c r="CD1325" s="56"/>
      <c r="CE1325" s="42"/>
      <c r="DB1325" s="42"/>
    </row>
    <row r="1326" spans="28:106">
      <c r="AB1326" s="39"/>
      <c r="BJ1326" s="89"/>
      <c r="BW1326" s="45"/>
      <c r="BX1326" s="42"/>
      <c r="BY1326" s="42"/>
      <c r="BZ1326" s="43"/>
      <c r="CA1326" s="42"/>
      <c r="CB1326" s="55"/>
      <c r="CC1326" s="42"/>
      <c r="CD1326" s="56"/>
      <c r="CE1326" s="42"/>
      <c r="DB1326" s="42"/>
    </row>
    <row r="1327" spans="28:106">
      <c r="AB1327" s="39"/>
      <c r="BJ1327" s="89"/>
      <c r="BW1327" s="45"/>
      <c r="BX1327" s="42"/>
      <c r="BY1327" s="42"/>
      <c r="BZ1327" s="43"/>
      <c r="CA1327" s="42"/>
      <c r="CB1327" s="55"/>
      <c r="CC1327" s="42"/>
      <c r="CD1327" s="56"/>
      <c r="CE1327" s="42"/>
      <c r="DB1327" s="42"/>
    </row>
    <row r="1328" spans="28:106">
      <c r="AB1328" s="39"/>
      <c r="BJ1328" s="89"/>
      <c r="BW1328" s="45"/>
      <c r="BX1328" s="42"/>
      <c r="BY1328" s="42"/>
      <c r="BZ1328" s="43"/>
      <c r="CA1328" s="42"/>
      <c r="CB1328" s="55"/>
      <c r="CC1328" s="42"/>
      <c r="CD1328" s="56"/>
      <c r="CE1328" s="42"/>
      <c r="DB1328" s="42"/>
    </row>
    <row r="1329" spans="28:106">
      <c r="AB1329" s="39"/>
      <c r="BJ1329" s="89"/>
      <c r="BW1329" s="45"/>
      <c r="BX1329" s="42"/>
      <c r="BY1329" s="42"/>
      <c r="BZ1329" s="43"/>
      <c r="CA1329" s="42"/>
      <c r="CB1329" s="55"/>
      <c r="CC1329" s="42"/>
      <c r="CD1329" s="56"/>
      <c r="CE1329" s="42"/>
      <c r="DB1329" s="42"/>
    </row>
    <row r="1330" spans="28:106">
      <c r="AB1330" s="39"/>
      <c r="BJ1330" s="89"/>
      <c r="BW1330" s="45"/>
      <c r="BX1330" s="42"/>
      <c r="BY1330" s="42"/>
      <c r="BZ1330" s="43"/>
      <c r="CA1330" s="42"/>
      <c r="CB1330" s="55"/>
      <c r="CC1330" s="42"/>
      <c r="CD1330" s="56"/>
      <c r="CE1330" s="42"/>
      <c r="DB1330" s="42"/>
    </row>
    <row r="1331" spans="28:106">
      <c r="AB1331" s="39"/>
      <c r="BJ1331" s="89"/>
      <c r="BW1331" s="45"/>
      <c r="BX1331" s="42"/>
      <c r="BY1331" s="42"/>
      <c r="BZ1331" s="43"/>
      <c r="CA1331" s="42"/>
      <c r="CB1331" s="55"/>
      <c r="CC1331" s="42"/>
      <c r="CD1331" s="56"/>
      <c r="CE1331" s="42"/>
      <c r="DB1331" s="42"/>
    </row>
    <row r="1332" spans="28:106">
      <c r="AB1332" s="39"/>
      <c r="BJ1332" s="89"/>
      <c r="BW1332" s="45"/>
      <c r="BX1332" s="42"/>
      <c r="BY1332" s="42"/>
      <c r="BZ1332" s="43"/>
      <c r="CA1332" s="42"/>
      <c r="CB1332" s="55"/>
      <c r="CC1332" s="42"/>
      <c r="CD1332" s="56"/>
      <c r="CE1332" s="42"/>
      <c r="DB1332" s="42"/>
    </row>
    <row r="1333" spans="28:106">
      <c r="AB1333" s="39"/>
      <c r="BJ1333" s="89"/>
      <c r="BW1333" s="45"/>
      <c r="BX1333" s="42"/>
      <c r="BY1333" s="42"/>
      <c r="BZ1333" s="43"/>
      <c r="CA1333" s="42"/>
      <c r="CB1333" s="55"/>
      <c r="CC1333" s="42"/>
      <c r="CD1333" s="56"/>
      <c r="CE1333" s="42"/>
      <c r="DB1333" s="42"/>
    </row>
    <row r="1334" spans="28:106">
      <c r="AB1334" s="39"/>
      <c r="BJ1334" s="89"/>
      <c r="BW1334" s="45"/>
      <c r="BX1334" s="42"/>
      <c r="BY1334" s="42"/>
      <c r="BZ1334" s="43"/>
      <c r="CA1334" s="42"/>
      <c r="CB1334" s="55"/>
      <c r="CC1334" s="42"/>
      <c r="CD1334" s="56"/>
      <c r="CE1334" s="42"/>
      <c r="DB1334" s="42"/>
    </row>
    <row r="1335" spans="28:106">
      <c r="AB1335" s="39"/>
      <c r="BJ1335" s="89"/>
      <c r="BW1335" s="45"/>
      <c r="BX1335" s="42"/>
      <c r="BY1335" s="42"/>
      <c r="BZ1335" s="43"/>
      <c r="CA1335" s="42"/>
      <c r="CB1335" s="55"/>
      <c r="CC1335" s="42"/>
      <c r="CD1335" s="56"/>
      <c r="CE1335" s="42"/>
      <c r="DB1335" s="42"/>
    </row>
    <row r="1336" spans="28:106">
      <c r="AB1336" s="39"/>
      <c r="BJ1336" s="89"/>
      <c r="BW1336" s="45"/>
      <c r="BX1336" s="42"/>
      <c r="BY1336" s="42"/>
      <c r="BZ1336" s="43"/>
      <c r="CA1336" s="42"/>
      <c r="CB1336" s="55"/>
      <c r="CC1336" s="42"/>
      <c r="CD1336" s="56"/>
      <c r="CE1336" s="42"/>
      <c r="DB1336" s="42"/>
    </row>
    <row r="1337" spans="28:106">
      <c r="AB1337" s="39"/>
      <c r="BJ1337" s="89"/>
      <c r="BW1337" s="45"/>
      <c r="BX1337" s="42"/>
      <c r="BY1337" s="42"/>
      <c r="BZ1337" s="43"/>
      <c r="CA1337" s="42"/>
      <c r="CB1337" s="55"/>
      <c r="CC1337" s="42"/>
      <c r="CD1337" s="56"/>
      <c r="CE1337" s="42"/>
      <c r="DB1337" s="42"/>
    </row>
    <row r="1338" spans="28:106">
      <c r="AB1338" s="39"/>
      <c r="BJ1338" s="89"/>
      <c r="BW1338" s="45"/>
      <c r="BX1338" s="42"/>
      <c r="BY1338" s="42"/>
      <c r="BZ1338" s="43"/>
      <c r="CA1338" s="42"/>
      <c r="CB1338" s="55"/>
      <c r="CC1338" s="42"/>
      <c r="CD1338" s="56"/>
      <c r="CE1338" s="42"/>
      <c r="DB1338" s="42"/>
    </row>
    <row r="1339" spans="28:106">
      <c r="AB1339" s="39"/>
      <c r="BJ1339" s="89"/>
      <c r="BW1339" s="45"/>
      <c r="BX1339" s="42"/>
      <c r="BY1339" s="42"/>
      <c r="BZ1339" s="43"/>
      <c r="CA1339" s="42"/>
      <c r="CB1339" s="55"/>
      <c r="CC1339" s="42"/>
      <c r="CD1339" s="56"/>
      <c r="CE1339" s="42"/>
      <c r="DB1339" s="42"/>
    </row>
    <row r="1340" spans="28:106">
      <c r="AB1340" s="39"/>
      <c r="BJ1340" s="89"/>
      <c r="BW1340" s="45"/>
      <c r="BX1340" s="42"/>
      <c r="BY1340" s="42"/>
      <c r="BZ1340" s="43"/>
      <c r="CA1340" s="42"/>
      <c r="CB1340" s="55"/>
      <c r="CC1340" s="42"/>
      <c r="CD1340" s="56"/>
      <c r="CE1340" s="42"/>
      <c r="DB1340" s="42"/>
    </row>
    <row r="1341" spans="28:106">
      <c r="AB1341" s="39"/>
      <c r="BJ1341" s="89"/>
      <c r="BW1341" s="45"/>
      <c r="BX1341" s="42"/>
      <c r="BY1341" s="42"/>
      <c r="BZ1341" s="43"/>
      <c r="CA1341" s="42"/>
      <c r="CB1341" s="55"/>
      <c r="CC1341" s="42"/>
      <c r="CD1341" s="56"/>
      <c r="CE1341" s="42"/>
      <c r="DB1341" s="42"/>
    </row>
    <row r="1342" spans="28:106">
      <c r="AB1342" s="39"/>
      <c r="BJ1342" s="89"/>
      <c r="BW1342" s="45"/>
      <c r="BX1342" s="42"/>
      <c r="BY1342" s="42"/>
      <c r="BZ1342" s="43"/>
      <c r="CA1342" s="42"/>
      <c r="CB1342" s="55"/>
      <c r="CC1342" s="42"/>
      <c r="CD1342" s="56"/>
      <c r="CE1342" s="42"/>
      <c r="DB1342" s="42"/>
    </row>
    <row r="1343" spans="28:106">
      <c r="AB1343" s="39"/>
      <c r="BJ1343" s="89"/>
      <c r="BW1343" s="45"/>
      <c r="BX1343" s="42"/>
      <c r="BY1343" s="42"/>
      <c r="BZ1343" s="43"/>
      <c r="CA1343" s="42"/>
      <c r="CB1343" s="55"/>
      <c r="CC1343" s="42"/>
      <c r="CD1343" s="56"/>
      <c r="CE1343" s="42"/>
      <c r="DB1343" s="42"/>
    </row>
    <row r="1344" spans="28:106">
      <c r="AB1344" s="39"/>
      <c r="BJ1344" s="89"/>
      <c r="BW1344" s="45"/>
      <c r="BX1344" s="42"/>
      <c r="BY1344" s="42"/>
      <c r="BZ1344" s="43"/>
      <c r="CA1344" s="42"/>
      <c r="CB1344" s="55"/>
      <c r="CC1344" s="42"/>
      <c r="CD1344" s="56"/>
      <c r="CE1344" s="42"/>
      <c r="DB1344" s="42"/>
    </row>
    <row r="1345" spans="28:106">
      <c r="AB1345" s="39"/>
      <c r="BJ1345" s="89"/>
      <c r="BW1345" s="45"/>
      <c r="BX1345" s="42"/>
      <c r="BY1345" s="42"/>
      <c r="BZ1345" s="43"/>
      <c r="CA1345" s="42"/>
      <c r="CB1345" s="55"/>
      <c r="CC1345" s="42"/>
      <c r="CD1345" s="56"/>
      <c r="CE1345" s="42"/>
      <c r="DB1345" s="42"/>
    </row>
    <row r="1346" spans="28:106">
      <c r="AB1346" s="39"/>
      <c r="BJ1346" s="89"/>
      <c r="BW1346" s="45"/>
      <c r="BX1346" s="42"/>
      <c r="BY1346" s="42"/>
      <c r="BZ1346" s="43"/>
      <c r="CA1346" s="42"/>
      <c r="CB1346" s="55"/>
      <c r="CC1346" s="42"/>
      <c r="CD1346" s="56"/>
      <c r="CE1346" s="42"/>
      <c r="DB1346" s="42"/>
    </row>
    <row r="1347" spans="28:106">
      <c r="AB1347" s="39"/>
      <c r="BJ1347" s="89"/>
      <c r="BW1347" s="45"/>
      <c r="BX1347" s="42"/>
      <c r="BY1347" s="42"/>
      <c r="BZ1347" s="43"/>
      <c r="CA1347" s="42"/>
      <c r="CB1347" s="55"/>
      <c r="CC1347" s="42"/>
      <c r="CD1347" s="56"/>
      <c r="CE1347" s="42"/>
      <c r="DB1347" s="42"/>
    </row>
    <row r="1348" spans="28:106">
      <c r="AB1348" s="39"/>
      <c r="BJ1348" s="89"/>
      <c r="BW1348" s="45"/>
      <c r="BX1348" s="42"/>
      <c r="BY1348" s="42"/>
      <c r="BZ1348" s="43"/>
      <c r="CA1348" s="42"/>
      <c r="CB1348" s="55"/>
      <c r="CC1348" s="42"/>
      <c r="CD1348" s="56"/>
      <c r="CE1348" s="42"/>
      <c r="DB1348" s="42"/>
    </row>
    <row r="1349" spans="28:106">
      <c r="AB1349" s="39"/>
      <c r="BJ1349" s="89"/>
      <c r="BW1349" s="45"/>
      <c r="BX1349" s="42"/>
      <c r="BY1349" s="42"/>
      <c r="BZ1349" s="43"/>
      <c r="CA1349" s="42"/>
      <c r="CB1349" s="55"/>
      <c r="CC1349" s="42"/>
      <c r="CD1349" s="56"/>
      <c r="CE1349" s="42"/>
      <c r="DB1349" s="42"/>
    </row>
    <row r="1350" spans="28:106">
      <c r="AB1350" s="39"/>
      <c r="BJ1350" s="89"/>
      <c r="BW1350" s="45"/>
      <c r="BX1350" s="42"/>
      <c r="BY1350" s="42"/>
      <c r="BZ1350" s="43"/>
      <c r="CA1350" s="42"/>
      <c r="CB1350" s="55"/>
      <c r="CC1350" s="42"/>
      <c r="CD1350" s="56"/>
      <c r="CE1350" s="42"/>
      <c r="DB1350" s="42"/>
    </row>
    <row r="1351" spans="28:106">
      <c r="AB1351" s="39"/>
      <c r="BJ1351" s="89"/>
      <c r="BW1351" s="45"/>
      <c r="BX1351" s="42"/>
      <c r="BY1351" s="42"/>
      <c r="BZ1351" s="43"/>
      <c r="CA1351" s="42"/>
      <c r="CB1351" s="55"/>
      <c r="CC1351" s="42"/>
      <c r="CD1351" s="56"/>
      <c r="CE1351" s="42"/>
      <c r="DB1351" s="42"/>
    </row>
    <row r="1352" spans="28:106">
      <c r="AB1352" s="39"/>
      <c r="BJ1352" s="89"/>
      <c r="BW1352" s="45"/>
      <c r="BX1352" s="42"/>
      <c r="BY1352" s="42"/>
      <c r="BZ1352" s="43"/>
      <c r="CA1352" s="42"/>
      <c r="CB1352" s="55"/>
      <c r="CC1352" s="42"/>
      <c r="CD1352" s="56"/>
      <c r="CE1352" s="42"/>
      <c r="DB1352" s="42"/>
    </row>
    <row r="1353" spans="28:106">
      <c r="AB1353" s="39"/>
      <c r="BJ1353" s="89"/>
      <c r="BW1353" s="45"/>
      <c r="BX1353" s="42"/>
      <c r="BY1353" s="42"/>
      <c r="BZ1353" s="43"/>
      <c r="CA1353" s="42"/>
      <c r="CB1353" s="55"/>
      <c r="CC1353" s="42"/>
      <c r="CD1353" s="56"/>
      <c r="CE1353" s="42"/>
      <c r="DB1353" s="42"/>
    </row>
    <row r="1354" spans="28:106">
      <c r="AB1354" s="39"/>
      <c r="BJ1354" s="89"/>
      <c r="BW1354" s="45"/>
      <c r="BX1354" s="42"/>
      <c r="BY1354" s="42"/>
      <c r="BZ1354" s="43"/>
      <c r="CA1354" s="42"/>
      <c r="CB1354" s="55"/>
      <c r="CC1354" s="42"/>
      <c r="CD1354" s="56"/>
      <c r="CE1354" s="42"/>
      <c r="DB1354" s="42"/>
    </row>
    <row r="1355" spans="28:106">
      <c r="AB1355" s="39"/>
      <c r="BJ1355" s="89"/>
      <c r="BW1355" s="45"/>
      <c r="BX1355" s="42"/>
      <c r="BY1355" s="42"/>
      <c r="BZ1355" s="43"/>
      <c r="CA1355" s="42"/>
      <c r="CB1355" s="55"/>
      <c r="CC1355" s="42"/>
      <c r="CD1355" s="56"/>
      <c r="CE1355" s="42"/>
      <c r="DB1355" s="42"/>
    </row>
    <row r="1356" spans="28:106">
      <c r="AB1356" s="39"/>
      <c r="BJ1356" s="89"/>
      <c r="BW1356" s="45"/>
      <c r="BX1356" s="42"/>
      <c r="BY1356" s="42"/>
      <c r="BZ1356" s="43"/>
      <c r="CA1356" s="42"/>
      <c r="CB1356" s="55"/>
      <c r="CC1356" s="42"/>
      <c r="CD1356" s="56"/>
      <c r="CE1356" s="42"/>
      <c r="DB1356" s="42"/>
    </row>
    <row r="1357" spans="28:106">
      <c r="AB1357" s="39"/>
      <c r="BJ1357" s="89"/>
      <c r="BW1357" s="45"/>
      <c r="BX1357" s="42"/>
      <c r="BY1357" s="42"/>
      <c r="BZ1357" s="43"/>
      <c r="CA1357" s="42"/>
      <c r="CB1357" s="55"/>
      <c r="CC1357" s="42"/>
      <c r="CD1357" s="56"/>
      <c r="CE1357" s="42"/>
      <c r="DB1357" s="42"/>
    </row>
    <row r="1358" spans="28:106">
      <c r="AB1358" s="39"/>
      <c r="BJ1358" s="89"/>
      <c r="BW1358" s="45"/>
      <c r="BX1358" s="42"/>
      <c r="BY1358" s="42"/>
      <c r="BZ1358" s="43"/>
      <c r="CA1358" s="42"/>
      <c r="CB1358" s="55"/>
      <c r="CC1358" s="42"/>
      <c r="CD1358" s="56"/>
      <c r="CE1358" s="42"/>
      <c r="DB1358" s="42"/>
    </row>
    <row r="1359" spans="28:106">
      <c r="AB1359" s="39"/>
      <c r="BJ1359" s="89"/>
      <c r="BW1359" s="45"/>
      <c r="BX1359" s="42"/>
      <c r="BY1359" s="42"/>
      <c r="BZ1359" s="43"/>
      <c r="CA1359" s="42"/>
      <c r="CB1359" s="55"/>
      <c r="CC1359" s="42"/>
      <c r="CD1359" s="56"/>
      <c r="CE1359" s="42"/>
      <c r="DB1359" s="42"/>
    </row>
    <row r="1360" spans="28:106">
      <c r="AB1360" s="39"/>
      <c r="BJ1360" s="89"/>
      <c r="BW1360" s="45"/>
      <c r="BX1360" s="42"/>
      <c r="BY1360" s="42"/>
      <c r="BZ1360" s="43"/>
      <c r="CA1360" s="42"/>
      <c r="CB1360" s="55"/>
      <c r="CC1360" s="42"/>
      <c r="CD1360" s="56"/>
      <c r="CE1360" s="42"/>
      <c r="DB1360" s="42"/>
    </row>
    <row r="1361" spans="28:106">
      <c r="AB1361" s="39"/>
      <c r="BJ1361" s="89"/>
      <c r="BW1361" s="45"/>
      <c r="BX1361" s="42"/>
      <c r="BY1361" s="42"/>
      <c r="BZ1361" s="43"/>
      <c r="CA1361" s="42"/>
      <c r="CB1361" s="55"/>
      <c r="CC1361" s="42"/>
      <c r="CD1361" s="56"/>
      <c r="CE1361" s="42"/>
      <c r="DB1361" s="42"/>
    </row>
    <row r="1362" spans="28:106">
      <c r="AB1362" s="39"/>
      <c r="BJ1362" s="89"/>
      <c r="BW1362" s="45"/>
      <c r="BX1362" s="42"/>
      <c r="BY1362" s="42"/>
      <c r="BZ1362" s="43"/>
      <c r="CA1362" s="42"/>
      <c r="CB1362" s="55"/>
      <c r="CC1362" s="42"/>
      <c r="CD1362" s="56"/>
      <c r="CE1362" s="42"/>
      <c r="DB1362" s="42"/>
    </row>
    <row r="1363" spans="28:106">
      <c r="AB1363" s="39"/>
      <c r="BJ1363" s="89"/>
      <c r="BW1363" s="45"/>
      <c r="BX1363" s="42"/>
      <c r="BY1363" s="42"/>
      <c r="BZ1363" s="43"/>
      <c r="CA1363" s="42"/>
      <c r="CB1363" s="55"/>
      <c r="CC1363" s="42"/>
      <c r="CD1363" s="56"/>
      <c r="CE1363" s="42"/>
      <c r="DB1363" s="42"/>
    </row>
    <row r="1364" spans="28:106">
      <c r="AB1364" s="39"/>
      <c r="BJ1364" s="89"/>
      <c r="BW1364" s="45"/>
      <c r="BX1364" s="42"/>
      <c r="BY1364" s="42"/>
      <c r="BZ1364" s="43"/>
      <c r="CA1364" s="42"/>
      <c r="CB1364" s="55"/>
      <c r="CC1364" s="42"/>
      <c r="CD1364" s="56"/>
      <c r="CE1364" s="42"/>
      <c r="DB1364" s="42"/>
    </row>
    <row r="1365" spans="28:106">
      <c r="AB1365" s="39"/>
      <c r="BJ1365" s="89"/>
      <c r="BW1365" s="45"/>
      <c r="BX1365" s="42"/>
      <c r="BY1365" s="42"/>
      <c r="BZ1365" s="43"/>
      <c r="CA1365" s="42"/>
      <c r="CB1365" s="55"/>
      <c r="CC1365" s="42"/>
      <c r="CD1365" s="56"/>
      <c r="CE1365" s="42"/>
      <c r="DB1365" s="42"/>
    </row>
    <row r="1366" spans="28:106">
      <c r="AB1366" s="39"/>
      <c r="BJ1366" s="89"/>
      <c r="BW1366" s="45"/>
      <c r="BX1366" s="42"/>
      <c r="BY1366" s="42"/>
      <c r="BZ1366" s="43"/>
      <c r="CA1366" s="42"/>
      <c r="CB1366" s="55"/>
      <c r="CC1366" s="42"/>
      <c r="CD1366" s="56"/>
      <c r="CE1366" s="42"/>
      <c r="DB1366" s="42"/>
    </row>
    <row r="1367" spans="28:106">
      <c r="AB1367" s="39"/>
      <c r="BJ1367" s="89"/>
      <c r="BW1367" s="45"/>
      <c r="BX1367" s="42"/>
      <c r="BY1367" s="42"/>
      <c r="BZ1367" s="43"/>
      <c r="CA1367" s="42"/>
      <c r="CB1367" s="55"/>
      <c r="CC1367" s="42"/>
      <c r="CD1367" s="56"/>
      <c r="CE1367" s="42"/>
      <c r="DB1367" s="42"/>
    </row>
    <row r="1368" spans="28:106">
      <c r="AB1368" s="39"/>
      <c r="BJ1368" s="89"/>
      <c r="BW1368" s="45"/>
      <c r="BX1368" s="42"/>
      <c r="BY1368" s="42"/>
      <c r="BZ1368" s="43"/>
      <c r="CA1368" s="42"/>
      <c r="CB1368" s="55"/>
      <c r="CC1368" s="42"/>
      <c r="CD1368" s="56"/>
      <c r="CE1368" s="42"/>
      <c r="DB1368" s="42"/>
    </row>
    <row r="1369" spans="28:106">
      <c r="AB1369" s="39"/>
      <c r="BJ1369" s="89"/>
      <c r="BW1369" s="45"/>
      <c r="BX1369" s="42"/>
      <c r="BY1369" s="42"/>
      <c r="BZ1369" s="43"/>
      <c r="CA1369" s="42"/>
      <c r="CB1369" s="55"/>
      <c r="CC1369" s="42"/>
      <c r="CD1369" s="56"/>
      <c r="CE1369" s="42"/>
      <c r="DB1369" s="42"/>
    </row>
    <row r="1370" spans="28:106">
      <c r="AB1370" s="39"/>
      <c r="BJ1370" s="89"/>
      <c r="BW1370" s="45"/>
      <c r="BX1370" s="42"/>
      <c r="BY1370" s="42"/>
      <c r="BZ1370" s="43"/>
      <c r="CA1370" s="42"/>
      <c r="CB1370" s="55"/>
      <c r="CC1370" s="42"/>
      <c r="CD1370" s="56"/>
      <c r="CE1370" s="42"/>
      <c r="DB1370" s="42"/>
    </row>
    <row r="1371" spans="28:106">
      <c r="AB1371" s="39"/>
      <c r="BJ1371" s="89"/>
      <c r="BW1371" s="45"/>
      <c r="BX1371" s="42"/>
      <c r="BY1371" s="42"/>
      <c r="BZ1371" s="43"/>
      <c r="CA1371" s="42"/>
      <c r="CB1371" s="55"/>
      <c r="CC1371" s="42"/>
      <c r="CD1371" s="56"/>
      <c r="CE1371" s="42"/>
      <c r="DB1371" s="42"/>
    </row>
    <row r="1372" spans="28:106">
      <c r="AB1372" s="39"/>
      <c r="BJ1372" s="89"/>
      <c r="BW1372" s="45"/>
      <c r="BX1372" s="42"/>
      <c r="BY1372" s="42"/>
      <c r="BZ1372" s="43"/>
      <c r="CA1372" s="42"/>
      <c r="CB1372" s="55"/>
      <c r="CC1372" s="42"/>
      <c r="CD1372" s="56"/>
      <c r="CE1372" s="42"/>
      <c r="DB1372" s="42"/>
    </row>
    <row r="1373" spans="28:106">
      <c r="AB1373" s="39"/>
      <c r="BJ1373" s="89"/>
      <c r="BW1373" s="45"/>
      <c r="BX1373" s="42"/>
      <c r="BY1373" s="42"/>
      <c r="BZ1373" s="43"/>
      <c r="CA1373" s="42"/>
      <c r="CB1373" s="55"/>
      <c r="CC1373" s="42"/>
      <c r="CD1373" s="56"/>
      <c r="CE1373" s="42"/>
      <c r="DB1373" s="42"/>
    </row>
    <row r="1374" spans="28:106">
      <c r="AB1374" s="39"/>
      <c r="BJ1374" s="89"/>
      <c r="BW1374" s="45"/>
      <c r="BX1374" s="42"/>
      <c r="BY1374" s="42"/>
      <c r="BZ1374" s="43"/>
      <c r="CA1374" s="42"/>
      <c r="CB1374" s="55"/>
      <c r="CC1374" s="42"/>
      <c r="CD1374" s="56"/>
      <c r="CE1374" s="42"/>
      <c r="DB1374" s="42"/>
    </row>
    <row r="1375" spans="28:106">
      <c r="AB1375" s="39"/>
      <c r="BJ1375" s="89"/>
      <c r="BW1375" s="45"/>
      <c r="BX1375" s="42"/>
      <c r="BY1375" s="42"/>
      <c r="BZ1375" s="43"/>
      <c r="CA1375" s="42"/>
      <c r="CB1375" s="55"/>
      <c r="CC1375" s="42"/>
      <c r="CD1375" s="56"/>
      <c r="CE1375" s="42"/>
      <c r="DB1375" s="42"/>
    </row>
    <row r="1376" spans="28:106">
      <c r="AB1376" s="39"/>
      <c r="BJ1376" s="89"/>
      <c r="BW1376" s="45"/>
      <c r="BX1376" s="42"/>
      <c r="BY1376" s="42"/>
      <c r="BZ1376" s="43"/>
      <c r="CA1376" s="42"/>
      <c r="CB1376" s="55"/>
      <c r="CC1376" s="42"/>
      <c r="CD1376" s="56"/>
      <c r="CE1376" s="42"/>
      <c r="DB1376" s="42"/>
    </row>
    <row r="1377" spans="28:106">
      <c r="AB1377" s="39"/>
      <c r="BJ1377" s="89"/>
      <c r="BW1377" s="45"/>
      <c r="BX1377" s="42"/>
      <c r="BY1377" s="42"/>
      <c r="BZ1377" s="43"/>
      <c r="CA1377" s="42"/>
      <c r="CB1377" s="55"/>
      <c r="CC1377" s="42"/>
      <c r="CD1377" s="56"/>
      <c r="CE1377" s="42"/>
      <c r="DB1377" s="42"/>
    </row>
    <row r="1378" spans="28:106">
      <c r="AB1378" s="39"/>
      <c r="BJ1378" s="89"/>
      <c r="BW1378" s="45"/>
      <c r="BX1378" s="42"/>
      <c r="BY1378" s="42"/>
      <c r="BZ1378" s="43"/>
      <c r="CA1378" s="42"/>
      <c r="CB1378" s="55"/>
      <c r="CC1378" s="42"/>
      <c r="CD1378" s="56"/>
      <c r="CE1378" s="42"/>
      <c r="DB1378" s="42"/>
    </row>
    <row r="1379" spans="28:106">
      <c r="AB1379" s="39"/>
      <c r="BJ1379" s="89"/>
      <c r="BW1379" s="45"/>
      <c r="BX1379" s="42"/>
      <c r="BY1379" s="42"/>
      <c r="BZ1379" s="43"/>
      <c r="CA1379" s="42"/>
      <c r="CB1379" s="55"/>
      <c r="CC1379" s="42"/>
      <c r="CD1379" s="56"/>
      <c r="CE1379" s="42"/>
      <c r="DB1379" s="42"/>
    </row>
    <row r="1380" spans="28:106">
      <c r="AB1380" s="39"/>
      <c r="BJ1380" s="89"/>
      <c r="BW1380" s="45"/>
      <c r="BX1380" s="42"/>
      <c r="BY1380" s="42"/>
      <c r="BZ1380" s="43"/>
      <c r="CA1380" s="42"/>
      <c r="CB1380" s="55"/>
      <c r="CC1380" s="42"/>
      <c r="CD1380" s="56"/>
      <c r="CE1380" s="42"/>
      <c r="DB1380" s="42"/>
    </row>
    <row r="1381" spans="28:106">
      <c r="AB1381" s="39"/>
      <c r="BJ1381" s="89"/>
      <c r="BW1381" s="45"/>
      <c r="BX1381" s="42"/>
      <c r="BY1381" s="42"/>
      <c r="BZ1381" s="43"/>
      <c r="CA1381" s="42"/>
      <c r="CB1381" s="55"/>
      <c r="CC1381" s="42"/>
      <c r="CD1381" s="56"/>
      <c r="CE1381" s="42"/>
      <c r="DB1381" s="42"/>
    </row>
    <row r="1382" spans="28:106">
      <c r="AB1382" s="39"/>
      <c r="BJ1382" s="89"/>
      <c r="BW1382" s="45"/>
      <c r="BX1382" s="42"/>
      <c r="BY1382" s="42"/>
      <c r="BZ1382" s="43"/>
      <c r="CA1382" s="42"/>
      <c r="CB1382" s="55"/>
      <c r="CC1382" s="42"/>
      <c r="CD1382" s="56"/>
      <c r="CE1382" s="42"/>
      <c r="DB1382" s="42"/>
    </row>
    <row r="1383" spans="28:106">
      <c r="AB1383" s="39"/>
      <c r="BJ1383" s="89"/>
      <c r="BW1383" s="45"/>
      <c r="BX1383" s="42"/>
      <c r="BY1383" s="42"/>
      <c r="BZ1383" s="43"/>
      <c r="CA1383" s="42"/>
      <c r="CB1383" s="55"/>
      <c r="CC1383" s="42"/>
      <c r="CD1383" s="56"/>
      <c r="CE1383" s="42"/>
      <c r="DB1383" s="42"/>
    </row>
    <row r="1384" spans="28:106">
      <c r="AB1384" s="39"/>
      <c r="BJ1384" s="89"/>
      <c r="BW1384" s="45"/>
      <c r="BX1384" s="42"/>
      <c r="BY1384" s="42"/>
      <c r="BZ1384" s="43"/>
      <c r="CA1384" s="42"/>
      <c r="CB1384" s="55"/>
      <c r="CC1384" s="42"/>
      <c r="CD1384" s="56"/>
      <c r="CE1384" s="42"/>
      <c r="DB1384" s="42"/>
    </row>
    <row r="1385" spans="28:106">
      <c r="AB1385" s="39"/>
      <c r="BJ1385" s="89"/>
      <c r="BW1385" s="45"/>
      <c r="BX1385" s="42"/>
      <c r="BY1385" s="42"/>
      <c r="BZ1385" s="43"/>
      <c r="CA1385" s="42"/>
      <c r="CB1385" s="55"/>
      <c r="CC1385" s="42"/>
      <c r="CD1385" s="56"/>
      <c r="CE1385" s="42"/>
      <c r="DB1385" s="42"/>
    </row>
    <row r="1386" spans="28:106">
      <c r="AB1386" s="39"/>
      <c r="BJ1386" s="89"/>
      <c r="BW1386" s="45"/>
      <c r="BX1386" s="42"/>
      <c r="BY1386" s="42"/>
      <c r="BZ1386" s="43"/>
      <c r="CA1386" s="42"/>
      <c r="CB1386" s="55"/>
      <c r="CC1386" s="42"/>
      <c r="CD1386" s="56"/>
      <c r="CE1386" s="42"/>
      <c r="DB1386" s="42"/>
    </row>
    <row r="1387" spans="28:106">
      <c r="AB1387" s="39"/>
      <c r="BJ1387" s="89"/>
      <c r="BW1387" s="45"/>
      <c r="BX1387" s="42"/>
      <c r="BY1387" s="42"/>
      <c r="BZ1387" s="43"/>
      <c r="CA1387" s="42"/>
      <c r="CB1387" s="55"/>
      <c r="CC1387" s="42"/>
      <c r="CD1387" s="56"/>
      <c r="CE1387" s="42"/>
      <c r="DB1387" s="42"/>
    </row>
    <row r="1388" spans="28:106">
      <c r="AB1388" s="39"/>
      <c r="BJ1388" s="89"/>
      <c r="BW1388" s="45"/>
      <c r="BX1388" s="42"/>
      <c r="BY1388" s="42"/>
      <c r="BZ1388" s="43"/>
      <c r="CA1388" s="42"/>
      <c r="CB1388" s="55"/>
      <c r="CC1388" s="42"/>
      <c r="CD1388" s="56"/>
      <c r="CE1388" s="42"/>
      <c r="DB1388" s="42"/>
    </row>
    <row r="1389" spans="28:106">
      <c r="AB1389" s="39"/>
      <c r="BJ1389" s="89"/>
      <c r="BW1389" s="45"/>
      <c r="BX1389" s="42"/>
      <c r="BY1389" s="42"/>
      <c r="BZ1389" s="43"/>
      <c r="CA1389" s="42"/>
      <c r="CB1389" s="55"/>
      <c r="CC1389" s="42"/>
      <c r="CD1389" s="56"/>
      <c r="CE1389" s="42"/>
      <c r="DB1389" s="42"/>
    </row>
    <row r="1390" spans="28:106">
      <c r="AB1390" s="39"/>
      <c r="BJ1390" s="89"/>
      <c r="BW1390" s="45"/>
      <c r="BX1390" s="42"/>
      <c r="BY1390" s="42"/>
      <c r="BZ1390" s="43"/>
      <c r="CA1390" s="42"/>
      <c r="CB1390" s="55"/>
      <c r="CC1390" s="42"/>
      <c r="CD1390" s="56"/>
      <c r="CE1390" s="42"/>
      <c r="DB1390" s="42"/>
    </row>
    <row r="1391" spans="28:106">
      <c r="AB1391" s="39"/>
      <c r="BJ1391" s="89"/>
      <c r="BW1391" s="45"/>
      <c r="BX1391" s="42"/>
      <c r="BY1391" s="42"/>
      <c r="BZ1391" s="43"/>
      <c r="CA1391" s="42"/>
      <c r="CB1391" s="55"/>
      <c r="CC1391" s="42"/>
      <c r="CD1391" s="56"/>
      <c r="CE1391" s="42"/>
      <c r="DB1391" s="42"/>
    </row>
    <row r="1392" spans="28:106">
      <c r="AB1392" s="39"/>
      <c r="BJ1392" s="89"/>
      <c r="BW1392" s="45"/>
      <c r="BX1392" s="42"/>
      <c r="BY1392" s="42"/>
      <c r="BZ1392" s="43"/>
      <c r="CA1392" s="42"/>
      <c r="CB1392" s="55"/>
      <c r="CC1392" s="42"/>
      <c r="CD1392" s="56"/>
      <c r="CE1392" s="42"/>
      <c r="DB1392" s="42"/>
    </row>
    <row r="1393" spans="28:106">
      <c r="AB1393" s="39"/>
      <c r="BJ1393" s="89"/>
      <c r="BW1393" s="45"/>
      <c r="BX1393" s="42"/>
      <c r="BY1393" s="42"/>
      <c r="BZ1393" s="43"/>
      <c r="CA1393" s="42"/>
      <c r="CB1393" s="55"/>
      <c r="CC1393" s="42"/>
      <c r="CD1393" s="56"/>
      <c r="CE1393" s="42"/>
      <c r="DB1393" s="42"/>
    </row>
    <row r="1394" spans="28:106">
      <c r="AB1394" s="39"/>
      <c r="BJ1394" s="89"/>
      <c r="BW1394" s="45"/>
      <c r="BX1394" s="42"/>
      <c r="BY1394" s="42"/>
      <c r="BZ1394" s="43"/>
      <c r="CA1394" s="42"/>
      <c r="CB1394" s="55"/>
      <c r="CC1394" s="42"/>
      <c r="CD1394" s="56"/>
      <c r="CE1394" s="42"/>
      <c r="DB1394" s="42"/>
    </row>
    <row r="1395" spans="28:106">
      <c r="AB1395" s="39"/>
      <c r="BJ1395" s="89"/>
      <c r="BW1395" s="45"/>
      <c r="BX1395" s="42"/>
      <c r="BY1395" s="42"/>
      <c r="BZ1395" s="43"/>
      <c r="CA1395" s="42"/>
      <c r="CB1395" s="55"/>
      <c r="CC1395" s="42"/>
      <c r="CD1395" s="56"/>
      <c r="CE1395" s="42"/>
      <c r="DB1395" s="42"/>
    </row>
    <row r="1396" spans="28:106">
      <c r="AB1396" s="39"/>
      <c r="BJ1396" s="89"/>
      <c r="BW1396" s="45"/>
      <c r="BX1396" s="42"/>
      <c r="BY1396" s="42"/>
      <c r="BZ1396" s="43"/>
      <c r="CA1396" s="42"/>
      <c r="CB1396" s="55"/>
      <c r="CC1396" s="42"/>
      <c r="CD1396" s="56"/>
      <c r="CE1396" s="42"/>
      <c r="DB1396" s="42"/>
    </row>
    <row r="1397" spans="28:106">
      <c r="AB1397" s="39"/>
      <c r="BJ1397" s="89"/>
      <c r="BW1397" s="45"/>
      <c r="BX1397" s="42"/>
      <c r="BY1397" s="42"/>
      <c r="BZ1397" s="43"/>
      <c r="CA1397" s="42"/>
      <c r="CB1397" s="55"/>
      <c r="CC1397" s="42"/>
      <c r="CD1397" s="56"/>
      <c r="CE1397" s="42"/>
      <c r="DB1397" s="42"/>
    </row>
    <row r="1398" spans="28:106">
      <c r="AB1398" s="39"/>
      <c r="BJ1398" s="89"/>
      <c r="BW1398" s="45"/>
      <c r="BX1398" s="42"/>
      <c r="BY1398" s="42"/>
      <c r="BZ1398" s="43"/>
      <c r="CA1398" s="42"/>
      <c r="CB1398" s="55"/>
      <c r="CC1398" s="42"/>
      <c r="CD1398" s="56"/>
      <c r="CE1398" s="42"/>
      <c r="DB1398" s="42"/>
    </row>
    <row r="1399" spans="28:106">
      <c r="AB1399" s="39"/>
      <c r="BJ1399" s="89"/>
      <c r="BW1399" s="45"/>
      <c r="BX1399" s="42"/>
      <c r="BY1399" s="42"/>
      <c r="BZ1399" s="43"/>
      <c r="CA1399" s="42"/>
      <c r="CB1399" s="55"/>
      <c r="CC1399" s="42"/>
      <c r="CD1399" s="56"/>
      <c r="CE1399" s="42"/>
      <c r="DB1399" s="42"/>
    </row>
    <row r="1400" spans="28:106">
      <c r="AB1400" s="39"/>
      <c r="BJ1400" s="89"/>
      <c r="BW1400" s="45"/>
      <c r="BX1400" s="42"/>
      <c r="BY1400" s="42"/>
      <c r="BZ1400" s="43"/>
      <c r="CA1400" s="42"/>
      <c r="CB1400" s="55"/>
      <c r="CC1400" s="42"/>
      <c r="CD1400" s="56"/>
      <c r="CE1400" s="42"/>
      <c r="DB1400" s="42"/>
    </row>
    <row r="1401" spans="28:106">
      <c r="AB1401" s="39"/>
      <c r="BJ1401" s="89"/>
      <c r="BW1401" s="45"/>
      <c r="BX1401" s="42"/>
      <c r="BY1401" s="42"/>
      <c r="BZ1401" s="43"/>
      <c r="CA1401" s="42"/>
      <c r="CB1401" s="55"/>
      <c r="CC1401" s="42"/>
      <c r="CD1401" s="56"/>
      <c r="CE1401" s="42"/>
      <c r="DB1401" s="42"/>
    </row>
    <row r="1402" spans="28:106">
      <c r="AB1402" s="39"/>
      <c r="BJ1402" s="89"/>
      <c r="BW1402" s="45"/>
      <c r="BX1402" s="42"/>
      <c r="BY1402" s="42"/>
      <c r="BZ1402" s="43"/>
      <c r="CA1402" s="42"/>
      <c r="CB1402" s="55"/>
      <c r="CC1402" s="42"/>
      <c r="CD1402" s="56"/>
      <c r="CE1402" s="42"/>
      <c r="DB1402" s="42"/>
    </row>
    <row r="1403" spans="28:106">
      <c r="AB1403" s="39"/>
      <c r="BJ1403" s="89"/>
      <c r="BW1403" s="45"/>
      <c r="BX1403" s="42"/>
      <c r="BY1403" s="42"/>
      <c r="BZ1403" s="43"/>
      <c r="CA1403" s="42"/>
      <c r="CB1403" s="55"/>
      <c r="CC1403" s="42"/>
      <c r="CD1403" s="56"/>
      <c r="CE1403" s="42"/>
      <c r="DB1403" s="42"/>
    </row>
    <row r="1404" spans="28:106">
      <c r="AB1404" s="39"/>
      <c r="BJ1404" s="89"/>
      <c r="BW1404" s="45"/>
      <c r="BX1404" s="42"/>
      <c r="BY1404" s="42"/>
      <c r="BZ1404" s="43"/>
      <c r="CA1404" s="42"/>
      <c r="CB1404" s="55"/>
      <c r="CC1404" s="42"/>
      <c r="CD1404" s="56"/>
      <c r="CE1404" s="42"/>
      <c r="DB1404" s="42"/>
    </row>
    <row r="1405" spans="28:106">
      <c r="AB1405" s="39"/>
      <c r="BJ1405" s="89"/>
      <c r="BW1405" s="45"/>
      <c r="BX1405" s="42"/>
      <c r="BY1405" s="42"/>
      <c r="BZ1405" s="43"/>
      <c r="CA1405" s="42"/>
      <c r="CB1405" s="55"/>
      <c r="CC1405" s="42"/>
      <c r="CD1405" s="56"/>
      <c r="CE1405" s="42"/>
      <c r="DB1405" s="42"/>
    </row>
    <row r="1406" spans="28:106">
      <c r="AB1406" s="39"/>
      <c r="BJ1406" s="89"/>
      <c r="BW1406" s="45"/>
      <c r="BX1406" s="42"/>
      <c r="BY1406" s="42"/>
      <c r="BZ1406" s="43"/>
      <c r="CA1406" s="42"/>
      <c r="CB1406" s="55"/>
      <c r="CC1406" s="42"/>
      <c r="CD1406" s="56"/>
      <c r="CE1406" s="42"/>
      <c r="DB1406" s="42"/>
    </row>
    <row r="1407" spans="28:106">
      <c r="AB1407" s="39"/>
      <c r="BJ1407" s="89"/>
      <c r="BW1407" s="45"/>
      <c r="BX1407" s="42"/>
      <c r="BY1407" s="42"/>
      <c r="BZ1407" s="43"/>
      <c r="CA1407" s="42"/>
      <c r="CB1407" s="55"/>
      <c r="CC1407" s="42"/>
      <c r="CD1407" s="56"/>
      <c r="CE1407" s="42"/>
      <c r="DB1407" s="42"/>
    </row>
    <row r="1408" spans="28:106">
      <c r="AB1408" s="39"/>
      <c r="BJ1408" s="89"/>
      <c r="BW1408" s="45"/>
      <c r="BX1408" s="42"/>
      <c r="BY1408" s="42"/>
      <c r="BZ1408" s="43"/>
      <c r="CA1408" s="42"/>
      <c r="CB1408" s="55"/>
      <c r="CC1408" s="42"/>
      <c r="CD1408" s="56"/>
      <c r="CE1408" s="42"/>
      <c r="DB1408" s="42"/>
    </row>
    <row r="1409" spans="28:106">
      <c r="AB1409" s="39"/>
      <c r="BJ1409" s="89"/>
      <c r="BW1409" s="45"/>
      <c r="BX1409" s="42"/>
      <c r="BY1409" s="42"/>
      <c r="BZ1409" s="43"/>
      <c r="CA1409" s="42"/>
      <c r="CB1409" s="55"/>
      <c r="CC1409" s="42"/>
      <c r="CD1409" s="56"/>
      <c r="CE1409" s="42"/>
      <c r="DB1409" s="42"/>
    </row>
    <row r="1410" spans="28:106">
      <c r="AB1410" s="39"/>
      <c r="BJ1410" s="89"/>
      <c r="BW1410" s="45"/>
      <c r="BX1410" s="42"/>
      <c r="BY1410" s="42"/>
      <c r="BZ1410" s="43"/>
      <c r="CA1410" s="42"/>
      <c r="CB1410" s="55"/>
      <c r="CC1410" s="42"/>
      <c r="CD1410" s="56"/>
      <c r="CE1410" s="42"/>
      <c r="DB1410" s="42"/>
    </row>
    <row r="1411" spans="28:106">
      <c r="AB1411" s="39"/>
      <c r="BJ1411" s="89"/>
      <c r="BW1411" s="45"/>
      <c r="BX1411" s="42"/>
      <c r="BY1411" s="42"/>
      <c r="BZ1411" s="43"/>
      <c r="CA1411" s="42"/>
      <c r="CB1411" s="55"/>
      <c r="CC1411" s="42"/>
      <c r="CD1411" s="56"/>
      <c r="CE1411" s="42"/>
      <c r="DB1411" s="42"/>
    </row>
    <row r="1412" spans="28:106">
      <c r="AB1412" s="39"/>
      <c r="BJ1412" s="89"/>
      <c r="BW1412" s="45"/>
      <c r="BX1412" s="42"/>
      <c r="BY1412" s="42"/>
      <c r="BZ1412" s="43"/>
      <c r="CA1412" s="42"/>
      <c r="CB1412" s="55"/>
      <c r="CC1412" s="42"/>
      <c r="CD1412" s="56"/>
      <c r="CE1412" s="42"/>
      <c r="DB1412" s="42"/>
    </row>
    <row r="1413" spans="28:106">
      <c r="AB1413" s="39"/>
      <c r="BJ1413" s="89"/>
      <c r="BW1413" s="45"/>
      <c r="BX1413" s="42"/>
      <c r="BY1413" s="42"/>
      <c r="BZ1413" s="43"/>
      <c r="CA1413" s="42"/>
      <c r="CB1413" s="55"/>
      <c r="CC1413" s="42"/>
      <c r="CD1413" s="56"/>
      <c r="CE1413" s="42"/>
      <c r="DB1413" s="42"/>
    </row>
    <row r="1414" spans="28:106">
      <c r="AB1414" s="39"/>
      <c r="BJ1414" s="89"/>
      <c r="BW1414" s="45"/>
      <c r="BX1414" s="42"/>
      <c r="BY1414" s="42"/>
      <c r="BZ1414" s="43"/>
      <c r="CA1414" s="42"/>
      <c r="CB1414" s="55"/>
      <c r="CC1414" s="42"/>
      <c r="CD1414" s="56"/>
      <c r="CE1414" s="42"/>
      <c r="DB1414" s="42"/>
    </row>
    <row r="1415" spans="28:106">
      <c r="AB1415" s="39"/>
      <c r="BJ1415" s="89"/>
      <c r="BW1415" s="45"/>
      <c r="BX1415" s="42"/>
      <c r="BY1415" s="42"/>
      <c r="BZ1415" s="43"/>
      <c r="CA1415" s="42"/>
      <c r="CB1415" s="55"/>
      <c r="CC1415" s="42"/>
      <c r="CD1415" s="56"/>
      <c r="CE1415" s="42"/>
      <c r="DB1415" s="42"/>
    </row>
    <row r="1416" spans="28:106">
      <c r="AB1416" s="39"/>
      <c r="BJ1416" s="89"/>
      <c r="BW1416" s="45"/>
      <c r="BX1416" s="42"/>
      <c r="BY1416" s="42"/>
      <c r="BZ1416" s="43"/>
      <c r="CA1416" s="42"/>
      <c r="CB1416" s="55"/>
      <c r="CC1416" s="42"/>
      <c r="CD1416" s="56"/>
      <c r="CE1416" s="42"/>
      <c r="DB1416" s="42"/>
    </row>
    <row r="1417" spans="28:106">
      <c r="AB1417" s="39"/>
      <c r="BJ1417" s="89"/>
      <c r="BW1417" s="45"/>
      <c r="BX1417" s="42"/>
      <c r="BY1417" s="42"/>
      <c r="BZ1417" s="43"/>
      <c r="CA1417" s="42"/>
      <c r="CB1417" s="55"/>
      <c r="CC1417" s="42"/>
      <c r="CD1417" s="56"/>
      <c r="CE1417" s="42"/>
      <c r="DB1417" s="42"/>
    </row>
    <row r="1418" spans="28:106">
      <c r="AB1418" s="39"/>
      <c r="BJ1418" s="89"/>
      <c r="BW1418" s="45"/>
      <c r="BX1418" s="42"/>
      <c r="BY1418" s="42"/>
      <c r="BZ1418" s="43"/>
      <c r="CA1418" s="42"/>
      <c r="CB1418" s="55"/>
      <c r="CC1418" s="42"/>
      <c r="CD1418" s="56"/>
      <c r="CE1418" s="42"/>
      <c r="DB1418" s="42"/>
    </row>
    <row r="1419" spans="28:106">
      <c r="AB1419" s="39"/>
      <c r="BJ1419" s="89"/>
      <c r="BW1419" s="45"/>
      <c r="BX1419" s="42"/>
      <c r="BY1419" s="42"/>
      <c r="BZ1419" s="43"/>
      <c r="CA1419" s="42"/>
      <c r="CB1419" s="55"/>
      <c r="CC1419" s="42"/>
      <c r="CD1419" s="56"/>
      <c r="CE1419" s="42"/>
      <c r="DB1419" s="42"/>
    </row>
    <row r="1420" spans="28:106">
      <c r="AB1420" s="39"/>
      <c r="BJ1420" s="89"/>
      <c r="BW1420" s="45"/>
      <c r="BX1420" s="42"/>
      <c r="BY1420" s="42"/>
      <c r="BZ1420" s="43"/>
      <c r="CA1420" s="42"/>
      <c r="CB1420" s="55"/>
      <c r="CC1420" s="42"/>
      <c r="CD1420" s="56"/>
      <c r="CE1420" s="42"/>
      <c r="DB1420" s="42"/>
    </row>
    <row r="1421" spans="28:106">
      <c r="AB1421" s="39"/>
      <c r="BJ1421" s="89"/>
      <c r="BW1421" s="45"/>
      <c r="BX1421" s="42"/>
      <c r="BY1421" s="42"/>
      <c r="BZ1421" s="43"/>
      <c r="CA1421" s="42"/>
      <c r="CB1421" s="55"/>
      <c r="CC1421" s="42"/>
      <c r="CD1421" s="56"/>
      <c r="CE1421" s="42"/>
      <c r="DB1421" s="42"/>
    </row>
    <row r="1422" spans="28:106">
      <c r="AB1422" s="39"/>
      <c r="BJ1422" s="89"/>
      <c r="BW1422" s="45"/>
      <c r="BX1422" s="42"/>
      <c r="BY1422" s="42"/>
      <c r="BZ1422" s="43"/>
      <c r="CA1422" s="42"/>
      <c r="CB1422" s="55"/>
      <c r="CC1422" s="42"/>
      <c r="CD1422" s="56"/>
      <c r="CE1422" s="42"/>
      <c r="DB1422" s="42"/>
    </row>
    <row r="1423" spans="28:106">
      <c r="AB1423" s="39"/>
      <c r="BJ1423" s="89"/>
      <c r="BW1423" s="45"/>
      <c r="BX1423" s="42"/>
      <c r="BY1423" s="42"/>
      <c r="BZ1423" s="43"/>
      <c r="CA1423" s="42"/>
      <c r="CB1423" s="55"/>
      <c r="CC1423" s="42"/>
      <c r="CD1423" s="56"/>
      <c r="CE1423" s="42"/>
      <c r="DB1423" s="42"/>
    </row>
    <row r="1424" spans="28:106">
      <c r="AB1424" s="39"/>
      <c r="BJ1424" s="89"/>
      <c r="BW1424" s="45"/>
      <c r="BX1424" s="42"/>
      <c r="BY1424" s="42"/>
      <c r="BZ1424" s="43"/>
      <c r="CA1424" s="42"/>
      <c r="CB1424" s="55"/>
      <c r="CC1424" s="42"/>
      <c r="CD1424" s="56"/>
      <c r="CE1424" s="42"/>
      <c r="DB1424" s="42"/>
    </row>
    <row r="1425" spans="28:106">
      <c r="AB1425" s="39"/>
      <c r="BJ1425" s="89"/>
      <c r="BW1425" s="45"/>
      <c r="BX1425" s="42"/>
      <c r="BY1425" s="42"/>
      <c r="BZ1425" s="43"/>
      <c r="CA1425" s="42"/>
      <c r="CB1425" s="55"/>
      <c r="CC1425" s="42"/>
      <c r="CD1425" s="56"/>
      <c r="CE1425" s="42"/>
      <c r="DB1425" s="42"/>
    </row>
    <row r="1426" spans="28:106">
      <c r="AB1426" s="39"/>
      <c r="BJ1426" s="89"/>
      <c r="BW1426" s="45"/>
      <c r="BX1426" s="42"/>
      <c r="BY1426" s="42"/>
      <c r="BZ1426" s="43"/>
      <c r="CA1426" s="42"/>
      <c r="CB1426" s="55"/>
      <c r="CC1426" s="42"/>
      <c r="CD1426" s="56"/>
      <c r="CE1426" s="42"/>
      <c r="DB1426" s="42"/>
    </row>
    <row r="1427" spans="28:106">
      <c r="AB1427" s="39"/>
      <c r="BJ1427" s="89"/>
      <c r="BW1427" s="45"/>
      <c r="BX1427" s="42"/>
      <c r="BY1427" s="42"/>
      <c r="BZ1427" s="43"/>
      <c r="CA1427" s="42"/>
      <c r="CB1427" s="55"/>
      <c r="CC1427" s="42"/>
      <c r="CD1427" s="56"/>
      <c r="CE1427" s="42"/>
      <c r="DB1427" s="42"/>
    </row>
    <row r="1428" spans="28:106">
      <c r="AB1428" s="39"/>
      <c r="BJ1428" s="89"/>
      <c r="BW1428" s="45"/>
      <c r="BX1428" s="42"/>
      <c r="BY1428" s="42"/>
      <c r="BZ1428" s="43"/>
      <c r="CA1428" s="42"/>
      <c r="CB1428" s="55"/>
      <c r="CC1428" s="42"/>
      <c r="CD1428" s="56"/>
      <c r="CE1428" s="42"/>
      <c r="DB1428" s="42"/>
    </row>
    <row r="1429" spans="28:106">
      <c r="AB1429" s="39"/>
      <c r="BJ1429" s="89"/>
      <c r="BW1429" s="45"/>
      <c r="BX1429" s="42"/>
      <c r="BY1429" s="42"/>
      <c r="BZ1429" s="43"/>
      <c r="CA1429" s="42"/>
      <c r="CB1429" s="55"/>
      <c r="CC1429" s="42"/>
      <c r="CD1429" s="56"/>
      <c r="CE1429" s="42"/>
      <c r="DB1429" s="42"/>
    </row>
    <row r="1430" spans="28:106">
      <c r="AB1430" s="39"/>
      <c r="BJ1430" s="89"/>
      <c r="BW1430" s="45"/>
      <c r="BX1430" s="42"/>
      <c r="BY1430" s="42"/>
      <c r="BZ1430" s="43"/>
      <c r="CA1430" s="42"/>
      <c r="CB1430" s="55"/>
      <c r="CC1430" s="42"/>
      <c r="CD1430" s="56"/>
      <c r="CE1430" s="42"/>
      <c r="DB1430" s="42"/>
    </row>
    <row r="1431" spans="28:106">
      <c r="AB1431" s="39"/>
      <c r="BJ1431" s="89"/>
      <c r="BW1431" s="45"/>
      <c r="BX1431" s="42"/>
      <c r="BY1431" s="42"/>
      <c r="BZ1431" s="43"/>
      <c r="CA1431" s="42"/>
      <c r="CB1431" s="55"/>
      <c r="CC1431" s="42"/>
      <c r="CD1431" s="56"/>
      <c r="CE1431" s="42"/>
      <c r="DB1431" s="42"/>
    </row>
    <row r="1432" spans="28:106">
      <c r="AB1432" s="39"/>
      <c r="BJ1432" s="89"/>
      <c r="BW1432" s="45"/>
      <c r="BX1432" s="42"/>
      <c r="BY1432" s="42"/>
      <c r="BZ1432" s="43"/>
      <c r="CA1432" s="42"/>
      <c r="CB1432" s="55"/>
      <c r="CC1432" s="42"/>
      <c r="CD1432" s="56"/>
      <c r="CE1432" s="42"/>
      <c r="DB1432" s="42"/>
    </row>
    <row r="1433" spans="28:106">
      <c r="AB1433" s="39"/>
      <c r="BJ1433" s="89"/>
      <c r="BW1433" s="45"/>
      <c r="BX1433" s="42"/>
      <c r="BY1433" s="42"/>
      <c r="BZ1433" s="43"/>
      <c r="CA1433" s="42"/>
      <c r="CB1433" s="55"/>
      <c r="CC1433" s="42"/>
      <c r="CD1433" s="56"/>
      <c r="CE1433" s="42"/>
      <c r="DB1433" s="42"/>
    </row>
    <row r="1434" spans="28:106">
      <c r="AB1434" s="39"/>
      <c r="BJ1434" s="89"/>
      <c r="BW1434" s="45"/>
      <c r="BX1434" s="42"/>
      <c r="BY1434" s="42"/>
      <c r="BZ1434" s="43"/>
      <c r="CA1434" s="42"/>
      <c r="CB1434" s="55"/>
      <c r="CC1434" s="42"/>
      <c r="CD1434" s="56"/>
      <c r="CE1434" s="42"/>
      <c r="DB1434" s="42"/>
    </row>
    <row r="1435" spans="28:106">
      <c r="AB1435" s="39"/>
      <c r="BJ1435" s="89"/>
      <c r="BW1435" s="45"/>
      <c r="BX1435" s="42"/>
      <c r="BY1435" s="42"/>
      <c r="BZ1435" s="43"/>
      <c r="CA1435" s="42"/>
      <c r="CB1435" s="55"/>
      <c r="CC1435" s="42"/>
      <c r="CD1435" s="56"/>
      <c r="CE1435" s="42"/>
      <c r="DB1435" s="42"/>
    </row>
    <row r="1436" spans="28:106">
      <c r="AB1436" s="39"/>
      <c r="BJ1436" s="89"/>
      <c r="BW1436" s="45"/>
      <c r="BX1436" s="42"/>
      <c r="BY1436" s="42"/>
      <c r="BZ1436" s="43"/>
      <c r="CA1436" s="42"/>
      <c r="CB1436" s="55"/>
      <c r="CC1436" s="42"/>
      <c r="CD1436" s="56"/>
      <c r="CE1436" s="42"/>
      <c r="DB1436" s="42"/>
    </row>
    <row r="1437" spans="28:106">
      <c r="AB1437" s="39"/>
      <c r="BJ1437" s="89"/>
      <c r="BW1437" s="45"/>
      <c r="BX1437" s="42"/>
      <c r="BY1437" s="42"/>
      <c r="BZ1437" s="43"/>
      <c r="CA1437" s="42"/>
      <c r="CB1437" s="55"/>
      <c r="CC1437" s="42"/>
      <c r="CD1437" s="56"/>
      <c r="CE1437" s="42"/>
      <c r="DB1437" s="42"/>
    </row>
    <row r="1438" spans="28:106">
      <c r="AB1438" s="39"/>
      <c r="BJ1438" s="89"/>
      <c r="BW1438" s="45"/>
      <c r="BX1438" s="42"/>
      <c r="BY1438" s="42"/>
      <c r="BZ1438" s="43"/>
      <c r="CA1438" s="42"/>
      <c r="CB1438" s="55"/>
      <c r="CC1438" s="42"/>
      <c r="CD1438" s="56"/>
      <c r="CE1438" s="42"/>
      <c r="DB1438" s="42"/>
    </row>
    <row r="1439" spans="28:106">
      <c r="AB1439" s="39"/>
      <c r="BJ1439" s="89"/>
      <c r="BW1439" s="45"/>
      <c r="BX1439" s="42"/>
      <c r="BY1439" s="42"/>
      <c r="BZ1439" s="43"/>
      <c r="CA1439" s="42"/>
      <c r="CB1439" s="55"/>
      <c r="CC1439" s="42"/>
      <c r="CD1439" s="56"/>
      <c r="CE1439" s="42"/>
      <c r="DB1439" s="42"/>
    </row>
    <row r="1440" spans="28:106">
      <c r="AB1440" s="39"/>
      <c r="BJ1440" s="89"/>
      <c r="BW1440" s="45"/>
      <c r="BX1440" s="42"/>
      <c r="BY1440" s="42"/>
      <c r="BZ1440" s="43"/>
      <c r="CA1440" s="42"/>
      <c r="CB1440" s="55"/>
      <c r="CC1440" s="42"/>
      <c r="CD1440" s="56"/>
      <c r="CE1440" s="42"/>
      <c r="DB1440" s="42"/>
    </row>
    <row r="1441" spans="28:106">
      <c r="AB1441" s="39"/>
      <c r="BJ1441" s="89"/>
      <c r="BW1441" s="45"/>
      <c r="BX1441" s="42"/>
      <c r="BY1441" s="42"/>
      <c r="BZ1441" s="43"/>
      <c r="CA1441" s="42"/>
      <c r="CB1441" s="55"/>
      <c r="CC1441" s="42"/>
      <c r="CD1441" s="56"/>
      <c r="CE1441" s="42"/>
      <c r="DB1441" s="42"/>
    </row>
    <row r="1442" spans="28:106">
      <c r="AB1442" s="39"/>
      <c r="BJ1442" s="89"/>
      <c r="BW1442" s="45"/>
      <c r="BX1442" s="42"/>
      <c r="BY1442" s="42"/>
      <c r="BZ1442" s="43"/>
      <c r="CA1442" s="42"/>
      <c r="CB1442" s="55"/>
      <c r="CC1442" s="42"/>
      <c r="CD1442" s="56"/>
      <c r="CE1442" s="42"/>
      <c r="DB1442" s="42"/>
    </row>
    <row r="1443" spans="28:106">
      <c r="AB1443" s="39"/>
      <c r="BJ1443" s="89"/>
      <c r="BW1443" s="45"/>
      <c r="BX1443" s="42"/>
      <c r="BY1443" s="42"/>
      <c r="BZ1443" s="43"/>
      <c r="CA1443" s="42"/>
      <c r="CB1443" s="55"/>
      <c r="CC1443" s="42"/>
      <c r="CD1443" s="56"/>
      <c r="CE1443" s="42"/>
      <c r="DB1443" s="42"/>
    </row>
    <row r="1444" spans="28:106">
      <c r="AB1444" s="39"/>
      <c r="BJ1444" s="89"/>
      <c r="BW1444" s="45"/>
      <c r="BX1444" s="42"/>
      <c r="BY1444" s="42"/>
      <c r="BZ1444" s="43"/>
      <c r="CA1444" s="42"/>
      <c r="CB1444" s="55"/>
      <c r="CC1444" s="42"/>
      <c r="CD1444" s="56"/>
      <c r="CE1444" s="42"/>
      <c r="DB1444" s="42"/>
    </row>
    <row r="1445" spans="28:106">
      <c r="AB1445" s="39"/>
      <c r="BJ1445" s="89"/>
      <c r="BW1445" s="45"/>
      <c r="BX1445" s="42"/>
      <c r="BY1445" s="42"/>
      <c r="BZ1445" s="43"/>
      <c r="CA1445" s="42"/>
      <c r="CB1445" s="55"/>
      <c r="CC1445" s="42"/>
      <c r="CD1445" s="56"/>
      <c r="CE1445" s="42"/>
      <c r="DB1445" s="42"/>
    </row>
    <row r="1446" spans="28:106">
      <c r="AB1446" s="39"/>
      <c r="BJ1446" s="89"/>
      <c r="BW1446" s="45"/>
      <c r="BX1446" s="42"/>
      <c r="BY1446" s="42"/>
      <c r="BZ1446" s="43"/>
      <c r="CA1446" s="42"/>
      <c r="CB1446" s="55"/>
      <c r="CC1446" s="42"/>
      <c r="CD1446" s="56"/>
      <c r="CE1446" s="42"/>
      <c r="DB1446" s="42"/>
    </row>
    <row r="1447" spans="28:106">
      <c r="AB1447" s="39"/>
      <c r="BJ1447" s="89"/>
      <c r="BW1447" s="45"/>
      <c r="BX1447" s="42"/>
      <c r="BY1447" s="42"/>
      <c r="BZ1447" s="43"/>
      <c r="CA1447" s="42"/>
      <c r="CB1447" s="55"/>
      <c r="CC1447" s="42"/>
      <c r="CD1447" s="56"/>
      <c r="CE1447" s="42"/>
      <c r="DB1447" s="42"/>
    </row>
    <row r="1448" spans="28:106">
      <c r="AB1448" s="39"/>
      <c r="BJ1448" s="89"/>
      <c r="BW1448" s="45"/>
      <c r="BX1448" s="42"/>
      <c r="BY1448" s="42"/>
      <c r="BZ1448" s="43"/>
      <c r="CA1448" s="42"/>
      <c r="CB1448" s="55"/>
      <c r="CC1448" s="42"/>
      <c r="CD1448" s="56"/>
      <c r="CE1448" s="42"/>
      <c r="DB1448" s="42"/>
    </row>
    <row r="1449" spans="28:106">
      <c r="AB1449" s="39"/>
      <c r="BJ1449" s="89"/>
      <c r="BW1449" s="45"/>
      <c r="BX1449" s="42"/>
      <c r="BY1449" s="42"/>
      <c r="BZ1449" s="43"/>
      <c r="CA1449" s="42"/>
      <c r="CB1449" s="55"/>
      <c r="CC1449" s="42"/>
      <c r="CD1449" s="56"/>
      <c r="CE1449" s="42"/>
      <c r="DB1449" s="42"/>
    </row>
    <row r="1450" spans="28:106">
      <c r="AB1450" s="39"/>
      <c r="BJ1450" s="89"/>
      <c r="BW1450" s="45"/>
      <c r="BX1450" s="42"/>
      <c r="BY1450" s="42"/>
      <c r="BZ1450" s="43"/>
      <c r="CA1450" s="42"/>
      <c r="CB1450" s="55"/>
      <c r="CC1450" s="42"/>
      <c r="CD1450" s="56"/>
      <c r="CE1450" s="42"/>
      <c r="DB1450" s="42"/>
    </row>
    <row r="1451" spans="28:106">
      <c r="AB1451" s="39"/>
      <c r="BJ1451" s="89"/>
      <c r="BW1451" s="45"/>
      <c r="BX1451" s="42"/>
      <c r="BY1451" s="42"/>
      <c r="BZ1451" s="43"/>
      <c r="CA1451" s="42"/>
      <c r="CB1451" s="55"/>
      <c r="CC1451" s="42"/>
      <c r="CD1451" s="56"/>
      <c r="CE1451" s="42"/>
      <c r="DB1451" s="42"/>
    </row>
    <row r="1452" spans="28:106">
      <c r="AB1452" s="39"/>
      <c r="BJ1452" s="89"/>
      <c r="BW1452" s="45"/>
      <c r="BX1452" s="42"/>
      <c r="BY1452" s="42"/>
      <c r="BZ1452" s="43"/>
      <c r="CA1452" s="42"/>
      <c r="CB1452" s="55"/>
      <c r="CC1452" s="42"/>
      <c r="CD1452" s="56"/>
      <c r="CE1452" s="42"/>
      <c r="DB1452" s="42"/>
    </row>
    <row r="1453" spans="28:106">
      <c r="AB1453" s="39"/>
      <c r="BJ1453" s="89"/>
      <c r="BW1453" s="45"/>
      <c r="BX1453" s="42"/>
      <c r="BY1453" s="42"/>
      <c r="BZ1453" s="43"/>
      <c r="CA1453" s="42"/>
      <c r="CB1453" s="55"/>
      <c r="CC1453" s="42"/>
      <c r="CD1453" s="56"/>
      <c r="CE1453" s="42"/>
      <c r="DB1453" s="42"/>
    </row>
    <row r="1454" spans="28:106">
      <c r="AB1454" s="39"/>
      <c r="BJ1454" s="89"/>
      <c r="BW1454" s="45"/>
      <c r="BX1454" s="42"/>
      <c r="BY1454" s="42"/>
      <c r="BZ1454" s="43"/>
      <c r="CA1454" s="42"/>
      <c r="CB1454" s="55"/>
      <c r="CC1454" s="42"/>
      <c r="CD1454" s="56"/>
      <c r="CE1454" s="42"/>
      <c r="DB1454" s="42"/>
    </row>
    <row r="1455" spans="28:106">
      <c r="AB1455" s="39"/>
      <c r="BJ1455" s="89"/>
      <c r="BW1455" s="45"/>
      <c r="BX1455" s="42"/>
      <c r="BY1455" s="42"/>
      <c r="BZ1455" s="43"/>
      <c r="CA1455" s="42"/>
      <c r="CB1455" s="55"/>
      <c r="CC1455" s="42"/>
      <c r="CD1455" s="56"/>
      <c r="CE1455" s="42"/>
      <c r="DB1455" s="42"/>
    </row>
    <row r="1456" spans="28:106">
      <c r="AB1456" s="39"/>
      <c r="BJ1456" s="89"/>
      <c r="BW1456" s="45"/>
      <c r="BX1456" s="42"/>
      <c r="BY1456" s="42"/>
      <c r="BZ1456" s="43"/>
      <c r="CA1456" s="42"/>
      <c r="CB1456" s="55"/>
      <c r="CC1456" s="42"/>
      <c r="CD1456" s="56"/>
      <c r="CE1456" s="42"/>
      <c r="DB1456" s="42"/>
    </row>
    <row r="1457" spans="28:106">
      <c r="AB1457" s="39"/>
      <c r="BJ1457" s="89"/>
      <c r="BW1457" s="45"/>
      <c r="BX1457" s="42"/>
      <c r="BY1457" s="42"/>
      <c r="BZ1457" s="43"/>
      <c r="CA1457" s="42"/>
      <c r="CB1457" s="55"/>
      <c r="CC1457" s="42"/>
      <c r="CD1457" s="56"/>
      <c r="CE1457" s="42"/>
      <c r="DB1457" s="42"/>
    </row>
    <row r="1458" spans="28:106">
      <c r="AB1458" s="39"/>
      <c r="BJ1458" s="89"/>
      <c r="BW1458" s="45"/>
      <c r="BX1458" s="42"/>
      <c r="BY1458" s="42"/>
      <c r="BZ1458" s="43"/>
      <c r="CA1458" s="42"/>
      <c r="CB1458" s="55"/>
      <c r="CC1458" s="42"/>
      <c r="CD1458" s="56"/>
      <c r="CE1458" s="42"/>
      <c r="DB1458" s="42"/>
    </row>
    <row r="1459" spans="28:106">
      <c r="AB1459" s="39"/>
      <c r="BJ1459" s="89"/>
      <c r="BW1459" s="45"/>
      <c r="BX1459" s="42"/>
      <c r="BY1459" s="42"/>
      <c r="BZ1459" s="43"/>
      <c r="CA1459" s="42"/>
      <c r="CB1459" s="55"/>
      <c r="CC1459" s="42"/>
      <c r="CD1459" s="56"/>
      <c r="CE1459" s="42"/>
      <c r="DB1459" s="42"/>
    </row>
    <row r="1460" spans="28:106">
      <c r="AB1460" s="39"/>
      <c r="BJ1460" s="89"/>
      <c r="BW1460" s="45"/>
      <c r="BX1460" s="42"/>
      <c r="BY1460" s="42"/>
      <c r="BZ1460" s="43"/>
      <c r="CA1460" s="42"/>
      <c r="CB1460" s="55"/>
      <c r="CC1460" s="42"/>
      <c r="CD1460" s="56"/>
      <c r="CE1460" s="42"/>
      <c r="DB1460" s="42"/>
    </row>
    <row r="1461" spans="28:106">
      <c r="AB1461" s="39"/>
      <c r="BJ1461" s="89"/>
      <c r="BW1461" s="45"/>
      <c r="BX1461" s="42"/>
      <c r="BY1461" s="42"/>
      <c r="BZ1461" s="43"/>
      <c r="CA1461" s="42"/>
      <c r="CB1461" s="55"/>
      <c r="CC1461" s="42"/>
      <c r="CD1461" s="56"/>
      <c r="CE1461" s="42"/>
      <c r="DB1461" s="42"/>
    </row>
    <row r="1462" spans="28:106">
      <c r="AB1462" s="39"/>
      <c r="BJ1462" s="89"/>
      <c r="BW1462" s="45"/>
      <c r="BX1462" s="42"/>
      <c r="BY1462" s="42"/>
      <c r="BZ1462" s="43"/>
      <c r="CA1462" s="42"/>
      <c r="CB1462" s="55"/>
      <c r="CC1462" s="42"/>
      <c r="CD1462" s="56"/>
      <c r="CE1462" s="42"/>
      <c r="DB1462" s="42"/>
    </row>
    <row r="1463" spans="28:106">
      <c r="AB1463" s="39"/>
      <c r="BJ1463" s="89"/>
      <c r="BW1463" s="45"/>
      <c r="BX1463" s="42"/>
      <c r="BY1463" s="42"/>
      <c r="BZ1463" s="43"/>
      <c r="CA1463" s="42"/>
      <c r="CB1463" s="55"/>
      <c r="CC1463" s="42"/>
      <c r="CD1463" s="56"/>
      <c r="CE1463" s="42"/>
      <c r="DB1463" s="42"/>
    </row>
    <row r="1464" spans="28:106">
      <c r="AB1464" s="39"/>
      <c r="BJ1464" s="89"/>
      <c r="BW1464" s="45"/>
      <c r="BX1464" s="42"/>
      <c r="BY1464" s="42"/>
      <c r="BZ1464" s="43"/>
      <c r="CA1464" s="42"/>
      <c r="CB1464" s="55"/>
      <c r="CC1464" s="42"/>
      <c r="CD1464" s="56"/>
      <c r="CE1464" s="42"/>
      <c r="DB1464" s="42"/>
    </row>
    <row r="1465" spans="28:106">
      <c r="AB1465" s="39"/>
      <c r="BJ1465" s="89"/>
      <c r="BW1465" s="45"/>
      <c r="BX1465" s="42"/>
      <c r="BY1465" s="42"/>
      <c r="BZ1465" s="43"/>
      <c r="CA1465" s="42"/>
      <c r="CB1465" s="55"/>
      <c r="CC1465" s="42"/>
      <c r="CD1465" s="56"/>
      <c r="CE1465" s="42"/>
      <c r="DB1465" s="42"/>
    </row>
    <row r="1466" spans="28:106">
      <c r="AB1466" s="39"/>
      <c r="BJ1466" s="89"/>
      <c r="BW1466" s="45"/>
      <c r="BX1466" s="42"/>
      <c r="BY1466" s="42"/>
      <c r="BZ1466" s="43"/>
      <c r="CA1466" s="42"/>
      <c r="CB1466" s="55"/>
      <c r="CC1466" s="42"/>
      <c r="CD1466" s="56"/>
      <c r="CE1466" s="42"/>
      <c r="DB1466" s="42"/>
    </row>
    <row r="1467" spans="28:106">
      <c r="AB1467" s="39"/>
      <c r="BJ1467" s="89"/>
      <c r="BW1467" s="45"/>
      <c r="BX1467" s="42"/>
      <c r="BY1467" s="42"/>
      <c r="BZ1467" s="43"/>
      <c r="CA1467" s="42"/>
      <c r="CB1467" s="55"/>
      <c r="CC1467" s="42"/>
      <c r="CD1467" s="56"/>
      <c r="CE1467" s="42"/>
      <c r="DB1467" s="42"/>
    </row>
    <row r="1468" spans="28:106">
      <c r="AB1468" s="39"/>
      <c r="BJ1468" s="89"/>
      <c r="BW1468" s="45"/>
      <c r="BX1468" s="42"/>
      <c r="BY1468" s="42"/>
      <c r="BZ1468" s="43"/>
      <c r="CA1468" s="42"/>
      <c r="CB1468" s="55"/>
      <c r="CC1468" s="42"/>
      <c r="CD1468" s="56"/>
      <c r="CE1468" s="42"/>
      <c r="DB1468" s="42"/>
    </row>
    <row r="1469" spans="28:106">
      <c r="AB1469" s="39"/>
      <c r="BJ1469" s="89"/>
      <c r="BW1469" s="45"/>
      <c r="BX1469" s="42"/>
      <c r="BY1469" s="42"/>
      <c r="BZ1469" s="43"/>
      <c r="CA1469" s="42"/>
      <c r="CB1469" s="55"/>
      <c r="CC1469" s="42"/>
      <c r="CD1469" s="56"/>
      <c r="CE1469" s="42"/>
      <c r="DB1469" s="42"/>
    </row>
    <row r="1470" spans="28:106">
      <c r="AB1470" s="39"/>
      <c r="BJ1470" s="89"/>
      <c r="BW1470" s="45"/>
      <c r="BX1470" s="42"/>
      <c r="BY1470" s="42"/>
      <c r="BZ1470" s="43"/>
      <c r="CA1470" s="42"/>
      <c r="CB1470" s="55"/>
      <c r="CC1470" s="42"/>
      <c r="CD1470" s="56"/>
      <c r="CE1470" s="42"/>
      <c r="DB1470" s="42"/>
    </row>
    <row r="1471" spans="28:106">
      <c r="AB1471" s="39"/>
      <c r="BJ1471" s="89"/>
      <c r="BW1471" s="45"/>
      <c r="BX1471" s="42"/>
      <c r="BY1471" s="42"/>
      <c r="BZ1471" s="43"/>
      <c r="CA1471" s="42"/>
      <c r="CB1471" s="55"/>
      <c r="CC1471" s="42"/>
      <c r="CD1471" s="56"/>
      <c r="CE1471" s="42"/>
      <c r="DB1471" s="42"/>
    </row>
    <row r="1472" spans="28:106">
      <c r="AB1472" s="39"/>
      <c r="BJ1472" s="89"/>
      <c r="BW1472" s="45"/>
      <c r="BX1472" s="42"/>
      <c r="BY1472" s="42"/>
      <c r="BZ1472" s="43"/>
      <c r="CA1472" s="42"/>
      <c r="CB1472" s="55"/>
      <c r="CC1472" s="42"/>
      <c r="CD1472" s="56"/>
      <c r="CE1472" s="42"/>
      <c r="DB1472" s="42"/>
    </row>
    <row r="1473" spans="62:106">
      <c r="BJ1473" s="89"/>
      <c r="BW1473" s="45"/>
      <c r="BX1473" s="42"/>
      <c r="BY1473" s="42"/>
      <c r="BZ1473" s="43"/>
      <c r="CA1473" s="42"/>
      <c r="CB1473" s="55"/>
      <c r="CC1473" s="42"/>
      <c r="CD1473" s="56"/>
      <c r="CE1473" s="42"/>
      <c r="DB1473" s="42"/>
    </row>
    <row r="1474" spans="62:106">
      <c r="BJ1474" s="89"/>
      <c r="BW1474" s="45"/>
      <c r="BX1474" s="42"/>
      <c r="BY1474" s="42"/>
      <c r="BZ1474" s="43"/>
      <c r="CA1474" s="42"/>
      <c r="CB1474" s="55"/>
      <c r="CC1474" s="42"/>
      <c r="CD1474" s="56"/>
      <c r="CE1474" s="42"/>
      <c r="DB1474" s="42"/>
    </row>
    <row r="1475" spans="62:106">
      <c r="BJ1475" s="89"/>
      <c r="BW1475" s="45"/>
      <c r="BX1475" s="42"/>
      <c r="BY1475" s="42"/>
      <c r="BZ1475" s="43"/>
      <c r="CA1475" s="42"/>
      <c r="CB1475" s="55"/>
      <c r="CC1475" s="42"/>
      <c r="CD1475" s="56"/>
      <c r="CE1475" s="42"/>
      <c r="DB1475" s="42"/>
    </row>
    <row r="1476" spans="62:106">
      <c r="BJ1476" s="89"/>
      <c r="BW1476" s="45"/>
      <c r="BX1476" s="42"/>
      <c r="BY1476" s="42"/>
      <c r="BZ1476" s="43"/>
      <c r="CA1476" s="42"/>
      <c r="CB1476" s="55"/>
      <c r="CC1476" s="42"/>
      <c r="CD1476" s="56"/>
      <c r="CE1476" s="42"/>
      <c r="DB1476" s="42"/>
    </row>
    <row r="1477" spans="62:106">
      <c r="BJ1477" s="89"/>
      <c r="BW1477" s="45"/>
      <c r="BX1477" s="42"/>
      <c r="BY1477" s="42"/>
      <c r="BZ1477" s="43"/>
      <c r="CA1477" s="42"/>
      <c r="CB1477" s="55"/>
      <c r="CC1477" s="42"/>
      <c r="CD1477" s="56"/>
      <c r="CE1477" s="42"/>
      <c r="DB1477" s="42"/>
    </row>
    <row r="1478" spans="62:106">
      <c r="BJ1478" s="89"/>
      <c r="BW1478" s="45"/>
      <c r="BX1478" s="42"/>
      <c r="BY1478" s="42"/>
      <c r="BZ1478" s="43"/>
      <c r="CA1478" s="42"/>
      <c r="CB1478" s="55"/>
      <c r="CC1478" s="42"/>
      <c r="CD1478" s="56"/>
      <c r="CE1478" s="42"/>
      <c r="DB1478" s="42"/>
    </row>
    <row r="1479" spans="62:106">
      <c r="BJ1479" s="89"/>
      <c r="BW1479" s="45"/>
      <c r="BX1479" s="42"/>
      <c r="BY1479" s="42"/>
      <c r="BZ1479" s="43"/>
      <c r="CA1479" s="42"/>
      <c r="CB1479" s="55"/>
      <c r="CC1479" s="42"/>
      <c r="CD1479" s="56"/>
      <c r="CE1479" s="42"/>
      <c r="DB1479" s="42"/>
    </row>
    <row r="1480" spans="62:106">
      <c r="BJ1480" s="89"/>
      <c r="BW1480" s="45"/>
      <c r="BX1480" s="42"/>
      <c r="BY1480" s="42"/>
      <c r="BZ1480" s="43"/>
      <c r="CA1480" s="42"/>
      <c r="CB1480" s="55"/>
      <c r="CC1480" s="42"/>
      <c r="CD1480" s="56"/>
      <c r="CE1480" s="42"/>
      <c r="DB1480" s="42"/>
    </row>
    <row r="1481" spans="62:106">
      <c r="BJ1481" s="89"/>
      <c r="BW1481" s="45"/>
      <c r="BX1481" s="42"/>
      <c r="BY1481" s="42"/>
      <c r="BZ1481" s="43"/>
      <c r="CA1481" s="42"/>
      <c r="CB1481" s="55"/>
      <c r="CC1481" s="42"/>
      <c r="CD1481" s="56"/>
      <c r="CE1481" s="42"/>
      <c r="DB1481" s="42"/>
    </row>
    <row r="1482" spans="62:106">
      <c r="BJ1482" s="89"/>
      <c r="BW1482" s="45"/>
      <c r="BX1482" s="42"/>
      <c r="BY1482" s="42"/>
      <c r="BZ1482" s="43"/>
      <c r="CA1482" s="42"/>
      <c r="CB1482" s="55"/>
      <c r="CC1482" s="42"/>
      <c r="CD1482" s="56"/>
      <c r="CE1482" s="42"/>
      <c r="DB1482" s="42"/>
    </row>
    <row r="1483" spans="62:106">
      <c r="BJ1483" s="89"/>
      <c r="BW1483" s="45"/>
      <c r="BX1483" s="42"/>
      <c r="BY1483" s="42"/>
      <c r="BZ1483" s="43"/>
      <c r="CA1483" s="42"/>
      <c r="CB1483" s="55"/>
      <c r="CC1483" s="42"/>
      <c r="CD1483" s="56"/>
      <c r="CE1483" s="42"/>
      <c r="DB1483" s="42"/>
    </row>
    <row r="1484" spans="62:106">
      <c r="BJ1484" s="89"/>
      <c r="BW1484" s="45"/>
      <c r="BX1484" s="42"/>
      <c r="BY1484" s="42"/>
      <c r="BZ1484" s="43"/>
      <c r="CA1484" s="42"/>
      <c r="CB1484" s="55"/>
      <c r="CC1484" s="42"/>
      <c r="CD1484" s="56"/>
      <c r="CE1484" s="42"/>
      <c r="DB1484" s="42"/>
    </row>
    <row r="1485" spans="62:106">
      <c r="BJ1485" s="89"/>
      <c r="BW1485" s="45"/>
      <c r="BX1485" s="42"/>
      <c r="BY1485" s="42"/>
      <c r="BZ1485" s="43"/>
      <c r="CA1485" s="42"/>
      <c r="CB1485" s="55"/>
      <c r="CC1485" s="42"/>
      <c r="CD1485" s="56"/>
      <c r="CE1485" s="42"/>
      <c r="DB1485" s="42"/>
    </row>
    <row r="1486" spans="62:106">
      <c r="BJ1486" s="89"/>
      <c r="BW1486" s="45"/>
      <c r="BX1486" s="42"/>
      <c r="BY1486" s="42"/>
      <c r="BZ1486" s="43"/>
      <c r="CA1486" s="42"/>
      <c r="CB1486" s="55"/>
      <c r="CC1486" s="42"/>
      <c r="CD1486" s="56"/>
      <c r="CE1486" s="42"/>
      <c r="DB1486" s="42"/>
    </row>
    <row r="1487" spans="62:106">
      <c r="BJ1487" s="89"/>
      <c r="BW1487" s="45"/>
      <c r="BX1487" s="42"/>
      <c r="BY1487" s="42"/>
      <c r="BZ1487" s="43"/>
      <c r="CA1487" s="42"/>
      <c r="CB1487" s="55"/>
      <c r="CC1487" s="42"/>
      <c r="CD1487" s="56"/>
      <c r="CE1487" s="42"/>
      <c r="DB1487" s="42"/>
    </row>
    <row r="1488" spans="62:106">
      <c r="BJ1488" s="89"/>
      <c r="BW1488" s="45"/>
      <c r="BX1488" s="42"/>
      <c r="BY1488" s="42"/>
      <c r="BZ1488" s="43"/>
      <c r="CA1488" s="42"/>
      <c r="CB1488" s="55"/>
      <c r="CC1488" s="42"/>
      <c r="CD1488" s="56"/>
      <c r="CE1488" s="42"/>
      <c r="DB1488" s="42"/>
    </row>
    <row r="1489" spans="62:106">
      <c r="BJ1489" s="89"/>
      <c r="BW1489" s="45"/>
      <c r="BX1489" s="42"/>
      <c r="BY1489" s="42"/>
      <c r="BZ1489" s="43"/>
      <c r="CA1489" s="42"/>
      <c r="CB1489" s="55"/>
      <c r="CC1489" s="42"/>
      <c r="CD1489" s="56"/>
      <c r="CE1489" s="42"/>
      <c r="DB1489" s="42"/>
    </row>
    <row r="1490" spans="62:106">
      <c r="BJ1490" s="89"/>
      <c r="BW1490" s="45"/>
      <c r="BX1490" s="42"/>
      <c r="BY1490" s="42"/>
      <c r="BZ1490" s="43"/>
      <c r="CA1490" s="42"/>
      <c r="CB1490" s="55"/>
      <c r="CC1490" s="42"/>
      <c r="CD1490" s="56"/>
      <c r="CE1490" s="42"/>
      <c r="DB1490" s="42"/>
    </row>
    <row r="1491" spans="62:106">
      <c r="BJ1491" s="89"/>
      <c r="BW1491" s="45"/>
      <c r="BX1491" s="42"/>
      <c r="BY1491" s="42"/>
      <c r="BZ1491" s="43"/>
      <c r="CA1491" s="42"/>
      <c r="CB1491" s="55"/>
      <c r="CC1491" s="42"/>
      <c r="CD1491" s="56"/>
      <c r="CE1491" s="42"/>
      <c r="DB1491" s="42"/>
    </row>
    <row r="1492" spans="62:106">
      <c r="BJ1492" s="89"/>
      <c r="BW1492" s="45"/>
      <c r="BX1492" s="42"/>
      <c r="BY1492" s="42"/>
      <c r="BZ1492" s="43"/>
      <c r="CA1492" s="42"/>
      <c r="CB1492" s="55"/>
      <c r="CC1492" s="42"/>
      <c r="CD1492" s="56"/>
      <c r="CE1492" s="42"/>
      <c r="DB1492" s="42"/>
    </row>
    <row r="1493" spans="62:106">
      <c r="BJ1493" s="89"/>
      <c r="BW1493" s="45"/>
      <c r="BX1493" s="42"/>
      <c r="BY1493" s="42"/>
      <c r="BZ1493" s="43"/>
      <c r="CA1493" s="42"/>
      <c r="CB1493" s="55"/>
      <c r="CC1493" s="42"/>
      <c r="CD1493" s="56"/>
      <c r="CE1493" s="42"/>
      <c r="DB1493" s="42"/>
    </row>
    <row r="1494" spans="62:106">
      <c r="BJ1494" s="89"/>
      <c r="BW1494" s="45"/>
      <c r="BX1494" s="42"/>
      <c r="BY1494" s="42"/>
      <c r="BZ1494" s="43"/>
      <c r="CA1494" s="42"/>
      <c r="CB1494" s="55"/>
      <c r="CC1494" s="42"/>
      <c r="CD1494" s="56"/>
      <c r="CE1494" s="42"/>
      <c r="DB1494" s="42"/>
    </row>
    <row r="1495" spans="62:106">
      <c r="BJ1495" s="89"/>
      <c r="BW1495" s="45"/>
      <c r="BX1495" s="42"/>
      <c r="BY1495" s="42"/>
      <c r="BZ1495" s="43"/>
      <c r="CA1495" s="42"/>
      <c r="CB1495" s="55"/>
      <c r="CC1495" s="42"/>
      <c r="CD1495" s="56"/>
      <c r="CE1495" s="42"/>
      <c r="DB1495" s="42"/>
    </row>
    <row r="1496" spans="62:106">
      <c r="BJ1496" s="89"/>
      <c r="BW1496" s="45"/>
      <c r="BX1496" s="42"/>
      <c r="BY1496" s="42"/>
      <c r="BZ1496" s="43"/>
      <c r="CA1496" s="42"/>
      <c r="CB1496" s="55"/>
      <c r="CC1496" s="42"/>
      <c r="CD1496" s="56"/>
      <c r="CE1496" s="42"/>
      <c r="DB1496" s="42"/>
    </row>
    <row r="1497" spans="62:106">
      <c r="BJ1497" s="89"/>
      <c r="BW1497" s="45"/>
      <c r="BX1497" s="42"/>
      <c r="BY1497" s="42"/>
      <c r="BZ1497" s="43"/>
      <c r="CA1497" s="42"/>
      <c r="CB1497" s="55"/>
      <c r="CC1497" s="42"/>
      <c r="CD1497" s="56"/>
      <c r="CE1497" s="42"/>
      <c r="DB1497" s="42"/>
    </row>
    <row r="1498" spans="62:106">
      <c r="BJ1498" s="89"/>
      <c r="BW1498" s="45"/>
      <c r="BX1498" s="42"/>
      <c r="BY1498" s="42"/>
      <c r="BZ1498" s="43"/>
      <c r="CA1498" s="42"/>
      <c r="CB1498" s="55"/>
      <c r="CC1498" s="42"/>
      <c r="CD1498" s="56"/>
      <c r="CE1498" s="42"/>
      <c r="DB1498" s="42"/>
    </row>
    <row r="1499" spans="62:106">
      <c r="BJ1499" s="89"/>
      <c r="BW1499" s="45"/>
      <c r="BX1499" s="42"/>
      <c r="BY1499" s="42"/>
      <c r="BZ1499" s="43"/>
      <c r="CA1499" s="42"/>
      <c r="CB1499" s="55"/>
      <c r="CC1499" s="42"/>
      <c r="CD1499" s="56"/>
      <c r="CE1499" s="42"/>
      <c r="DB1499" s="42"/>
    </row>
    <row r="1500" spans="62:106">
      <c r="BJ1500" s="89"/>
      <c r="BW1500" s="45"/>
      <c r="BX1500" s="42"/>
      <c r="BY1500" s="42"/>
      <c r="BZ1500" s="43"/>
      <c r="CA1500" s="42"/>
      <c r="CB1500" s="55"/>
      <c r="CC1500" s="42"/>
      <c r="CD1500" s="56"/>
      <c r="CE1500" s="42"/>
      <c r="DB1500" s="42"/>
    </row>
    <row r="1501" spans="62:106">
      <c r="BJ1501" s="89"/>
      <c r="BW1501" s="45"/>
      <c r="BX1501" s="42"/>
      <c r="BY1501" s="42"/>
      <c r="BZ1501" s="43"/>
      <c r="CA1501" s="42"/>
      <c r="CB1501" s="55"/>
      <c r="CC1501" s="42"/>
      <c r="CD1501" s="56"/>
      <c r="CE1501" s="42"/>
      <c r="DB1501" s="42"/>
    </row>
    <row r="1502" spans="62:106">
      <c r="BJ1502" s="89"/>
      <c r="BW1502" s="45"/>
      <c r="BX1502" s="42"/>
      <c r="BY1502" s="42"/>
      <c r="BZ1502" s="43"/>
      <c r="CA1502" s="42"/>
      <c r="CB1502" s="55"/>
      <c r="CC1502" s="42"/>
      <c r="CD1502" s="56"/>
      <c r="CE1502" s="42"/>
      <c r="DB1502" s="42"/>
    </row>
    <row r="1503" spans="62:106">
      <c r="BJ1503" s="89"/>
      <c r="BW1503" s="45"/>
      <c r="BX1503" s="42"/>
      <c r="BY1503" s="42"/>
      <c r="BZ1503" s="43"/>
      <c r="CA1503" s="42"/>
      <c r="CB1503" s="55"/>
      <c r="CC1503" s="42"/>
      <c r="CD1503" s="56"/>
      <c r="CE1503" s="42"/>
      <c r="DB1503" s="42"/>
    </row>
    <row r="1504" spans="62:106">
      <c r="BJ1504" s="89"/>
      <c r="BW1504" s="45"/>
      <c r="BX1504" s="42"/>
      <c r="BY1504" s="42"/>
      <c r="BZ1504" s="43"/>
      <c r="CA1504" s="42"/>
      <c r="CB1504" s="55"/>
      <c r="CC1504" s="42"/>
      <c r="CD1504" s="56"/>
      <c r="CE1504" s="42"/>
      <c r="DB1504" s="42"/>
    </row>
    <row r="1505" spans="62:106">
      <c r="BJ1505" s="89"/>
      <c r="BW1505" s="45"/>
      <c r="BX1505" s="42"/>
      <c r="BY1505" s="42"/>
      <c r="BZ1505" s="43"/>
      <c r="CA1505" s="42"/>
      <c r="CB1505" s="55"/>
      <c r="CC1505" s="42"/>
      <c r="CD1505" s="56"/>
      <c r="CE1505" s="42"/>
      <c r="DB1505" s="42"/>
    </row>
    <row r="1506" spans="62:106">
      <c r="BJ1506" s="89"/>
      <c r="BW1506" s="45"/>
      <c r="BX1506" s="42"/>
      <c r="BY1506" s="42"/>
      <c r="BZ1506" s="43"/>
      <c r="CA1506" s="42"/>
      <c r="CB1506" s="55"/>
      <c r="CC1506" s="42"/>
      <c r="CD1506" s="56"/>
      <c r="CE1506" s="42"/>
      <c r="DB1506" s="42"/>
    </row>
    <row r="1507" spans="62:106">
      <c r="BJ1507" s="89"/>
      <c r="BW1507" s="45"/>
      <c r="BX1507" s="42"/>
      <c r="BY1507" s="42"/>
      <c r="BZ1507" s="43"/>
      <c r="CA1507" s="42"/>
      <c r="CB1507" s="55"/>
      <c r="CC1507" s="42"/>
      <c r="CD1507" s="56"/>
      <c r="CE1507" s="42"/>
      <c r="DB1507" s="42"/>
    </row>
    <row r="1508" spans="62:106">
      <c r="BJ1508" s="89"/>
      <c r="BW1508" s="45"/>
      <c r="BX1508" s="42"/>
      <c r="BY1508" s="42"/>
      <c r="BZ1508" s="43"/>
      <c r="CA1508" s="42"/>
      <c r="CB1508" s="55"/>
      <c r="CC1508" s="42"/>
      <c r="CD1508" s="56"/>
      <c r="CE1508" s="42"/>
      <c r="DB1508" s="42"/>
    </row>
    <row r="1509" spans="62:106">
      <c r="BJ1509" s="89"/>
      <c r="BW1509" s="45"/>
      <c r="BX1509" s="42"/>
      <c r="BY1509" s="42"/>
      <c r="BZ1509" s="43"/>
      <c r="CA1509" s="42"/>
      <c r="CB1509" s="55"/>
      <c r="CC1509" s="42"/>
      <c r="CD1509" s="56"/>
      <c r="CE1509" s="42"/>
      <c r="DB1509" s="42"/>
    </row>
    <row r="1510" spans="62:106">
      <c r="BJ1510" s="89"/>
      <c r="BW1510" s="45"/>
      <c r="BX1510" s="42"/>
      <c r="BY1510" s="42"/>
      <c r="BZ1510" s="43"/>
      <c r="CA1510" s="42"/>
      <c r="CB1510" s="55"/>
      <c r="CC1510" s="42"/>
      <c r="CD1510" s="56"/>
      <c r="CE1510" s="42"/>
      <c r="DB1510" s="42"/>
    </row>
    <row r="1511" spans="62:106">
      <c r="BJ1511" s="89"/>
      <c r="BW1511" s="45"/>
      <c r="BX1511" s="42"/>
      <c r="BY1511" s="42"/>
      <c r="BZ1511" s="43"/>
      <c r="CA1511" s="42"/>
      <c r="CB1511" s="55"/>
      <c r="CC1511" s="42"/>
      <c r="CD1511" s="56"/>
      <c r="CE1511" s="42"/>
      <c r="DB1511" s="42"/>
    </row>
    <row r="1512" spans="62:106">
      <c r="BJ1512" s="89"/>
      <c r="BW1512" s="45"/>
      <c r="BX1512" s="42"/>
      <c r="BY1512" s="42"/>
      <c r="BZ1512" s="43"/>
      <c r="CA1512" s="42"/>
      <c r="CB1512" s="55"/>
      <c r="CC1512" s="42"/>
      <c r="CD1512" s="56"/>
      <c r="CE1512" s="42"/>
      <c r="DB1512" s="42"/>
    </row>
    <row r="1513" spans="62:106">
      <c r="BJ1513" s="89"/>
      <c r="BW1513" s="45"/>
      <c r="BX1513" s="42"/>
      <c r="BY1513" s="42"/>
      <c r="BZ1513" s="43"/>
      <c r="CA1513" s="42"/>
      <c r="CB1513" s="55"/>
      <c r="CC1513" s="42"/>
      <c r="CD1513" s="56"/>
      <c r="CE1513" s="42"/>
      <c r="DB1513" s="42"/>
    </row>
    <row r="1514" spans="62:106">
      <c r="BJ1514" s="89"/>
      <c r="BW1514" s="45"/>
      <c r="BX1514" s="42"/>
      <c r="BY1514" s="42"/>
      <c r="BZ1514" s="43"/>
      <c r="CA1514" s="42"/>
      <c r="CB1514" s="55"/>
      <c r="CC1514" s="42"/>
      <c r="CD1514" s="56"/>
      <c r="CE1514" s="42"/>
      <c r="DB1514" s="42"/>
    </row>
    <row r="1515" spans="62:106">
      <c r="BJ1515" s="89"/>
      <c r="BW1515" s="45"/>
      <c r="BX1515" s="42"/>
      <c r="BY1515" s="42"/>
      <c r="BZ1515" s="43"/>
      <c r="CA1515" s="42"/>
      <c r="CB1515" s="55"/>
      <c r="CC1515" s="42"/>
      <c r="CD1515" s="56"/>
      <c r="CE1515" s="42"/>
      <c r="DB1515" s="42"/>
    </row>
    <row r="1516" spans="62:106">
      <c r="BJ1516" s="89"/>
      <c r="BW1516" s="45"/>
      <c r="BX1516" s="42"/>
      <c r="BY1516" s="42"/>
      <c r="BZ1516" s="43"/>
      <c r="CA1516" s="42"/>
      <c r="CB1516" s="55"/>
      <c r="CC1516" s="42"/>
      <c r="CD1516" s="56"/>
      <c r="CE1516" s="42"/>
      <c r="DB1516" s="42"/>
    </row>
    <row r="1517" spans="62:106">
      <c r="BJ1517" s="89"/>
      <c r="BW1517" s="45"/>
      <c r="BX1517" s="42"/>
      <c r="BY1517" s="42"/>
      <c r="BZ1517" s="43"/>
      <c r="CA1517" s="42"/>
      <c r="CB1517" s="55"/>
      <c r="CC1517" s="42"/>
      <c r="CD1517" s="56"/>
      <c r="CE1517" s="42"/>
      <c r="DB1517" s="42"/>
    </row>
    <row r="1518" spans="62:106">
      <c r="BJ1518" s="89"/>
      <c r="BW1518" s="45"/>
      <c r="BX1518" s="42"/>
      <c r="BY1518" s="42"/>
      <c r="BZ1518" s="43"/>
      <c r="CA1518" s="42"/>
      <c r="CB1518" s="55"/>
      <c r="CC1518" s="42"/>
      <c r="CD1518" s="56"/>
      <c r="CE1518" s="42"/>
      <c r="DB1518" s="42"/>
    </row>
    <row r="1519" spans="62:106">
      <c r="BJ1519" s="89"/>
      <c r="BW1519" s="45"/>
      <c r="BX1519" s="42"/>
      <c r="BY1519" s="42"/>
      <c r="BZ1519" s="43"/>
      <c r="CA1519" s="42"/>
      <c r="CB1519" s="55"/>
      <c r="CC1519" s="42"/>
      <c r="CD1519" s="56"/>
      <c r="CE1519" s="42"/>
      <c r="DB1519" s="42"/>
    </row>
    <row r="1520" spans="62:106">
      <c r="BJ1520" s="89"/>
      <c r="BW1520" s="45"/>
      <c r="BX1520" s="42"/>
      <c r="BY1520" s="42"/>
      <c r="BZ1520" s="43"/>
      <c r="CA1520" s="42"/>
      <c r="CB1520" s="55"/>
      <c r="CC1520" s="42"/>
      <c r="CD1520" s="56"/>
      <c r="CE1520" s="42"/>
      <c r="DB1520" s="42"/>
    </row>
    <row r="1521" spans="62:106">
      <c r="BJ1521" s="89"/>
      <c r="BW1521" s="45"/>
      <c r="BX1521" s="42"/>
      <c r="BY1521" s="42"/>
      <c r="BZ1521" s="43"/>
      <c r="CA1521" s="42"/>
      <c r="CB1521" s="55"/>
      <c r="CC1521" s="42"/>
      <c r="CD1521" s="56"/>
      <c r="CE1521" s="42"/>
      <c r="DB1521" s="42"/>
    </row>
    <row r="1522" spans="62:106">
      <c r="BJ1522" s="89"/>
      <c r="BW1522" s="45"/>
      <c r="BX1522" s="42"/>
      <c r="BY1522" s="42"/>
      <c r="BZ1522" s="43"/>
      <c r="CA1522" s="42"/>
      <c r="CB1522" s="55"/>
      <c r="CC1522" s="42"/>
      <c r="CD1522" s="56"/>
      <c r="CE1522" s="42"/>
      <c r="DB1522" s="42"/>
    </row>
    <row r="1523" spans="62:106">
      <c r="BJ1523" s="89"/>
      <c r="BW1523" s="45"/>
      <c r="BX1523" s="42"/>
      <c r="BY1523" s="42"/>
      <c r="BZ1523" s="43"/>
      <c r="CA1523" s="42"/>
      <c r="CB1523" s="55"/>
      <c r="CC1523" s="42"/>
      <c r="CD1523" s="56"/>
      <c r="CE1523" s="42"/>
      <c r="DB1523" s="42"/>
    </row>
    <row r="1524" spans="62:106">
      <c r="BJ1524" s="89"/>
      <c r="BW1524" s="45"/>
      <c r="BX1524" s="42"/>
      <c r="BY1524" s="42"/>
      <c r="BZ1524" s="43"/>
      <c r="CA1524" s="42"/>
      <c r="CB1524" s="55"/>
      <c r="CC1524" s="42"/>
      <c r="CD1524" s="56"/>
      <c r="CE1524" s="42"/>
      <c r="DB1524" s="42"/>
    </row>
    <row r="1525" spans="62:106">
      <c r="BJ1525" s="89"/>
      <c r="BW1525" s="45"/>
      <c r="BX1525" s="42"/>
      <c r="BY1525" s="42"/>
      <c r="BZ1525" s="43"/>
      <c r="CA1525" s="42"/>
      <c r="CB1525" s="55"/>
      <c r="CC1525" s="42"/>
      <c r="CD1525" s="56"/>
      <c r="CE1525" s="42"/>
      <c r="DB1525" s="42"/>
    </row>
    <row r="1526" spans="62:106">
      <c r="BJ1526" s="89"/>
      <c r="BW1526" s="45"/>
      <c r="BX1526" s="42"/>
      <c r="BY1526" s="42"/>
      <c r="BZ1526" s="43"/>
      <c r="CA1526" s="42"/>
      <c r="CB1526" s="55"/>
      <c r="CC1526" s="42"/>
      <c r="CD1526" s="56"/>
      <c r="CE1526" s="42"/>
      <c r="DB1526" s="42"/>
    </row>
    <row r="1527" spans="62:106">
      <c r="BJ1527" s="89"/>
      <c r="BW1527" s="45"/>
      <c r="BX1527" s="42"/>
      <c r="BY1527" s="42"/>
      <c r="BZ1527" s="43"/>
      <c r="CA1527" s="42"/>
      <c r="CB1527" s="55"/>
      <c r="CC1527" s="42"/>
      <c r="CD1527" s="56"/>
      <c r="CE1527" s="42"/>
      <c r="DB1527" s="42"/>
    </row>
    <row r="1528" spans="62:106">
      <c r="BJ1528" s="89"/>
      <c r="BW1528" s="45"/>
      <c r="BX1528" s="42"/>
      <c r="BY1528" s="42"/>
      <c r="BZ1528" s="43"/>
      <c r="CA1528" s="42"/>
      <c r="CB1528" s="55"/>
      <c r="CC1528" s="42"/>
      <c r="CD1528" s="56"/>
      <c r="CE1528" s="42"/>
      <c r="DB1528" s="42"/>
    </row>
    <row r="1529" spans="62:106">
      <c r="BJ1529" s="89"/>
      <c r="BW1529" s="45"/>
      <c r="BX1529" s="42"/>
      <c r="BY1529" s="42"/>
      <c r="BZ1529" s="43"/>
      <c r="CA1529" s="42"/>
      <c r="CB1529" s="55"/>
      <c r="CC1529" s="42"/>
      <c r="CD1529" s="56"/>
      <c r="CE1529" s="42"/>
      <c r="DB1529" s="42"/>
    </row>
    <row r="1530" spans="62:106">
      <c r="BJ1530" s="89"/>
      <c r="BW1530" s="45"/>
      <c r="BX1530" s="42"/>
      <c r="BY1530" s="42"/>
      <c r="BZ1530" s="43"/>
      <c r="CA1530" s="42"/>
      <c r="CB1530" s="55"/>
      <c r="CC1530" s="42"/>
      <c r="CD1530" s="56"/>
      <c r="CE1530" s="42"/>
      <c r="DB1530" s="42"/>
    </row>
    <row r="1531" spans="62:106">
      <c r="BJ1531" s="89"/>
      <c r="BW1531" s="45"/>
      <c r="BX1531" s="42"/>
      <c r="BY1531" s="42"/>
      <c r="BZ1531" s="43"/>
      <c r="CA1531" s="42"/>
      <c r="CB1531" s="55"/>
      <c r="CC1531" s="42"/>
      <c r="CD1531" s="56"/>
      <c r="CE1531" s="42"/>
      <c r="DB1531" s="42"/>
    </row>
    <row r="1532" spans="62:106">
      <c r="BJ1532" s="89"/>
      <c r="BW1532" s="45"/>
      <c r="BX1532" s="42"/>
      <c r="BY1532" s="42"/>
      <c r="BZ1532" s="43"/>
      <c r="CA1532" s="42"/>
      <c r="CB1532" s="55"/>
      <c r="CC1532" s="42"/>
      <c r="CD1532" s="56"/>
      <c r="CE1532" s="42"/>
      <c r="DB1532" s="42"/>
    </row>
    <row r="1533" spans="62:106">
      <c r="BJ1533" s="89"/>
      <c r="BW1533" s="45"/>
      <c r="BX1533" s="42"/>
      <c r="BY1533" s="42"/>
      <c r="BZ1533" s="43"/>
      <c r="CA1533" s="42"/>
      <c r="CB1533" s="55"/>
      <c r="CC1533" s="42"/>
      <c r="CD1533" s="56"/>
      <c r="CE1533" s="42"/>
      <c r="DB1533" s="42"/>
    </row>
    <row r="1534" spans="62:106">
      <c r="BJ1534" s="89"/>
      <c r="BW1534" s="45"/>
      <c r="BX1534" s="42"/>
      <c r="BY1534" s="42"/>
      <c r="BZ1534" s="43"/>
      <c r="CA1534" s="42"/>
      <c r="CB1534" s="55"/>
      <c r="CC1534" s="42"/>
      <c r="CD1534" s="56"/>
      <c r="CE1534" s="42"/>
      <c r="DB1534" s="42"/>
    </row>
    <row r="1535" spans="62:106">
      <c r="BJ1535" s="89"/>
      <c r="BW1535" s="45"/>
      <c r="BX1535" s="42"/>
      <c r="BY1535" s="42"/>
      <c r="BZ1535" s="43"/>
      <c r="CA1535" s="42"/>
      <c r="CB1535" s="55"/>
      <c r="CC1535" s="42"/>
      <c r="CD1535" s="56"/>
      <c r="CE1535" s="42"/>
      <c r="DB1535" s="42"/>
    </row>
    <row r="1536" spans="62:106">
      <c r="BJ1536" s="89"/>
      <c r="BW1536" s="45"/>
      <c r="BX1536" s="42"/>
      <c r="BY1536" s="42"/>
      <c r="BZ1536" s="43"/>
      <c r="CA1536" s="42"/>
      <c r="CB1536" s="55"/>
      <c r="CC1536" s="42"/>
      <c r="CD1536" s="56"/>
      <c r="CE1536" s="42"/>
      <c r="DB1536" s="42"/>
    </row>
    <row r="1537" spans="62:106">
      <c r="BJ1537" s="89"/>
      <c r="BW1537" s="45"/>
      <c r="BX1537" s="42"/>
      <c r="BY1537" s="42"/>
      <c r="BZ1537" s="43"/>
      <c r="CA1537" s="42"/>
      <c r="CB1537" s="55"/>
      <c r="CC1537" s="42"/>
      <c r="CD1537" s="56"/>
      <c r="CE1537" s="42"/>
      <c r="DB1537" s="42"/>
    </row>
    <row r="1538" spans="62:106">
      <c r="BJ1538" s="89"/>
      <c r="BW1538" s="45"/>
      <c r="BX1538" s="42"/>
      <c r="BY1538" s="42"/>
      <c r="BZ1538" s="43"/>
      <c r="CA1538" s="42"/>
      <c r="CB1538" s="55"/>
      <c r="CC1538" s="42"/>
      <c r="CD1538" s="56"/>
      <c r="CE1538" s="42"/>
      <c r="DB1538" s="42"/>
    </row>
    <row r="1539" spans="62:106">
      <c r="BJ1539" s="89"/>
      <c r="BW1539" s="45"/>
      <c r="BX1539" s="42"/>
      <c r="BY1539" s="42"/>
      <c r="BZ1539" s="43"/>
      <c r="CA1539" s="42"/>
      <c r="CB1539" s="55"/>
      <c r="CC1539" s="42"/>
      <c r="CD1539" s="56"/>
      <c r="CE1539" s="42"/>
      <c r="DB1539" s="42"/>
    </row>
    <row r="1540" spans="62:106">
      <c r="BJ1540" s="89"/>
      <c r="BW1540" s="45"/>
      <c r="BX1540" s="42"/>
      <c r="BY1540" s="42"/>
      <c r="BZ1540" s="43"/>
      <c r="CA1540" s="42"/>
      <c r="CB1540" s="55"/>
      <c r="CC1540" s="42"/>
      <c r="CD1540" s="56"/>
      <c r="CE1540" s="42"/>
      <c r="DB1540" s="42"/>
    </row>
    <row r="1541" spans="62:106">
      <c r="BJ1541" s="89"/>
      <c r="BW1541" s="45"/>
      <c r="BX1541" s="42"/>
      <c r="BY1541" s="42"/>
      <c r="BZ1541" s="43"/>
      <c r="CA1541" s="42"/>
      <c r="CB1541" s="55"/>
      <c r="CC1541" s="42"/>
      <c r="CD1541" s="56"/>
      <c r="CE1541" s="42"/>
      <c r="DB1541" s="42"/>
    </row>
    <row r="1542" spans="62:106">
      <c r="BJ1542" s="89"/>
      <c r="BW1542" s="45"/>
      <c r="BX1542" s="42"/>
      <c r="BY1542" s="42"/>
      <c r="BZ1542" s="43"/>
      <c r="CA1542" s="42"/>
      <c r="CB1542" s="55"/>
      <c r="CC1542" s="42"/>
      <c r="CD1542" s="56"/>
      <c r="CE1542" s="42"/>
      <c r="DB1542" s="42"/>
    </row>
    <row r="1543" spans="62:106">
      <c r="BJ1543" s="89"/>
      <c r="BW1543" s="45"/>
      <c r="BX1543" s="42"/>
      <c r="BY1543" s="42"/>
      <c r="BZ1543" s="43"/>
      <c r="CA1543" s="42"/>
      <c r="CB1543" s="55"/>
      <c r="CC1543" s="42"/>
      <c r="CD1543" s="56"/>
      <c r="CE1543" s="42"/>
      <c r="DB1543" s="42"/>
    </row>
    <row r="1544" spans="62:106">
      <c r="BJ1544" s="89"/>
      <c r="BW1544" s="45"/>
      <c r="BX1544" s="42"/>
      <c r="BY1544" s="42"/>
      <c r="BZ1544" s="43"/>
      <c r="CA1544" s="42"/>
      <c r="CB1544" s="55"/>
      <c r="CC1544" s="42"/>
      <c r="CD1544" s="56"/>
      <c r="CE1544" s="42"/>
      <c r="DB1544" s="42"/>
    </row>
    <row r="1545" spans="62:106">
      <c r="BJ1545" s="89"/>
      <c r="BW1545" s="45"/>
      <c r="BX1545" s="42"/>
      <c r="BY1545" s="42"/>
      <c r="BZ1545" s="43"/>
      <c r="CA1545" s="42"/>
      <c r="CB1545" s="55"/>
      <c r="CC1545" s="42"/>
      <c r="CD1545" s="56"/>
      <c r="CE1545" s="42"/>
      <c r="DB1545" s="42"/>
    </row>
    <row r="1546" spans="62:106">
      <c r="BJ1546" s="89"/>
      <c r="BW1546" s="45"/>
      <c r="BX1546" s="42"/>
      <c r="BY1546" s="42"/>
      <c r="BZ1546" s="43"/>
      <c r="CA1546" s="42"/>
      <c r="CB1546" s="55"/>
      <c r="CC1546" s="42"/>
      <c r="CD1546" s="56"/>
      <c r="CE1546" s="42"/>
      <c r="DB1546" s="42"/>
    </row>
    <row r="1547" spans="62:106">
      <c r="BJ1547" s="89"/>
      <c r="BW1547" s="45"/>
      <c r="BX1547" s="42"/>
      <c r="BY1547" s="42"/>
      <c r="BZ1547" s="43"/>
      <c r="CA1547" s="42"/>
      <c r="CB1547" s="55"/>
      <c r="CC1547" s="42"/>
      <c r="CD1547" s="56"/>
      <c r="CE1547" s="42"/>
      <c r="DB1547" s="42"/>
    </row>
    <row r="1548" spans="62:106">
      <c r="BJ1548" s="89"/>
      <c r="BW1548" s="45"/>
      <c r="BX1548" s="42"/>
      <c r="BY1548" s="42"/>
      <c r="BZ1548" s="43"/>
      <c r="CA1548" s="42"/>
      <c r="CB1548" s="55"/>
      <c r="CC1548" s="42"/>
      <c r="CD1548" s="56"/>
      <c r="CE1548" s="42"/>
      <c r="DB1548" s="42"/>
    </row>
    <row r="1549" spans="62:106">
      <c r="BJ1549" s="89"/>
      <c r="BW1549" s="45"/>
      <c r="BX1549" s="42"/>
      <c r="BY1549" s="42"/>
      <c r="BZ1549" s="43"/>
      <c r="CA1549" s="42"/>
      <c r="CB1549" s="55"/>
      <c r="CC1549" s="42"/>
      <c r="CD1549" s="56"/>
      <c r="CE1549" s="42"/>
      <c r="DB1549" s="42"/>
    </row>
    <row r="1550" spans="62:106">
      <c r="BJ1550" s="89"/>
      <c r="BW1550" s="45"/>
      <c r="BX1550" s="42"/>
      <c r="BY1550" s="42"/>
      <c r="BZ1550" s="43"/>
      <c r="CA1550" s="42"/>
      <c r="CB1550" s="55"/>
      <c r="CC1550" s="42"/>
      <c r="CD1550" s="56"/>
      <c r="CE1550" s="42"/>
      <c r="DB1550" s="42"/>
    </row>
    <row r="1551" spans="62:106">
      <c r="BJ1551" s="89"/>
      <c r="BW1551" s="45"/>
      <c r="BX1551" s="42"/>
      <c r="BY1551" s="42"/>
      <c r="BZ1551" s="43"/>
      <c r="CA1551" s="42"/>
      <c r="CB1551" s="55"/>
      <c r="CC1551" s="42"/>
      <c r="CD1551" s="56"/>
      <c r="CE1551" s="42"/>
      <c r="DB1551" s="42"/>
    </row>
    <row r="1552" spans="62:106">
      <c r="BJ1552" s="89"/>
      <c r="BW1552" s="45"/>
      <c r="BX1552" s="42"/>
      <c r="BY1552" s="42"/>
      <c r="BZ1552" s="43"/>
      <c r="CA1552" s="42"/>
      <c r="CB1552" s="55"/>
      <c r="CC1552" s="42"/>
      <c r="CD1552" s="56"/>
      <c r="CE1552" s="42"/>
      <c r="DB1552" s="42"/>
    </row>
    <row r="1553" spans="62:106">
      <c r="BJ1553" s="89"/>
      <c r="BW1553" s="45"/>
      <c r="BX1553" s="42"/>
      <c r="BY1553" s="42"/>
      <c r="BZ1553" s="43"/>
      <c r="CA1553" s="42"/>
      <c r="CB1553" s="55"/>
      <c r="CC1553" s="42"/>
      <c r="CD1553" s="56"/>
      <c r="CE1553" s="42"/>
      <c r="DB1553" s="42"/>
    </row>
    <row r="1554" spans="62:106">
      <c r="BJ1554" s="89"/>
      <c r="BW1554" s="45"/>
      <c r="BX1554" s="42"/>
      <c r="BY1554" s="42"/>
      <c r="BZ1554" s="43"/>
      <c r="CA1554" s="42"/>
      <c r="CB1554" s="55"/>
      <c r="CC1554" s="42"/>
      <c r="CD1554" s="56"/>
      <c r="CE1554" s="42"/>
      <c r="DB1554" s="42"/>
    </row>
    <row r="1555" spans="62:106">
      <c r="BJ1555" s="89"/>
      <c r="BW1555" s="45"/>
      <c r="BX1555" s="42"/>
      <c r="BY1555" s="42"/>
      <c r="BZ1555" s="43"/>
      <c r="CA1555" s="42"/>
      <c r="CB1555" s="55"/>
      <c r="CC1555" s="42"/>
      <c r="CD1555" s="56"/>
      <c r="CE1555" s="42"/>
      <c r="DB1555" s="42"/>
    </row>
    <row r="1556" spans="62:106">
      <c r="BJ1556" s="89"/>
      <c r="BW1556" s="45"/>
      <c r="BX1556" s="42"/>
      <c r="BY1556" s="42"/>
      <c r="BZ1556" s="43"/>
      <c r="CA1556" s="42"/>
      <c r="CB1556" s="55"/>
      <c r="CC1556" s="42"/>
      <c r="CD1556" s="56"/>
      <c r="CE1556" s="42"/>
      <c r="DB1556" s="42"/>
    </row>
    <row r="1557" spans="62:106">
      <c r="BJ1557" s="89"/>
      <c r="BW1557" s="45"/>
      <c r="BX1557" s="42"/>
      <c r="BY1557" s="42"/>
      <c r="BZ1557" s="43"/>
      <c r="CA1557" s="42"/>
      <c r="CB1557" s="55"/>
      <c r="CC1557" s="42"/>
      <c r="CD1557" s="56"/>
      <c r="CE1557" s="42"/>
      <c r="DB1557" s="42"/>
    </row>
    <row r="1558" spans="62:106">
      <c r="BJ1558" s="89"/>
      <c r="BW1558" s="45"/>
      <c r="BX1558" s="42"/>
      <c r="BY1558" s="42"/>
      <c r="BZ1558" s="43"/>
      <c r="CA1558" s="42"/>
      <c r="CB1558" s="55"/>
      <c r="CC1558" s="42"/>
      <c r="CD1558" s="56"/>
      <c r="CE1558" s="42"/>
      <c r="DB1558" s="42"/>
    </row>
    <row r="1559" spans="62:106">
      <c r="BJ1559" s="89"/>
      <c r="BW1559" s="45"/>
      <c r="BX1559" s="42"/>
      <c r="BY1559" s="42"/>
      <c r="BZ1559" s="43"/>
      <c r="CA1559" s="42"/>
      <c r="CB1559" s="55"/>
      <c r="CC1559" s="42"/>
      <c r="CD1559" s="56"/>
      <c r="CE1559" s="42"/>
      <c r="DB1559" s="42"/>
    </row>
    <row r="1560" spans="62:106">
      <c r="BJ1560" s="89"/>
      <c r="BW1560" s="45"/>
      <c r="BX1560" s="42"/>
      <c r="BY1560" s="42"/>
      <c r="BZ1560" s="43"/>
      <c r="CA1560" s="42"/>
      <c r="CB1560" s="55"/>
      <c r="CC1560" s="42"/>
      <c r="CD1560" s="56"/>
      <c r="CE1560" s="42"/>
      <c r="DB1560" s="42"/>
    </row>
    <row r="1561" spans="62:106">
      <c r="BJ1561" s="89"/>
      <c r="BW1561" s="45"/>
      <c r="BX1561" s="42"/>
      <c r="BY1561" s="42"/>
      <c r="BZ1561" s="43"/>
      <c r="CA1561" s="42"/>
      <c r="CB1561" s="55"/>
      <c r="CC1561" s="42"/>
      <c r="CD1561" s="56"/>
      <c r="CE1561" s="42"/>
      <c r="DB1561" s="42"/>
    </row>
    <row r="1562" spans="62:106">
      <c r="BJ1562" s="89"/>
      <c r="BW1562" s="45"/>
      <c r="BX1562" s="42"/>
      <c r="BY1562" s="42"/>
      <c r="BZ1562" s="43"/>
      <c r="CA1562" s="42"/>
      <c r="CB1562" s="55"/>
      <c r="CC1562" s="42"/>
      <c r="CD1562" s="56"/>
      <c r="CE1562" s="42"/>
      <c r="DB1562" s="42"/>
    </row>
    <row r="1563" spans="62:106">
      <c r="BJ1563" s="89"/>
      <c r="BW1563" s="45"/>
      <c r="BX1563" s="42"/>
      <c r="BY1563" s="42"/>
      <c r="BZ1563" s="43"/>
      <c r="CA1563" s="42"/>
      <c r="CB1563" s="55"/>
      <c r="CC1563" s="42"/>
      <c r="CD1563" s="56"/>
      <c r="CE1563" s="42"/>
      <c r="DB1563" s="42"/>
    </row>
    <row r="1564" spans="62:106">
      <c r="BJ1564" s="89"/>
      <c r="BW1564" s="45"/>
      <c r="BX1564" s="42"/>
      <c r="BY1564" s="42"/>
      <c r="BZ1564" s="43"/>
      <c r="CA1564" s="42"/>
      <c r="CB1564" s="55"/>
      <c r="CC1564" s="42"/>
      <c r="CD1564" s="56"/>
      <c r="CE1564" s="42"/>
      <c r="DB1564" s="42"/>
    </row>
    <row r="1565" spans="62:106">
      <c r="BJ1565" s="89"/>
      <c r="BW1565" s="45"/>
      <c r="BX1565" s="42"/>
      <c r="BY1565" s="42"/>
      <c r="BZ1565" s="43"/>
      <c r="CA1565" s="42"/>
      <c r="CB1565" s="55"/>
      <c r="CC1565" s="42"/>
      <c r="CD1565" s="56"/>
      <c r="CE1565" s="42"/>
      <c r="DB1565" s="42"/>
    </row>
    <row r="1566" spans="62:106">
      <c r="BJ1566" s="89"/>
      <c r="BW1566" s="45"/>
      <c r="BX1566" s="42"/>
      <c r="BY1566" s="42"/>
      <c r="BZ1566" s="43"/>
      <c r="CA1566" s="42"/>
      <c r="CB1566" s="55"/>
      <c r="CC1566" s="42"/>
      <c r="CD1566" s="56"/>
      <c r="CE1566" s="42"/>
      <c r="DB1566" s="42"/>
    </row>
    <row r="1567" spans="62:106">
      <c r="BJ1567" s="89"/>
      <c r="BW1567" s="45"/>
      <c r="BX1567" s="42"/>
      <c r="BY1567" s="42"/>
      <c r="BZ1567" s="43"/>
      <c r="CA1567" s="42"/>
      <c r="CB1567" s="55"/>
      <c r="CC1567" s="42"/>
      <c r="CD1567" s="56"/>
      <c r="CE1567" s="42"/>
      <c r="DB1567" s="42"/>
    </row>
    <row r="1568" spans="62:106">
      <c r="BJ1568" s="89"/>
      <c r="BW1568" s="45"/>
      <c r="BX1568" s="42"/>
      <c r="BY1568" s="42"/>
      <c r="BZ1568" s="43"/>
      <c r="CA1568" s="42"/>
      <c r="CB1568" s="55"/>
      <c r="CC1568" s="42"/>
      <c r="CD1568" s="56"/>
      <c r="CE1568" s="42"/>
      <c r="DB1568" s="42"/>
    </row>
    <row r="1569" spans="62:106">
      <c r="BJ1569" s="89"/>
      <c r="BW1569" s="45"/>
      <c r="BX1569" s="42"/>
      <c r="BY1569" s="42"/>
      <c r="BZ1569" s="43"/>
      <c r="CA1569" s="42"/>
      <c r="CB1569" s="55"/>
      <c r="CC1569" s="42"/>
      <c r="CD1569" s="56"/>
      <c r="CE1569" s="42"/>
      <c r="DB1569" s="42"/>
    </row>
    <row r="1570" spans="62:106">
      <c r="BJ1570" s="89"/>
      <c r="BW1570" s="45"/>
      <c r="BX1570" s="42"/>
      <c r="BY1570" s="42"/>
      <c r="BZ1570" s="43"/>
      <c r="CA1570" s="42"/>
      <c r="CB1570" s="55"/>
      <c r="CC1570" s="42"/>
      <c r="CD1570" s="56"/>
      <c r="CE1570" s="42"/>
      <c r="DB1570" s="42"/>
    </row>
    <row r="1571" spans="62:106">
      <c r="BJ1571" s="89"/>
      <c r="BW1571" s="45"/>
      <c r="BX1571" s="42"/>
      <c r="BY1571" s="42"/>
      <c r="BZ1571" s="43"/>
      <c r="CA1571" s="42"/>
      <c r="CB1571" s="55"/>
      <c r="CC1571" s="42"/>
      <c r="CD1571" s="56"/>
      <c r="CE1571" s="42"/>
      <c r="DB1571" s="42"/>
    </row>
    <row r="1572" spans="62:106">
      <c r="BJ1572" s="89"/>
      <c r="BW1572" s="45"/>
      <c r="BX1572" s="42"/>
      <c r="BY1572" s="42"/>
      <c r="BZ1572" s="43"/>
      <c r="CA1572" s="42"/>
      <c r="CB1572" s="55"/>
      <c r="CC1572" s="42"/>
      <c r="CD1572" s="56"/>
      <c r="CE1572" s="42"/>
      <c r="DB1572" s="42"/>
    </row>
    <row r="1573" spans="62:106">
      <c r="BJ1573" s="89"/>
      <c r="BW1573" s="45"/>
      <c r="BX1573" s="42"/>
      <c r="BY1573" s="42"/>
      <c r="BZ1573" s="43"/>
      <c r="CA1573" s="42"/>
      <c r="CB1573" s="55"/>
      <c r="CC1573" s="42"/>
      <c r="CD1573" s="56"/>
      <c r="CE1573" s="42"/>
      <c r="DB1573" s="42"/>
    </row>
    <row r="1574" spans="62:106">
      <c r="BJ1574" s="89"/>
      <c r="BW1574" s="45"/>
      <c r="BX1574" s="42"/>
      <c r="BY1574" s="42"/>
      <c r="BZ1574" s="43"/>
      <c r="CA1574" s="42"/>
      <c r="CB1574" s="55"/>
      <c r="CC1574" s="42"/>
      <c r="CD1574" s="56"/>
      <c r="CE1574" s="42"/>
      <c r="DB1574" s="42"/>
    </row>
    <row r="1575" spans="62:106">
      <c r="BJ1575" s="89"/>
      <c r="BW1575" s="45"/>
      <c r="BX1575" s="42"/>
      <c r="BY1575" s="42"/>
      <c r="BZ1575" s="43"/>
      <c r="CA1575" s="42"/>
      <c r="CB1575" s="55"/>
      <c r="CC1575" s="42"/>
      <c r="CD1575" s="56"/>
      <c r="CE1575" s="42"/>
      <c r="DB1575" s="42"/>
    </row>
    <row r="1576" spans="62:106">
      <c r="BJ1576" s="89"/>
      <c r="BW1576" s="45"/>
      <c r="BX1576" s="42"/>
      <c r="BY1576" s="42"/>
      <c r="BZ1576" s="43"/>
      <c r="CA1576" s="42"/>
      <c r="CB1576" s="55"/>
      <c r="CC1576" s="42"/>
      <c r="CD1576" s="56"/>
      <c r="CE1576" s="42"/>
      <c r="DB1576" s="42"/>
    </row>
    <row r="1577" spans="62:106">
      <c r="BJ1577" s="89"/>
      <c r="BW1577" s="45"/>
      <c r="BX1577" s="42"/>
      <c r="BY1577" s="42"/>
      <c r="BZ1577" s="43"/>
      <c r="CA1577" s="42"/>
      <c r="CB1577" s="55"/>
      <c r="CC1577" s="42"/>
      <c r="CD1577" s="56"/>
      <c r="CE1577" s="42"/>
      <c r="DB1577" s="42"/>
    </row>
    <row r="1578" spans="62:106">
      <c r="BJ1578" s="89"/>
      <c r="BW1578" s="45"/>
      <c r="BX1578" s="42"/>
      <c r="BY1578" s="42"/>
      <c r="BZ1578" s="43"/>
      <c r="CA1578" s="42"/>
      <c r="CB1578" s="55"/>
      <c r="CC1578" s="42"/>
      <c r="CD1578" s="56"/>
      <c r="CE1578" s="42"/>
      <c r="DB1578" s="42"/>
    </row>
    <row r="1579" spans="62:106">
      <c r="BJ1579" s="89"/>
      <c r="BW1579" s="45"/>
      <c r="BX1579" s="42"/>
      <c r="BY1579" s="42"/>
      <c r="BZ1579" s="43"/>
      <c r="CA1579" s="42"/>
      <c r="CB1579" s="55"/>
      <c r="CC1579" s="42"/>
      <c r="CD1579" s="56"/>
      <c r="CE1579" s="42"/>
      <c r="DB1579" s="42"/>
    </row>
    <row r="1580" spans="62:106">
      <c r="BJ1580" s="89"/>
      <c r="BW1580" s="45"/>
      <c r="BX1580" s="42"/>
      <c r="BY1580" s="42"/>
      <c r="BZ1580" s="43"/>
      <c r="CA1580" s="42"/>
      <c r="CB1580" s="55"/>
      <c r="CC1580" s="42"/>
      <c r="CD1580" s="56"/>
      <c r="CE1580" s="42"/>
      <c r="DB1580" s="42"/>
    </row>
    <row r="1581" spans="62:106">
      <c r="BJ1581" s="89"/>
      <c r="BW1581" s="45"/>
      <c r="BX1581" s="42"/>
      <c r="BY1581" s="42"/>
      <c r="BZ1581" s="43"/>
      <c r="CA1581" s="42"/>
      <c r="CB1581" s="55"/>
      <c r="CC1581" s="42"/>
      <c r="CD1581" s="56"/>
      <c r="CE1581" s="42"/>
      <c r="DB1581" s="42"/>
    </row>
    <row r="1582" spans="62:106">
      <c r="BJ1582" s="89"/>
      <c r="BW1582" s="45"/>
      <c r="BX1582" s="42"/>
      <c r="BY1582" s="42"/>
      <c r="BZ1582" s="43"/>
      <c r="CA1582" s="42"/>
      <c r="CB1582" s="55"/>
      <c r="CC1582" s="42"/>
      <c r="CD1582" s="56"/>
      <c r="CE1582" s="42"/>
      <c r="DB1582" s="42"/>
    </row>
    <row r="1583" spans="62:106">
      <c r="BJ1583" s="89"/>
      <c r="BW1583" s="45"/>
      <c r="BX1583" s="42"/>
      <c r="BY1583" s="42"/>
      <c r="BZ1583" s="43"/>
      <c r="CA1583" s="42"/>
      <c r="CB1583" s="55"/>
      <c r="CC1583" s="42"/>
      <c r="CD1583" s="56"/>
      <c r="CE1583" s="42"/>
      <c r="DB1583" s="42"/>
    </row>
    <row r="1584" spans="62:106">
      <c r="BJ1584" s="89"/>
      <c r="BW1584" s="45"/>
      <c r="BX1584" s="42"/>
      <c r="BY1584" s="42"/>
      <c r="BZ1584" s="43"/>
      <c r="CA1584" s="42"/>
      <c r="CB1584" s="55"/>
      <c r="CC1584" s="42"/>
      <c r="CD1584" s="56"/>
      <c r="CE1584" s="42"/>
      <c r="DB1584" s="42"/>
    </row>
    <row r="1585" spans="62:106">
      <c r="BJ1585" s="89"/>
      <c r="BW1585" s="45"/>
      <c r="BX1585" s="42"/>
      <c r="BY1585" s="42"/>
      <c r="BZ1585" s="43"/>
      <c r="CA1585" s="42"/>
      <c r="CB1585" s="55"/>
      <c r="CC1585" s="42"/>
      <c r="CD1585" s="56"/>
      <c r="CE1585" s="42"/>
      <c r="DB1585" s="42"/>
    </row>
    <row r="1586" spans="62:106">
      <c r="BJ1586" s="89"/>
      <c r="BW1586" s="45"/>
      <c r="BX1586" s="42"/>
      <c r="BY1586" s="42"/>
      <c r="BZ1586" s="43"/>
      <c r="CA1586" s="42"/>
      <c r="CB1586" s="55"/>
      <c r="CC1586" s="42"/>
      <c r="CD1586" s="56"/>
      <c r="CE1586" s="42"/>
      <c r="DB1586" s="42"/>
    </row>
    <row r="1587" spans="62:106">
      <c r="BJ1587" s="89"/>
      <c r="BW1587" s="45"/>
      <c r="BX1587" s="42"/>
      <c r="BY1587" s="42"/>
      <c r="BZ1587" s="43"/>
      <c r="CA1587" s="42"/>
      <c r="CB1587" s="55"/>
      <c r="CC1587" s="42"/>
      <c r="CD1587" s="56"/>
      <c r="CE1587" s="42"/>
      <c r="DB1587" s="42"/>
    </row>
    <row r="1588" spans="62:106">
      <c r="BJ1588" s="89"/>
      <c r="BW1588" s="45"/>
      <c r="BX1588" s="42"/>
      <c r="BY1588" s="42"/>
      <c r="BZ1588" s="43"/>
      <c r="CA1588" s="42"/>
      <c r="CB1588" s="55"/>
      <c r="CC1588" s="42"/>
      <c r="CD1588" s="56"/>
      <c r="CE1588" s="42"/>
      <c r="DB1588" s="42"/>
    </row>
    <row r="1589" spans="62:106">
      <c r="BJ1589" s="89"/>
      <c r="BW1589" s="45"/>
      <c r="BX1589" s="42"/>
      <c r="BY1589" s="42"/>
      <c r="BZ1589" s="43"/>
      <c r="CA1589" s="42"/>
      <c r="CB1589" s="55"/>
      <c r="CC1589" s="42"/>
      <c r="CD1589" s="56"/>
      <c r="CE1589" s="42"/>
      <c r="DB1589" s="42"/>
    </row>
    <row r="1590" spans="62:106">
      <c r="BJ1590" s="89"/>
      <c r="BW1590" s="45"/>
      <c r="BX1590" s="42"/>
      <c r="BY1590" s="42"/>
      <c r="BZ1590" s="43"/>
      <c r="CA1590" s="42"/>
      <c r="CB1590" s="55"/>
      <c r="CC1590" s="42"/>
      <c r="CD1590" s="56"/>
      <c r="CE1590" s="42"/>
      <c r="DB1590" s="42"/>
    </row>
    <row r="1591" spans="62:106">
      <c r="BJ1591" s="89"/>
      <c r="BW1591" s="45"/>
      <c r="BX1591" s="42"/>
      <c r="BY1591" s="42"/>
      <c r="BZ1591" s="43"/>
      <c r="CA1591" s="42"/>
      <c r="CB1591" s="55"/>
      <c r="CC1591" s="42"/>
      <c r="CD1591" s="56"/>
      <c r="CE1591" s="42"/>
      <c r="DB1591" s="42"/>
    </row>
    <row r="1592" spans="62:106">
      <c r="BJ1592" s="89"/>
      <c r="BW1592" s="45"/>
      <c r="BX1592" s="42"/>
      <c r="BY1592" s="42"/>
      <c r="BZ1592" s="43"/>
      <c r="CA1592" s="42"/>
      <c r="CB1592" s="55"/>
      <c r="CC1592" s="42"/>
      <c r="CD1592" s="56"/>
      <c r="CE1592" s="42"/>
      <c r="DB1592" s="42"/>
    </row>
    <row r="1593" spans="62:106">
      <c r="BJ1593" s="89"/>
      <c r="BW1593" s="45"/>
      <c r="BX1593" s="42"/>
      <c r="BY1593" s="42"/>
      <c r="BZ1593" s="43"/>
      <c r="CA1593" s="42"/>
      <c r="CB1593" s="55"/>
      <c r="CC1593" s="42"/>
      <c r="CD1593" s="56"/>
      <c r="CE1593" s="42"/>
      <c r="DB1593" s="42"/>
    </row>
    <row r="1594" spans="62:106">
      <c r="BJ1594" s="89"/>
      <c r="BW1594" s="45"/>
      <c r="BX1594" s="42"/>
      <c r="BY1594" s="42"/>
      <c r="BZ1594" s="43"/>
      <c r="CA1594" s="42"/>
      <c r="CB1594" s="55"/>
      <c r="CC1594" s="42"/>
      <c r="CD1594" s="56"/>
      <c r="CE1594" s="42"/>
      <c r="DB1594" s="42"/>
    </row>
    <row r="1595" spans="62:106">
      <c r="BJ1595" s="89"/>
      <c r="BW1595" s="45"/>
      <c r="BX1595" s="42"/>
      <c r="BY1595" s="42"/>
      <c r="BZ1595" s="43"/>
      <c r="CA1595" s="42"/>
      <c r="CB1595" s="55"/>
      <c r="CC1595" s="42"/>
      <c r="CD1595" s="56"/>
      <c r="CE1595" s="42"/>
      <c r="DB1595" s="42"/>
    </row>
    <row r="1596" spans="62:106">
      <c r="BJ1596" s="89"/>
      <c r="BW1596" s="45"/>
      <c r="BX1596" s="42"/>
      <c r="BY1596" s="42"/>
      <c r="BZ1596" s="43"/>
      <c r="CA1596" s="42"/>
      <c r="CB1596" s="55"/>
      <c r="CC1596" s="42"/>
      <c r="CD1596" s="56"/>
      <c r="CE1596" s="42"/>
      <c r="DB1596" s="42"/>
    </row>
    <row r="1597" spans="62:106">
      <c r="BJ1597" s="89"/>
      <c r="BW1597" s="45"/>
      <c r="BX1597" s="42"/>
      <c r="BY1597" s="42"/>
      <c r="BZ1597" s="43"/>
      <c r="CA1597" s="42"/>
      <c r="CB1597" s="55"/>
      <c r="CC1597" s="42"/>
      <c r="CD1597" s="56"/>
      <c r="CE1597" s="42"/>
      <c r="DB1597" s="42"/>
    </row>
    <row r="1598" spans="62:106">
      <c r="BJ1598" s="89"/>
      <c r="BW1598" s="45"/>
      <c r="BX1598" s="42"/>
      <c r="BY1598" s="42"/>
      <c r="BZ1598" s="43"/>
      <c r="CA1598" s="42"/>
      <c r="CB1598" s="55"/>
      <c r="CC1598" s="42"/>
      <c r="CD1598" s="56"/>
      <c r="CE1598" s="42"/>
      <c r="DB1598" s="42"/>
    </row>
    <row r="1599" spans="62:106">
      <c r="BJ1599" s="89"/>
      <c r="BW1599" s="45"/>
      <c r="BX1599" s="42"/>
      <c r="BY1599" s="42"/>
      <c r="BZ1599" s="43"/>
      <c r="CA1599" s="42"/>
      <c r="CB1599" s="55"/>
      <c r="CC1599" s="42"/>
      <c r="CD1599" s="56"/>
      <c r="CE1599" s="42"/>
      <c r="DB1599" s="42"/>
    </row>
    <row r="1600" spans="62:106">
      <c r="BJ1600" s="89"/>
      <c r="BW1600" s="45"/>
      <c r="BX1600" s="42"/>
      <c r="BY1600" s="42"/>
      <c r="BZ1600" s="43"/>
      <c r="CA1600" s="42"/>
      <c r="CB1600" s="55"/>
      <c r="CC1600" s="42"/>
      <c r="CD1600" s="56"/>
      <c r="CE1600" s="42"/>
      <c r="DB1600" s="42"/>
    </row>
    <row r="1601" spans="62:106">
      <c r="BJ1601" s="89"/>
      <c r="BW1601" s="45"/>
      <c r="BX1601" s="42"/>
      <c r="BY1601" s="42"/>
      <c r="BZ1601" s="43"/>
      <c r="CA1601" s="42"/>
      <c r="CB1601" s="55"/>
      <c r="CC1601" s="42"/>
      <c r="CD1601" s="56"/>
      <c r="CE1601" s="42"/>
      <c r="DB1601" s="42"/>
    </row>
    <row r="1602" spans="62:106">
      <c r="BJ1602" s="89"/>
      <c r="BW1602" s="45"/>
      <c r="BX1602" s="42"/>
      <c r="BY1602" s="42"/>
      <c r="BZ1602" s="43"/>
      <c r="CA1602" s="42"/>
      <c r="CB1602" s="55"/>
      <c r="CC1602" s="42"/>
      <c r="CD1602" s="56"/>
      <c r="CE1602" s="42"/>
      <c r="DB1602" s="42"/>
    </row>
    <row r="1603" spans="62:106">
      <c r="BJ1603" s="89"/>
      <c r="BW1603" s="45"/>
      <c r="BX1603" s="42"/>
      <c r="BY1603" s="42"/>
      <c r="BZ1603" s="43"/>
      <c r="CA1603" s="42"/>
      <c r="CB1603" s="55"/>
      <c r="CC1603" s="42"/>
      <c r="CD1603" s="56"/>
      <c r="CE1603" s="42"/>
      <c r="DB1603" s="42"/>
    </row>
    <row r="1604" spans="62:106">
      <c r="BJ1604" s="89"/>
      <c r="BW1604" s="45"/>
      <c r="BX1604" s="42"/>
      <c r="BY1604" s="42"/>
      <c r="BZ1604" s="43"/>
      <c r="CA1604" s="42"/>
      <c r="CB1604" s="55"/>
      <c r="CC1604" s="42"/>
      <c r="CD1604" s="56"/>
      <c r="CE1604" s="42"/>
      <c r="DB1604" s="42"/>
    </row>
    <row r="1605" spans="62:106">
      <c r="BJ1605" s="89"/>
      <c r="BW1605" s="45"/>
      <c r="BX1605" s="42"/>
      <c r="BY1605" s="42"/>
      <c r="BZ1605" s="43"/>
      <c r="CA1605" s="42"/>
      <c r="CB1605" s="55"/>
      <c r="CC1605" s="42"/>
      <c r="CD1605" s="56"/>
      <c r="CE1605" s="42"/>
      <c r="DB1605" s="42"/>
    </row>
    <row r="1606" spans="62:106">
      <c r="BJ1606" s="89"/>
      <c r="BW1606" s="45"/>
      <c r="BX1606" s="42"/>
      <c r="BY1606" s="42"/>
      <c r="BZ1606" s="43"/>
      <c r="CA1606" s="42"/>
      <c r="CB1606" s="55"/>
      <c r="CC1606" s="42"/>
      <c r="CD1606" s="56"/>
      <c r="CE1606" s="42"/>
      <c r="DB1606" s="42"/>
    </row>
    <row r="1607" spans="62:106">
      <c r="BJ1607" s="89"/>
      <c r="BW1607" s="45"/>
      <c r="BX1607" s="42"/>
      <c r="BY1607" s="42"/>
      <c r="BZ1607" s="43"/>
      <c r="CA1607" s="42"/>
      <c r="CB1607" s="55"/>
      <c r="CC1607" s="42"/>
      <c r="CD1607" s="56"/>
      <c r="CE1607" s="42"/>
      <c r="DB1607" s="42"/>
    </row>
    <row r="1608" spans="62:106">
      <c r="BJ1608" s="89"/>
      <c r="BW1608" s="45"/>
      <c r="BX1608" s="42"/>
      <c r="BY1608" s="42"/>
      <c r="BZ1608" s="43"/>
      <c r="CA1608" s="42"/>
      <c r="CB1608" s="55"/>
      <c r="CC1608" s="42"/>
      <c r="CD1608" s="56"/>
      <c r="CE1608" s="42"/>
      <c r="DB1608" s="42"/>
    </row>
    <row r="1609" spans="62:106">
      <c r="BJ1609" s="89"/>
      <c r="BW1609" s="45"/>
      <c r="BX1609" s="42"/>
      <c r="BY1609" s="42"/>
      <c r="BZ1609" s="43"/>
      <c r="CA1609" s="42"/>
      <c r="CB1609" s="55"/>
      <c r="CC1609" s="42"/>
      <c r="CD1609" s="56"/>
      <c r="CE1609" s="42"/>
      <c r="DB1609" s="42"/>
    </row>
    <row r="1610" spans="62:106">
      <c r="BJ1610" s="89"/>
      <c r="BW1610" s="45"/>
      <c r="BX1610" s="42"/>
      <c r="BY1610" s="42"/>
      <c r="BZ1610" s="43"/>
      <c r="CA1610" s="42"/>
      <c r="CB1610" s="55"/>
      <c r="CC1610" s="42"/>
      <c r="CD1610" s="56"/>
      <c r="CE1610" s="42"/>
      <c r="DB1610" s="42"/>
    </row>
    <row r="1611" spans="62:106">
      <c r="BJ1611" s="89"/>
      <c r="BW1611" s="45"/>
      <c r="BX1611" s="42"/>
      <c r="BY1611" s="42"/>
      <c r="BZ1611" s="43"/>
      <c r="CA1611" s="42"/>
      <c r="CB1611" s="55"/>
      <c r="CC1611" s="42"/>
      <c r="CD1611" s="56"/>
      <c r="CE1611" s="42"/>
      <c r="DB1611" s="42"/>
    </row>
    <row r="1612" spans="62:106">
      <c r="BJ1612" s="89"/>
      <c r="BW1612" s="45"/>
      <c r="BX1612" s="42"/>
      <c r="BY1612" s="42"/>
      <c r="BZ1612" s="43"/>
      <c r="CA1612" s="42"/>
      <c r="CB1612" s="55"/>
      <c r="CC1612" s="42"/>
      <c r="CD1612" s="56"/>
      <c r="CE1612" s="42"/>
      <c r="DB1612" s="42"/>
    </row>
    <row r="1613" spans="62:106">
      <c r="BJ1613" s="89"/>
      <c r="BW1613" s="45"/>
      <c r="BX1613" s="42"/>
      <c r="BY1613" s="42"/>
      <c r="BZ1613" s="43"/>
      <c r="CA1613" s="42"/>
      <c r="CB1613" s="55"/>
      <c r="CC1613" s="42"/>
      <c r="CD1613" s="56"/>
      <c r="CE1613" s="42"/>
      <c r="DB1613" s="42"/>
    </row>
    <row r="1614" spans="62:106">
      <c r="BJ1614" s="89"/>
      <c r="BW1614" s="45"/>
      <c r="BX1614" s="42"/>
      <c r="BY1614" s="42"/>
      <c r="BZ1614" s="43"/>
      <c r="CA1614" s="42"/>
      <c r="CB1614" s="55"/>
      <c r="CC1614" s="42"/>
      <c r="CD1614" s="56"/>
      <c r="CE1614" s="42"/>
      <c r="DB1614" s="42"/>
    </row>
    <row r="1615" spans="62:106">
      <c r="BJ1615" s="89"/>
      <c r="BW1615" s="45"/>
      <c r="BX1615" s="42"/>
      <c r="BY1615" s="42"/>
      <c r="BZ1615" s="43"/>
      <c r="CA1615" s="42"/>
      <c r="CB1615" s="55"/>
      <c r="CC1615" s="42"/>
      <c r="CD1615" s="56"/>
      <c r="CE1615" s="42"/>
      <c r="DB1615" s="42"/>
    </row>
    <row r="1616" spans="62:106">
      <c r="BJ1616" s="89"/>
      <c r="BW1616" s="45"/>
      <c r="BX1616" s="42"/>
      <c r="BY1616" s="42"/>
      <c r="BZ1616" s="43"/>
      <c r="CA1616" s="42"/>
      <c r="CB1616" s="55"/>
      <c r="CC1616" s="42"/>
      <c r="CD1616" s="56"/>
      <c r="CE1616" s="42"/>
      <c r="DB1616" s="42"/>
    </row>
    <row r="1617" spans="62:106">
      <c r="BJ1617" s="89"/>
      <c r="BW1617" s="45"/>
      <c r="BX1617" s="42"/>
      <c r="BY1617" s="42"/>
      <c r="BZ1617" s="43"/>
      <c r="CA1617" s="42"/>
      <c r="CB1617" s="55"/>
      <c r="CC1617" s="42"/>
      <c r="CD1617" s="56"/>
      <c r="CE1617" s="42"/>
      <c r="DB1617" s="42"/>
    </row>
    <row r="1618" spans="62:106">
      <c r="BJ1618" s="89"/>
      <c r="BW1618" s="45"/>
      <c r="BX1618" s="42"/>
      <c r="BY1618" s="42"/>
      <c r="BZ1618" s="43"/>
      <c r="CA1618" s="42"/>
      <c r="CB1618" s="55"/>
      <c r="CC1618" s="42"/>
      <c r="CD1618" s="56"/>
      <c r="CE1618" s="42"/>
      <c r="DB1618" s="42"/>
    </row>
    <row r="1619" spans="62:106">
      <c r="BJ1619" s="89"/>
      <c r="BW1619" s="45"/>
      <c r="BX1619" s="42"/>
      <c r="BY1619" s="42"/>
      <c r="BZ1619" s="43"/>
      <c r="CA1619" s="42"/>
      <c r="CB1619" s="55"/>
      <c r="CC1619" s="42"/>
      <c r="CD1619" s="56"/>
      <c r="CE1619" s="42"/>
      <c r="DB1619" s="42"/>
    </row>
    <row r="1620" spans="62:106">
      <c r="BJ1620" s="89"/>
      <c r="BW1620" s="45"/>
      <c r="BX1620" s="42"/>
      <c r="BY1620" s="42"/>
      <c r="BZ1620" s="43"/>
      <c r="CA1620" s="42"/>
      <c r="CB1620" s="55"/>
      <c r="CC1620" s="42"/>
      <c r="CD1620" s="56"/>
      <c r="CE1620" s="42"/>
      <c r="DB1620" s="42"/>
    </row>
    <row r="1621" spans="62:106">
      <c r="BJ1621" s="89"/>
      <c r="BW1621" s="45"/>
      <c r="BX1621" s="42"/>
      <c r="BY1621" s="42"/>
      <c r="BZ1621" s="43"/>
      <c r="CA1621" s="42"/>
      <c r="CB1621" s="55"/>
      <c r="CC1621" s="42"/>
      <c r="CD1621" s="56"/>
      <c r="CE1621" s="42"/>
      <c r="DB1621" s="42"/>
    </row>
    <row r="1622" spans="62:106">
      <c r="BJ1622" s="89"/>
      <c r="BW1622" s="45"/>
      <c r="BX1622" s="42"/>
      <c r="BY1622" s="42"/>
      <c r="BZ1622" s="43"/>
      <c r="CA1622" s="42"/>
      <c r="CB1622" s="55"/>
      <c r="CC1622" s="42"/>
      <c r="CD1622" s="56"/>
      <c r="CE1622" s="42"/>
      <c r="DB1622" s="42"/>
    </row>
    <row r="1623" spans="62:106">
      <c r="BJ1623" s="89"/>
      <c r="BW1623" s="45"/>
      <c r="BX1623" s="42"/>
      <c r="BY1623" s="42"/>
      <c r="BZ1623" s="43"/>
      <c r="CA1623" s="42"/>
      <c r="CB1623" s="55"/>
      <c r="CC1623" s="42"/>
      <c r="CD1623" s="56"/>
      <c r="CE1623" s="42"/>
      <c r="DB1623" s="42"/>
    </row>
    <row r="1624" spans="62:106">
      <c r="BJ1624" s="89"/>
      <c r="BW1624" s="45"/>
      <c r="BX1624" s="42"/>
      <c r="BY1624" s="42"/>
      <c r="BZ1624" s="43"/>
      <c r="CA1624" s="42"/>
      <c r="CB1624" s="55"/>
      <c r="CC1624" s="42"/>
      <c r="CD1624" s="56"/>
      <c r="CE1624" s="42"/>
      <c r="DB1624" s="42"/>
    </row>
    <row r="1625" spans="62:106">
      <c r="BJ1625" s="89"/>
      <c r="BW1625" s="45"/>
      <c r="BX1625" s="42"/>
      <c r="BY1625" s="42"/>
      <c r="BZ1625" s="43"/>
      <c r="CA1625" s="42"/>
      <c r="CB1625" s="55"/>
      <c r="CC1625" s="42"/>
      <c r="CD1625" s="56"/>
      <c r="CE1625" s="42"/>
      <c r="DB1625" s="42"/>
    </row>
    <row r="1626" spans="62:106">
      <c r="BJ1626" s="89"/>
      <c r="BW1626" s="45"/>
      <c r="BX1626" s="42"/>
      <c r="BY1626" s="42"/>
      <c r="BZ1626" s="43"/>
      <c r="CA1626" s="42"/>
      <c r="CB1626" s="55"/>
      <c r="CC1626" s="42"/>
      <c r="CD1626" s="56"/>
      <c r="CE1626" s="42"/>
      <c r="DB1626" s="42"/>
    </row>
    <row r="1627" spans="62:106">
      <c r="BJ1627" s="89"/>
      <c r="BW1627" s="45"/>
      <c r="BX1627" s="42"/>
      <c r="BY1627" s="42"/>
      <c r="BZ1627" s="43"/>
      <c r="CA1627" s="42"/>
      <c r="CB1627" s="55"/>
      <c r="CC1627" s="42"/>
      <c r="CD1627" s="56"/>
      <c r="CE1627" s="42"/>
      <c r="DB1627" s="42"/>
    </row>
    <row r="1628" spans="62:106">
      <c r="BJ1628" s="89"/>
      <c r="BW1628" s="45"/>
      <c r="BX1628" s="42"/>
      <c r="BY1628" s="42"/>
      <c r="BZ1628" s="43"/>
      <c r="CA1628" s="42"/>
      <c r="CB1628" s="55"/>
      <c r="CC1628" s="42"/>
      <c r="CD1628" s="56"/>
      <c r="CE1628" s="42"/>
      <c r="DB1628" s="42"/>
    </row>
    <row r="1629" spans="62:106">
      <c r="BJ1629" s="89"/>
      <c r="BW1629" s="45"/>
      <c r="BX1629" s="42"/>
      <c r="BY1629" s="42"/>
      <c r="BZ1629" s="43"/>
      <c r="CA1629" s="42"/>
      <c r="CB1629" s="55"/>
      <c r="CC1629" s="42"/>
      <c r="CD1629" s="56"/>
      <c r="CE1629" s="42"/>
      <c r="DB1629" s="42"/>
    </row>
    <row r="1630" spans="62:106">
      <c r="BJ1630" s="89"/>
      <c r="BW1630" s="45"/>
      <c r="BX1630" s="42"/>
      <c r="BY1630" s="42"/>
      <c r="BZ1630" s="43"/>
      <c r="CA1630" s="42"/>
      <c r="CB1630" s="55"/>
      <c r="CC1630" s="42"/>
      <c r="CD1630" s="56"/>
      <c r="CE1630" s="42"/>
      <c r="DB1630" s="42"/>
    </row>
    <row r="1631" spans="62:106">
      <c r="BJ1631" s="89"/>
      <c r="BW1631" s="45"/>
      <c r="BX1631" s="42"/>
      <c r="BY1631" s="42"/>
      <c r="BZ1631" s="43"/>
      <c r="CA1631" s="42"/>
      <c r="CB1631" s="55"/>
      <c r="CC1631" s="42"/>
      <c r="CD1631" s="56"/>
      <c r="CE1631" s="42"/>
      <c r="DB1631" s="42"/>
    </row>
    <row r="1632" spans="62:106">
      <c r="BJ1632" s="89"/>
      <c r="BW1632" s="45"/>
      <c r="BX1632" s="42"/>
      <c r="BY1632" s="42"/>
      <c r="BZ1632" s="43"/>
      <c r="CA1632" s="42"/>
      <c r="CB1632" s="55"/>
      <c r="CC1632" s="42"/>
      <c r="CD1632" s="56"/>
      <c r="CE1632" s="42"/>
      <c r="DB1632" s="42"/>
    </row>
    <row r="1633" spans="62:106">
      <c r="BJ1633" s="89"/>
      <c r="BW1633" s="45"/>
      <c r="BX1633" s="42"/>
      <c r="BY1633" s="42"/>
      <c r="BZ1633" s="43"/>
      <c r="CA1633" s="42"/>
      <c r="CB1633" s="55"/>
      <c r="CC1633" s="42"/>
      <c r="CD1633" s="56"/>
      <c r="CE1633" s="42"/>
      <c r="DB1633" s="42"/>
    </row>
    <row r="1634" spans="62:106">
      <c r="BJ1634" s="89"/>
      <c r="BW1634" s="45"/>
      <c r="BX1634" s="42"/>
      <c r="BY1634" s="42"/>
      <c r="BZ1634" s="43"/>
      <c r="CA1634" s="42"/>
      <c r="CB1634" s="55"/>
      <c r="CC1634" s="42"/>
      <c r="CD1634" s="56"/>
      <c r="CE1634" s="42"/>
      <c r="DB1634" s="42"/>
    </row>
    <row r="1635" spans="62:106">
      <c r="BJ1635" s="89"/>
      <c r="BW1635" s="45"/>
      <c r="BX1635" s="42"/>
      <c r="BY1635" s="42"/>
      <c r="BZ1635" s="43"/>
      <c r="CA1635" s="42"/>
      <c r="CB1635" s="55"/>
      <c r="CC1635" s="42"/>
      <c r="CD1635" s="56"/>
      <c r="CE1635" s="42"/>
      <c r="DB1635" s="42"/>
    </row>
    <row r="1636" spans="62:106">
      <c r="BJ1636" s="89"/>
      <c r="BW1636" s="45"/>
      <c r="BX1636" s="42"/>
      <c r="BY1636" s="42"/>
      <c r="BZ1636" s="43"/>
      <c r="CA1636" s="42"/>
      <c r="CB1636" s="55"/>
      <c r="CC1636" s="42"/>
      <c r="CD1636" s="56"/>
      <c r="CE1636" s="42"/>
      <c r="DB1636" s="42"/>
    </row>
    <row r="1637" spans="62:106">
      <c r="BJ1637" s="89"/>
      <c r="BW1637" s="45"/>
      <c r="BX1637" s="42"/>
      <c r="BY1637" s="42"/>
      <c r="BZ1637" s="43"/>
      <c r="CA1637" s="42"/>
      <c r="CB1637" s="55"/>
      <c r="CC1637" s="42"/>
      <c r="CD1637" s="56"/>
      <c r="CE1637" s="42"/>
      <c r="DB1637" s="42"/>
    </row>
    <row r="1638" spans="62:106">
      <c r="BJ1638" s="89"/>
      <c r="BW1638" s="45"/>
      <c r="BX1638" s="42"/>
      <c r="BY1638" s="42"/>
      <c r="BZ1638" s="43"/>
      <c r="CA1638" s="42"/>
      <c r="CB1638" s="55"/>
      <c r="CC1638" s="42"/>
      <c r="CD1638" s="56"/>
      <c r="CE1638" s="42"/>
      <c r="DB1638" s="42"/>
    </row>
    <row r="1639" spans="62:106">
      <c r="BJ1639" s="89"/>
      <c r="BW1639" s="45"/>
      <c r="BX1639" s="42"/>
      <c r="BY1639" s="42"/>
      <c r="BZ1639" s="43"/>
      <c r="CA1639" s="42"/>
      <c r="CB1639" s="55"/>
      <c r="CC1639" s="42"/>
      <c r="CD1639" s="56"/>
      <c r="CE1639" s="42"/>
      <c r="DB1639" s="42"/>
    </row>
    <row r="1640" spans="62:106">
      <c r="BJ1640" s="89"/>
      <c r="BW1640" s="45"/>
      <c r="BX1640" s="42"/>
      <c r="BY1640" s="42"/>
      <c r="BZ1640" s="43"/>
      <c r="CA1640" s="42"/>
      <c r="CB1640" s="55"/>
      <c r="CC1640" s="42"/>
      <c r="CD1640" s="56"/>
      <c r="CE1640" s="42"/>
      <c r="DB1640" s="42"/>
    </row>
    <row r="1641" spans="62:106">
      <c r="BJ1641" s="89"/>
      <c r="BW1641" s="45"/>
      <c r="BX1641" s="42"/>
      <c r="BY1641" s="42"/>
      <c r="BZ1641" s="43"/>
      <c r="CA1641" s="42"/>
      <c r="CB1641" s="55"/>
      <c r="CC1641" s="42"/>
      <c r="CD1641" s="56"/>
      <c r="CE1641" s="42"/>
      <c r="DB1641" s="42"/>
    </row>
    <row r="1642" spans="62:106">
      <c r="BJ1642" s="89"/>
      <c r="BW1642" s="45"/>
      <c r="BX1642" s="42"/>
      <c r="BY1642" s="42"/>
      <c r="BZ1642" s="43"/>
      <c r="CA1642" s="42"/>
      <c r="CB1642" s="55"/>
      <c r="CC1642" s="42"/>
      <c r="CD1642" s="56"/>
      <c r="CE1642" s="42"/>
      <c r="DB1642" s="42"/>
    </row>
    <row r="1643" spans="62:106">
      <c r="BJ1643" s="89"/>
      <c r="BW1643" s="45"/>
      <c r="BX1643" s="42"/>
      <c r="BY1643" s="42"/>
      <c r="BZ1643" s="43"/>
      <c r="CA1643" s="42"/>
      <c r="CB1643" s="55"/>
      <c r="CC1643" s="42"/>
      <c r="CD1643" s="56"/>
      <c r="CE1643" s="42"/>
      <c r="DB1643" s="42"/>
    </row>
    <row r="1644" spans="62:106">
      <c r="BJ1644" s="89"/>
      <c r="BW1644" s="45"/>
      <c r="BX1644" s="42"/>
      <c r="BY1644" s="42"/>
      <c r="BZ1644" s="43"/>
      <c r="CA1644" s="42"/>
      <c r="CB1644" s="55"/>
      <c r="CC1644" s="42"/>
      <c r="CD1644" s="56"/>
      <c r="CE1644" s="42"/>
      <c r="DB1644" s="42"/>
    </row>
    <row r="1645" spans="62:106">
      <c r="BJ1645" s="89"/>
      <c r="BW1645" s="45"/>
      <c r="BX1645" s="42"/>
      <c r="BY1645" s="42"/>
      <c r="BZ1645" s="43"/>
      <c r="CA1645" s="42"/>
      <c r="CB1645" s="55"/>
      <c r="CC1645" s="42"/>
      <c r="CD1645" s="56"/>
      <c r="CE1645" s="42"/>
      <c r="DB1645" s="42"/>
    </row>
    <row r="1646" spans="62:106">
      <c r="BJ1646" s="89"/>
      <c r="BW1646" s="45"/>
      <c r="BX1646" s="42"/>
      <c r="BY1646" s="42"/>
      <c r="BZ1646" s="43"/>
      <c r="CA1646" s="42"/>
      <c r="CB1646" s="55"/>
      <c r="CC1646" s="42"/>
      <c r="CD1646" s="56"/>
      <c r="CE1646" s="42"/>
      <c r="DB1646" s="42"/>
    </row>
    <row r="1647" spans="62:106">
      <c r="BJ1647" s="89"/>
      <c r="BW1647" s="45"/>
      <c r="BX1647" s="42"/>
      <c r="BY1647" s="42"/>
      <c r="BZ1647" s="43"/>
      <c r="CA1647" s="42"/>
      <c r="CB1647" s="55"/>
      <c r="CC1647" s="42"/>
      <c r="CD1647" s="56"/>
      <c r="CE1647" s="42"/>
      <c r="DB1647" s="42"/>
    </row>
    <row r="1648" spans="62:106">
      <c r="BJ1648" s="89"/>
      <c r="BW1648" s="45"/>
      <c r="BX1648" s="42"/>
      <c r="BY1648" s="42"/>
      <c r="BZ1648" s="43"/>
      <c r="CA1648" s="42"/>
      <c r="CB1648" s="55"/>
      <c r="CC1648" s="42"/>
      <c r="CD1648" s="56"/>
      <c r="CE1648" s="42"/>
      <c r="DB1648" s="42"/>
    </row>
    <row r="1649" spans="62:106">
      <c r="BJ1649" s="89"/>
      <c r="BW1649" s="45"/>
      <c r="BX1649" s="42"/>
      <c r="BY1649" s="42"/>
      <c r="BZ1649" s="43"/>
      <c r="CA1649" s="42"/>
      <c r="CB1649" s="55"/>
      <c r="CC1649" s="42"/>
      <c r="CD1649" s="56"/>
      <c r="CE1649" s="42"/>
      <c r="DB1649" s="42"/>
    </row>
    <row r="1650" spans="62:106">
      <c r="BJ1650" s="89"/>
      <c r="BW1650" s="45"/>
      <c r="BX1650" s="42"/>
      <c r="BY1650" s="42"/>
      <c r="BZ1650" s="43"/>
      <c r="CA1650" s="42"/>
      <c r="CB1650" s="55"/>
      <c r="CC1650" s="42"/>
      <c r="CD1650" s="56"/>
      <c r="CE1650" s="42"/>
      <c r="DB1650" s="42"/>
    </row>
    <row r="1651" spans="62:106">
      <c r="BJ1651" s="89"/>
      <c r="BW1651" s="45"/>
      <c r="BX1651" s="42"/>
      <c r="BY1651" s="42"/>
      <c r="BZ1651" s="43"/>
      <c r="CA1651" s="42"/>
      <c r="CB1651" s="55"/>
      <c r="CC1651" s="42"/>
      <c r="CD1651" s="56"/>
      <c r="CE1651" s="42"/>
      <c r="DB1651" s="42"/>
    </row>
    <row r="1652" spans="62:106">
      <c r="BJ1652" s="89"/>
      <c r="BW1652" s="45"/>
      <c r="BX1652" s="42"/>
      <c r="BY1652" s="42"/>
      <c r="BZ1652" s="43"/>
      <c r="CA1652" s="42"/>
      <c r="CB1652" s="55"/>
      <c r="CC1652" s="42"/>
      <c r="CD1652" s="56"/>
      <c r="CE1652" s="42"/>
      <c r="DB1652" s="42"/>
    </row>
    <row r="1653" spans="62:106">
      <c r="BJ1653" s="89"/>
      <c r="BW1653" s="45"/>
      <c r="BX1653" s="42"/>
      <c r="BY1653" s="42"/>
      <c r="BZ1653" s="43"/>
      <c r="CA1653" s="42"/>
      <c r="CB1653" s="55"/>
      <c r="CC1653" s="42"/>
      <c r="CD1653" s="56"/>
      <c r="CE1653" s="42"/>
      <c r="DB1653" s="42"/>
    </row>
    <row r="1654" spans="62:106">
      <c r="BJ1654" s="89"/>
      <c r="BW1654" s="45"/>
      <c r="BX1654" s="42"/>
      <c r="BY1654" s="42"/>
      <c r="BZ1654" s="43"/>
      <c r="CA1654" s="42"/>
      <c r="CB1654" s="55"/>
      <c r="CC1654" s="42"/>
      <c r="CD1654" s="56"/>
      <c r="CE1654" s="42"/>
      <c r="DB1654" s="42"/>
    </row>
    <row r="1655" spans="62:106">
      <c r="BJ1655" s="89"/>
      <c r="BW1655" s="45"/>
      <c r="BX1655" s="42"/>
      <c r="BY1655" s="42"/>
      <c r="BZ1655" s="43"/>
      <c r="CA1655" s="42"/>
      <c r="CB1655" s="55"/>
      <c r="CC1655" s="42"/>
      <c r="CD1655" s="56"/>
      <c r="CE1655" s="42"/>
      <c r="DB1655" s="42"/>
    </row>
    <row r="1656" spans="62:106">
      <c r="BJ1656" s="89"/>
      <c r="BW1656" s="45"/>
      <c r="BX1656" s="42"/>
      <c r="BY1656" s="42"/>
      <c r="BZ1656" s="43"/>
      <c r="CA1656" s="42"/>
      <c r="CB1656" s="55"/>
      <c r="CC1656" s="42"/>
      <c r="CD1656" s="56"/>
      <c r="CE1656" s="42"/>
      <c r="DB1656" s="42"/>
    </row>
    <row r="1657" spans="62:106">
      <c r="BJ1657" s="89"/>
      <c r="BW1657" s="45"/>
      <c r="BX1657" s="42"/>
      <c r="BY1657" s="42"/>
      <c r="BZ1657" s="43"/>
      <c r="CA1657" s="42"/>
      <c r="CB1657" s="55"/>
      <c r="CC1657" s="42"/>
      <c r="CD1657" s="56"/>
      <c r="CE1657" s="42"/>
      <c r="DB1657" s="42"/>
    </row>
    <row r="1658" spans="62:106">
      <c r="BJ1658" s="89"/>
      <c r="BW1658" s="45"/>
      <c r="BX1658" s="42"/>
      <c r="BY1658" s="42"/>
      <c r="BZ1658" s="43"/>
      <c r="CA1658" s="42"/>
      <c r="CB1658" s="55"/>
      <c r="CC1658" s="42"/>
      <c r="CD1658" s="56"/>
      <c r="CE1658" s="42"/>
      <c r="DB1658" s="42"/>
    </row>
    <row r="1659" spans="62:106">
      <c r="BJ1659" s="89"/>
      <c r="BW1659" s="45"/>
      <c r="BX1659" s="42"/>
      <c r="BY1659" s="42"/>
      <c r="BZ1659" s="43"/>
      <c r="CA1659" s="42"/>
      <c r="CB1659" s="55"/>
      <c r="CC1659" s="42"/>
      <c r="CD1659" s="56"/>
      <c r="CE1659" s="42"/>
      <c r="DB1659" s="42"/>
    </row>
    <row r="1660" spans="62:106">
      <c r="BJ1660" s="89"/>
      <c r="BW1660" s="45"/>
      <c r="BX1660" s="42"/>
      <c r="BY1660" s="42"/>
      <c r="BZ1660" s="43"/>
      <c r="CA1660" s="42"/>
      <c r="CB1660" s="55"/>
      <c r="CC1660" s="42"/>
      <c r="CD1660" s="56"/>
      <c r="CE1660" s="42"/>
      <c r="DB1660" s="42"/>
    </row>
    <row r="1661" spans="62:106">
      <c r="BJ1661" s="89"/>
      <c r="BW1661" s="45"/>
      <c r="BX1661" s="42"/>
      <c r="BY1661" s="42"/>
      <c r="BZ1661" s="43"/>
      <c r="CA1661" s="42"/>
      <c r="CB1661" s="55"/>
      <c r="CC1661" s="42"/>
      <c r="CD1661" s="56"/>
      <c r="CE1661" s="42"/>
      <c r="DB1661" s="42"/>
    </row>
    <row r="1662" spans="62:106">
      <c r="BJ1662" s="89"/>
      <c r="BW1662" s="45"/>
      <c r="BX1662" s="42"/>
      <c r="BY1662" s="42"/>
      <c r="BZ1662" s="43"/>
      <c r="CA1662" s="42"/>
      <c r="CB1662" s="55"/>
      <c r="CC1662" s="42"/>
      <c r="CD1662" s="56"/>
      <c r="CE1662" s="42"/>
      <c r="DB1662" s="42"/>
    </row>
    <row r="1663" spans="62:106">
      <c r="BJ1663" s="89"/>
      <c r="BW1663" s="45"/>
      <c r="BX1663" s="42"/>
      <c r="BY1663" s="42"/>
      <c r="BZ1663" s="43"/>
      <c r="CA1663" s="42"/>
      <c r="CB1663" s="55"/>
      <c r="CC1663" s="42"/>
      <c r="CD1663" s="56"/>
      <c r="CE1663" s="42"/>
      <c r="DB1663" s="42"/>
    </row>
    <row r="1664" spans="62:106">
      <c r="BJ1664" s="89"/>
      <c r="BW1664" s="45"/>
      <c r="BX1664" s="42"/>
      <c r="BY1664" s="42"/>
      <c r="BZ1664" s="43"/>
      <c r="CA1664" s="42"/>
      <c r="CB1664" s="55"/>
      <c r="CC1664" s="42"/>
      <c r="CD1664" s="56"/>
      <c r="CE1664" s="42"/>
      <c r="DB1664" s="42"/>
    </row>
    <row r="1665" spans="62:106">
      <c r="BJ1665" s="89"/>
      <c r="BW1665" s="45"/>
      <c r="BX1665" s="42"/>
      <c r="BY1665" s="42"/>
      <c r="BZ1665" s="43"/>
      <c r="CA1665" s="42"/>
      <c r="CB1665" s="55"/>
      <c r="CC1665" s="42"/>
      <c r="CD1665" s="56"/>
      <c r="CE1665" s="42"/>
      <c r="DB1665" s="42"/>
    </row>
    <row r="1666" spans="62:106">
      <c r="BJ1666" s="89"/>
      <c r="BW1666" s="45"/>
      <c r="BX1666" s="42"/>
      <c r="BY1666" s="42"/>
      <c r="BZ1666" s="43"/>
      <c r="CA1666" s="42"/>
      <c r="CB1666" s="55"/>
      <c r="CC1666" s="42"/>
      <c r="CD1666" s="56"/>
      <c r="CE1666" s="42"/>
      <c r="DB1666" s="42"/>
    </row>
    <row r="1667" spans="62:106">
      <c r="BJ1667" s="89"/>
      <c r="BW1667" s="45"/>
      <c r="BX1667" s="42"/>
      <c r="BY1667" s="42"/>
      <c r="BZ1667" s="43"/>
      <c r="CA1667" s="42"/>
      <c r="CB1667" s="55"/>
      <c r="CC1667" s="42"/>
      <c r="CD1667" s="56"/>
      <c r="CE1667" s="42"/>
      <c r="DB1667" s="42"/>
    </row>
    <row r="1668" spans="62:106">
      <c r="BJ1668" s="89"/>
      <c r="BW1668" s="45"/>
      <c r="BX1668" s="42"/>
      <c r="BY1668" s="42"/>
      <c r="BZ1668" s="43"/>
      <c r="CA1668" s="42"/>
      <c r="CB1668" s="55"/>
      <c r="CC1668" s="42"/>
      <c r="CD1668" s="56"/>
      <c r="CE1668" s="42"/>
      <c r="DB1668" s="42"/>
    </row>
    <row r="1669" spans="62:106">
      <c r="BJ1669" s="89"/>
      <c r="BW1669" s="45"/>
      <c r="BX1669" s="42"/>
      <c r="BY1669" s="42"/>
      <c r="BZ1669" s="43"/>
      <c r="CA1669" s="42"/>
      <c r="CB1669" s="55"/>
      <c r="CC1669" s="42"/>
      <c r="CD1669" s="56"/>
      <c r="CE1669" s="42"/>
      <c r="DB1669" s="42"/>
    </row>
    <row r="1670" spans="62:106">
      <c r="BJ1670" s="89"/>
      <c r="BW1670" s="45"/>
      <c r="BX1670" s="42"/>
      <c r="BY1670" s="42"/>
      <c r="BZ1670" s="43"/>
      <c r="CA1670" s="42"/>
      <c r="CB1670" s="55"/>
      <c r="CC1670" s="42"/>
      <c r="CD1670" s="56"/>
      <c r="CE1670" s="42"/>
      <c r="DB1670" s="42"/>
    </row>
    <row r="1671" spans="62:106">
      <c r="BJ1671" s="89"/>
      <c r="BW1671" s="45"/>
      <c r="BX1671" s="42"/>
      <c r="BY1671" s="42"/>
      <c r="BZ1671" s="43"/>
      <c r="CA1671" s="42"/>
      <c r="CB1671" s="55"/>
      <c r="CC1671" s="42"/>
      <c r="CD1671" s="56"/>
      <c r="CE1671" s="42"/>
      <c r="DB1671" s="42"/>
    </row>
    <row r="1672" spans="62:106">
      <c r="BJ1672" s="89"/>
      <c r="BW1672" s="45"/>
      <c r="BX1672" s="42"/>
      <c r="BY1672" s="42"/>
      <c r="BZ1672" s="43"/>
      <c r="CA1672" s="42"/>
      <c r="CB1672" s="55"/>
      <c r="CC1672" s="42"/>
      <c r="CD1672" s="56"/>
      <c r="CE1672" s="42"/>
      <c r="DB1672" s="42"/>
    </row>
    <row r="1673" spans="62:106">
      <c r="BJ1673" s="89"/>
      <c r="BW1673" s="45"/>
      <c r="BX1673" s="42"/>
      <c r="BY1673" s="42"/>
      <c r="BZ1673" s="43"/>
      <c r="CA1673" s="42"/>
      <c r="CB1673" s="55"/>
      <c r="CC1673" s="42"/>
      <c r="CD1673" s="56"/>
      <c r="CE1673" s="42"/>
      <c r="DB1673" s="42"/>
    </row>
    <row r="1674" spans="62:106">
      <c r="BJ1674" s="89"/>
      <c r="BW1674" s="45"/>
      <c r="BX1674" s="42"/>
      <c r="BY1674" s="42"/>
      <c r="BZ1674" s="43"/>
      <c r="CA1674" s="42"/>
      <c r="CB1674" s="55"/>
      <c r="CC1674" s="42"/>
      <c r="CD1674" s="56"/>
      <c r="CE1674" s="42"/>
      <c r="DB1674" s="42"/>
    </row>
    <row r="1675" spans="62:106">
      <c r="BJ1675" s="89"/>
      <c r="BW1675" s="45"/>
      <c r="BX1675" s="42"/>
      <c r="BY1675" s="42"/>
      <c r="BZ1675" s="43"/>
      <c r="CA1675" s="42"/>
      <c r="CB1675" s="55"/>
      <c r="CC1675" s="42"/>
      <c r="CD1675" s="56"/>
      <c r="CE1675" s="42"/>
      <c r="DB1675" s="42"/>
    </row>
    <row r="1676" spans="62:106">
      <c r="BJ1676" s="89"/>
      <c r="BW1676" s="45"/>
      <c r="BX1676" s="42"/>
      <c r="BY1676" s="42"/>
      <c r="BZ1676" s="43"/>
      <c r="CA1676" s="42"/>
      <c r="CB1676" s="55"/>
      <c r="CC1676" s="42"/>
      <c r="CD1676" s="56"/>
      <c r="CE1676" s="42"/>
      <c r="DB1676" s="42"/>
    </row>
    <row r="1677" spans="62:106">
      <c r="BJ1677" s="89"/>
      <c r="BW1677" s="45"/>
      <c r="BX1677" s="42"/>
      <c r="BY1677" s="42"/>
      <c r="BZ1677" s="43"/>
      <c r="CA1677" s="42"/>
      <c r="CB1677" s="55"/>
      <c r="CC1677" s="42"/>
      <c r="CD1677" s="56"/>
      <c r="CE1677" s="42"/>
      <c r="DB1677" s="42"/>
    </row>
    <row r="1678" spans="62:106">
      <c r="BJ1678" s="89"/>
      <c r="BW1678" s="45"/>
      <c r="BX1678" s="42"/>
      <c r="BY1678" s="42"/>
      <c r="BZ1678" s="43"/>
      <c r="CA1678" s="42"/>
      <c r="CB1678" s="55"/>
      <c r="CC1678" s="42"/>
      <c r="CD1678" s="56"/>
      <c r="CE1678" s="42"/>
      <c r="DB1678" s="42"/>
    </row>
    <row r="1679" spans="62:106">
      <c r="BJ1679" s="89"/>
      <c r="BW1679" s="45"/>
      <c r="BX1679" s="42"/>
      <c r="BY1679" s="42"/>
      <c r="BZ1679" s="43"/>
      <c r="CA1679" s="42"/>
      <c r="CB1679" s="55"/>
      <c r="CC1679" s="42"/>
      <c r="CD1679" s="56"/>
      <c r="CE1679" s="42"/>
      <c r="DB1679" s="42"/>
    </row>
    <row r="1680" spans="62:106">
      <c r="BJ1680" s="89"/>
      <c r="BW1680" s="45"/>
      <c r="BX1680" s="42"/>
      <c r="BY1680" s="42"/>
      <c r="BZ1680" s="43"/>
      <c r="CA1680" s="42"/>
      <c r="CB1680" s="55"/>
      <c r="CC1680" s="42"/>
      <c r="CD1680" s="56"/>
      <c r="CE1680" s="42"/>
      <c r="DB1680" s="42"/>
    </row>
    <row r="1681" spans="62:106">
      <c r="BJ1681" s="89"/>
      <c r="BW1681" s="45"/>
      <c r="BX1681" s="42"/>
      <c r="BY1681" s="42"/>
      <c r="BZ1681" s="43"/>
      <c r="CA1681" s="42"/>
      <c r="CB1681" s="55"/>
      <c r="CC1681" s="42"/>
      <c r="CD1681" s="56"/>
      <c r="CE1681" s="42"/>
      <c r="DB1681" s="42"/>
    </row>
    <row r="1682" spans="62:106">
      <c r="BJ1682" s="89"/>
      <c r="BW1682" s="45"/>
      <c r="BX1682" s="42"/>
      <c r="BY1682" s="42"/>
      <c r="BZ1682" s="43"/>
      <c r="CA1682" s="42"/>
      <c r="CB1682" s="55"/>
      <c r="CC1682" s="42"/>
      <c r="CD1682" s="56"/>
      <c r="CE1682" s="42"/>
      <c r="DB1682" s="42"/>
    </row>
    <row r="1683" spans="62:106">
      <c r="BJ1683" s="89"/>
      <c r="BW1683" s="45"/>
      <c r="BX1683" s="42"/>
      <c r="BY1683" s="42"/>
      <c r="BZ1683" s="43"/>
      <c r="CA1683" s="42"/>
      <c r="CB1683" s="55"/>
      <c r="CC1683" s="42"/>
      <c r="CD1683" s="56"/>
      <c r="CE1683" s="42"/>
      <c r="DB1683" s="42"/>
    </row>
    <row r="1684" spans="62:106">
      <c r="BJ1684" s="89"/>
      <c r="BW1684" s="45"/>
      <c r="BX1684" s="42"/>
      <c r="BY1684" s="42"/>
      <c r="BZ1684" s="43"/>
      <c r="CA1684" s="42"/>
      <c r="CB1684" s="55"/>
      <c r="CC1684" s="42"/>
      <c r="CD1684" s="56"/>
      <c r="CE1684" s="42"/>
      <c r="DB1684" s="42"/>
    </row>
    <row r="1685" spans="62:106">
      <c r="BJ1685" s="89"/>
      <c r="BW1685" s="45"/>
      <c r="BX1685" s="42"/>
      <c r="BY1685" s="42"/>
      <c r="BZ1685" s="43"/>
      <c r="CA1685" s="42"/>
      <c r="CB1685" s="55"/>
      <c r="CC1685" s="42"/>
      <c r="CD1685" s="56"/>
      <c r="CE1685" s="42"/>
      <c r="DB1685" s="42"/>
    </row>
    <row r="1686" spans="62:106">
      <c r="BJ1686" s="89"/>
      <c r="BW1686" s="45"/>
      <c r="BX1686" s="42"/>
      <c r="BY1686" s="42"/>
      <c r="BZ1686" s="43"/>
      <c r="CA1686" s="42"/>
      <c r="CB1686" s="55"/>
      <c r="CC1686" s="42"/>
      <c r="CD1686" s="56"/>
      <c r="CE1686" s="42"/>
      <c r="DB1686" s="42"/>
    </row>
    <row r="1687" spans="62:106">
      <c r="BJ1687" s="89"/>
      <c r="BW1687" s="45"/>
      <c r="BX1687" s="42"/>
      <c r="BY1687" s="42"/>
      <c r="BZ1687" s="43"/>
      <c r="CA1687" s="42"/>
      <c r="CB1687" s="55"/>
      <c r="CC1687" s="42"/>
      <c r="CD1687" s="56"/>
      <c r="CE1687" s="42"/>
      <c r="DB1687" s="42"/>
    </row>
    <row r="1688" spans="62:106">
      <c r="BJ1688" s="89"/>
      <c r="BW1688" s="45"/>
      <c r="BX1688" s="42"/>
      <c r="BY1688" s="42"/>
      <c r="BZ1688" s="43"/>
      <c r="CA1688" s="42"/>
      <c r="CB1688" s="55"/>
      <c r="CC1688" s="42"/>
      <c r="CD1688" s="56"/>
      <c r="CE1688" s="42"/>
      <c r="DB1688" s="42"/>
    </row>
    <row r="1689" spans="62:106">
      <c r="BJ1689" s="89"/>
      <c r="BW1689" s="45"/>
      <c r="BX1689" s="42"/>
      <c r="BY1689" s="42"/>
      <c r="BZ1689" s="43"/>
      <c r="CA1689" s="42"/>
      <c r="CB1689" s="55"/>
      <c r="CC1689" s="42"/>
      <c r="CD1689" s="56"/>
      <c r="CE1689" s="42"/>
      <c r="DB1689" s="42"/>
    </row>
    <row r="1690" spans="62:106">
      <c r="BJ1690" s="89"/>
      <c r="BW1690" s="45"/>
      <c r="BX1690" s="42"/>
      <c r="BY1690" s="42"/>
      <c r="BZ1690" s="43"/>
      <c r="CA1690" s="42"/>
      <c r="CB1690" s="55"/>
      <c r="CC1690" s="42"/>
      <c r="CD1690" s="56"/>
      <c r="CE1690" s="42"/>
      <c r="DB1690" s="42"/>
    </row>
    <row r="1691" spans="62:106">
      <c r="BJ1691" s="89"/>
      <c r="BW1691" s="45"/>
      <c r="BX1691" s="42"/>
      <c r="BY1691" s="42"/>
      <c r="BZ1691" s="43"/>
      <c r="CA1691" s="42"/>
      <c r="CB1691" s="55"/>
      <c r="CC1691" s="42"/>
      <c r="CD1691" s="56"/>
      <c r="CE1691" s="42"/>
      <c r="DB1691" s="42"/>
    </row>
    <row r="1692" spans="62:106">
      <c r="BJ1692" s="89"/>
      <c r="BW1692" s="45"/>
      <c r="BX1692" s="42"/>
      <c r="BY1692" s="42"/>
      <c r="BZ1692" s="43"/>
      <c r="CA1692" s="42"/>
      <c r="CB1692" s="55"/>
      <c r="CC1692" s="42"/>
      <c r="CD1692" s="56"/>
      <c r="CE1692" s="42"/>
      <c r="DB1692" s="42"/>
    </row>
    <row r="1693" spans="62:106">
      <c r="BJ1693" s="89"/>
      <c r="BW1693" s="45"/>
      <c r="BX1693" s="42"/>
      <c r="BY1693" s="42"/>
      <c r="BZ1693" s="43"/>
      <c r="CA1693" s="42"/>
      <c r="CB1693" s="55"/>
      <c r="CC1693" s="42"/>
      <c r="CD1693" s="56"/>
      <c r="CE1693" s="42"/>
      <c r="DB1693" s="42"/>
    </row>
    <row r="1694" spans="62:106">
      <c r="BJ1694" s="89"/>
      <c r="BW1694" s="45"/>
      <c r="BX1694" s="42"/>
      <c r="BY1694" s="42"/>
      <c r="BZ1694" s="43"/>
      <c r="CA1694" s="42"/>
      <c r="CB1694" s="55"/>
      <c r="CC1694" s="42"/>
      <c r="CD1694" s="56"/>
      <c r="CE1694" s="42"/>
      <c r="DB1694" s="42"/>
    </row>
    <row r="1695" spans="62:106">
      <c r="BJ1695" s="89"/>
      <c r="BW1695" s="45"/>
      <c r="BX1695" s="42"/>
      <c r="BY1695" s="42"/>
      <c r="BZ1695" s="43"/>
      <c r="CA1695" s="42"/>
      <c r="CB1695" s="55"/>
      <c r="CC1695" s="42"/>
      <c r="CD1695" s="56"/>
      <c r="CE1695" s="42"/>
      <c r="DB1695" s="42"/>
    </row>
    <row r="1696" spans="62:106">
      <c r="BJ1696" s="89"/>
      <c r="BW1696" s="45"/>
      <c r="BX1696" s="42"/>
      <c r="BY1696" s="42"/>
      <c r="BZ1696" s="43"/>
      <c r="CA1696" s="42"/>
      <c r="CB1696" s="55"/>
      <c r="CC1696" s="42"/>
      <c r="CD1696" s="56"/>
      <c r="CE1696" s="42"/>
      <c r="DB1696" s="42"/>
    </row>
    <row r="1697" spans="62:106">
      <c r="BJ1697" s="89"/>
      <c r="BW1697" s="45"/>
      <c r="BX1697" s="42"/>
      <c r="BY1697" s="42"/>
      <c r="BZ1697" s="43"/>
      <c r="CA1697" s="42"/>
      <c r="CB1697" s="55"/>
      <c r="CC1697" s="42"/>
      <c r="CD1697" s="56"/>
      <c r="CE1697" s="42"/>
      <c r="DB1697" s="42"/>
    </row>
    <row r="1698" spans="62:106">
      <c r="BJ1698" s="89"/>
      <c r="BW1698" s="45"/>
      <c r="BX1698" s="42"/>
      <c r="BY1698" s="42"/>
      <c r="BZ1698" s="43"/>
      <c r="CA1698" s="42"/>
      <c r="CB1698" s="55"/>
      <c r="CC1698" s="42"/>
      <c r="CD1698" s="56"/>
      <c r="CE1698" s="42"/>
      <c r="DB1698" s="42"/>
    </row>
    <row r="1699" spans="62:106">
      <c r="BJ1699" s="89"/>
      <c r="BW1699" s="45"/>
      <c r="BX1699" s="42"/>
      <c r="BY1699" s="42"/>
      <c r="BZ1699" s="43"/>
      <c r="CA1699" s="42"/>
      <c r="CB1699" s="55"/>
      <c r="CC1699" s="42"/>
      <c r="CD1699" s="56"/>
      <c r="CE1699" s="42"/>
      <c r="DB1699" s="42"/>
    </row>
    <row r="1700" spans="62:106">
      <c r="BJ1700" s="89"/>
      <c r="BW1700" s="45"/>
      <c r="BX1700" s="42"/>
      <c r="BY1700" s="42"/>
      <c r="BZ1700" s="43"/>
      <c r="CA1700" s="42"/>
      <c r="CB1700" s="55"/>
      <c r="CC1700" s="42"/>
      <c r="CD1700" s="56"/>
      <c r="CE1700" s="42"/>
      <c r="DB1700" s="42"/>
    </row>
    <row r="1701" spans="62:106">
      <c r="BJ1701" s="89"/>
      <c r="BW1701" s="45"/>
      <c r="BX1701" s="42"/>
      <c r="BY1701" s="42"/>
      <c r="BZ1701" s="43"/>
      <c r="CA1701" s="42"/>
      <c r="CB1701" s="55"/>
      <c r="CC1701" s="42"/>
      <c r="CD1701" s="56"/>
      <c r="CE1701" s="42"/>
      <c r="DB1701" s="42"/>
    </row>
    <row r="1702" spans="62:106">
      <c r="BJ1702" s="89"/>
      <c r="BW1702" s="45"/>
      <c r="BX1702" s="42"/>
      <c r="BY1702" s="42"/>
      <c r="BZ1702" s="43"/>
      <c r="CA1702" s="42"/>
      <c r="CB1702" s="55"/>
      <c r="CC1702" s="42"/>
      <c r="CD1702" s="56"/>
      <c r="CE1702" s="42"/>
      <c r="DB1702" s="42"/>
    </row>
    <row r="1703" spans="62:106">
      <c r="BJ1703" s="89"/>
      <c r="BW1703" s="45"/>
      <c r="BX1703" s="42"/>
      <c r="BY1703" s="42"/>
      <c r="BZ1703" s="43"/>
      <c r="CA1703" s="42"/>
      <c r="CB1703" s="55"/>
      <c r="CC1703" s="42"/>
      <c r="CD1703" s="56"/>
      <c r="CE1703" s="42"/>
      <c r="DB1703" s="42"/>
    </row>
    <row r="1704" spans="62:106">
      <c r="BJ1704" s="89"/>
      <c r="BW1704" s="45"/>
      <c r="BX1704" s="42"/>
      <c r="BY1704" s="42"/>
      <c r="BZ1704" s="43"/>
      <c r="CA1704" s="42"/>
      <c r="CB1704" s="55"/>
      <c r="CC1704" s="42"/>
      <c r="CD1704" s="56"/>
      <c r="CE1704" s="42"/>
      <c r="DB1704" s="42"/>
    </row>
    <row r="1705" spans="62:106">
      <c r="BJ1705" s="89"/>
      <c r="BW1705" s="45"/>
      <c r="BX1705" s="42"/>
      <c r="BY1705" s="42"/>
      <c r="BZ1705" s="43"/>
      <c r="CA1705" s="42"/>
      <c r="CB1705" s="55"/>
      <c r="CC1705" s="42"/>
      <c r="CD1705" s="56"/>
      <c r="CE1705" s="42"/>
      <c r="DB1705" s="42"/>
    </row>
    <row r="1706" spans="62:106">
      <c r="BJ1706" s="89"/>
      <c r="BW1706" s="45"/>
      <c r="BX1706" s="42"/>
      <c r="BY1706" s="42"/>
      <c r="BZ1706" s="43"/>
      <c r="CA1706" s="42"/>
      <c r="CB1706" s="55"/>
      <c r="CC1706" s="42"/>
      <c r="CD1706" s="56"/>
      <c r="CE1706" s="42"/>
      <c r="DB1706" s="42"/>
    </row>
    <row r="1707" spans="62:106">
      <c r="BJ1707" s="89"/>
      <c r="BW1707" s="45"/>
      <c r="BX1707" s="42"/>
      <c r="BY1707" s="42"/>
      <c r="BZ1707" s="43"/>
      <c r="CA1707" s="42"/>
      <c r="CB1707" s="55"/>
      <c r="CC1707" s="42"/>
      <c r="CD1707" s="56"/>
      <c r="CE1707" s="42"/>
      <c r="DB1707" s="42"/>
    </row>
    <row r="1708" spans="62:106">
      <c r="BJ1708" s="89"/>
      <c r="BW1708" s="45"/>
      <c r="BX1708" s="42"/>
      <c r="BY1708" s="42"/>
      <c r="BZ1708" s="43"/>
      <c r="CA1708" s="42"/>
      <c r="CB1708" s="55"/>
      <c r="CC1708" s="42"/>
      <c r="CD1708" s="56"/>
      <c r="CE1708" s="42"/>
      <c r="DB1708" s="42"/>
    </row>
    <row r="1709" spans="62:106">
      <c r="BJ1709" s="89"/>
      <c r="BW1709" s="45"/>
      <c r="BX1709" s="42"/>
      <c r="BY1709" s="42"/>
      <c r="BZ1709" s="43"/>
      <c r="CA1709" s="42"/>
      <c r="CB1709" s="55"/>
      <c r="CC1709" s="42"/>
      <c r="CD1709" s="56"/>
      <c r="CE1709" s="42"/>
      <c r="DB1709" s="42"/>
    </row>
    <row r="1710" spans="62:106">
      <c r="BJ1710" s="89"/>
      <c r="BW1710" s="45"/>
      <c r="BX1710" s="42"/>
      <c r="BY1710" s="42"/>
      <c r="BZ1710" s="43"/>
      <c r="CA1710" s="42"/>
      <c r="CB1710" s="55"/>
      <c r="CC1710" s="42"/>
      <c r="CD1710" s="56"/>
      <c r="CE1710" s="42"/>
      <c r="DB1710" s="42"/>
    </row>
    <row r="1711" spans="62:106">
      <c r="BJ1711" s="89"/>
      <c r="BW1711" s="45"/>
      <c r="BX1711" s="42"/>
      <c r="BY1711" s="42"/>
      <c r="BZ1711" s="43"/>
      <c r="CA1711" s="42"/>
      <c r="CB1711" s="55"/>
      <c r="CC1711" s="42"/>
      <c r="CD1711" s="56"/>
      <c r="CE1711" s="42"/>
      <c r="DB1711" s="42"/>
    </row>
    <row r="1712" spans="62:106">
      <c r="BJ1712" s="89"/>
      <c r="BW1712" s="45"/>
      <c r="BX1712" s="42"/>
      <c r="BY1712" s="42"/>
      <c r="BZ1712" s="43"/>
      <c r="CA1712" s="42"/>
      <c r="CB1712" s="55"/>
      <c r="CC1712" s="42"/>
      <c r="CD1712" s="56"/>
      <c r="CE1712" s="42"/>
      <c r="DB1712" s="42"/>
    </row>
    <row r="1713" spans="62:106">
      <c r="BJ1713" s="89"/>
      <c r="BW1713" s="45"/>
      <c r="BX1713" s="42"/>
      <c r="BY1713" s="42"/>
      <c r="BZ1713" s="43"/>
      <c r="CA1713" s="42"/>
      <c r="CB1713" s="55"/>
      <c r="CC1713" s="42"/>
      <c r="CD1713" s="56"/>
      <c r="CE1713" s="42"/>
      <c r="DB1713" s="42"/>
    </row>
    <row r="1714" spans="62:106">
      <c r="BJ1714" s="89"/>
      <c r="BW1714" s="45"/>
      <c r="BX1714" s="42"/>
      <c r="BY1714" s="42"/>
      <c r="BZ1714" s="43"/>
      <c r="CA1714" s="42"/>
      <c r="CB1714" s="55"/>
      <c r="CC1714" s="42"/>
      <c r="CD1714" s="56"/>
      <c r="CE1714" s="42"/>
      <c r="DB1714" s="42"/>
    </row>
    <row r="1715" spans="62:106">
      <c r="BJ1715" s="89"/>
      <c r="BW1715" s="45"/>
      <c r="BX1715" s="42"/>
      <c r="BY1715" s="42"/>
      <c r="BZ1715" s="43"/>
      <c r="CA1715" s="42"/>
      <c r="CB1715" s="55"/>
      <c r="CC1715" s="42"/>
      <c r="CD1715" s="56"/>
      <c r="CE1715" s="42"/>
      <c r="DB1715" s="42"/>
    </row>
    <row r="1716" spans="62:106">
      <c r="BJ1716" s="89"/>
      <c r="BW1716" s="45"/>
      <c r="BX1716" s="42"/>
      <c r="BY1716" s="42"/>
      <c r="BZ1716" s="43"/>
      <c r="CA1716" s="42"/>
      <c r="CB1716" s="55"/>
      <c r="CC1716" s="42"/>
      <c r="CD1716" s="56"/>
      <c r="CE1716" s="42"/>
      <c r="DB1716" s="42"/>
    </row>
    <row r="1717" spans="62:106">
      <c r="BJ1717" s="89"/>
      <c r="BW1717" s="45"/>
      <c r="BX1717" s="42"/>
      <c r="BY1717" s="42"/>
      <c r="BZ1717" s="43"/>
      <c r="CA1717" s="42"/>
      <c r="CB1717" s="55"/>
      <c r="CC1717" s="42"/>
      <c r="CD1717" s="56"/>
      <c r="CE1717" s="42"/>
      <c r="DB1717" s="42"/>
    </row>
    <row r="1718" spans="62:106">
      <c r="BJ1718" s="89"/>
      <c r="BW1718" s="45"/>
      <c r="BX1718" s="42"/>
      <c r="BY1718" s="42"/>
      <c r="BZ1718" s="43"/>
      <c r="CA1718" s="42"/>
      <c r="CB1718" s="55"/>
      <c r="CC1718" s="42"/>
      <c r="CD1718" s="56"/>
      <c r="CE1718" s="42"/>
      <c r="DB1718" s="42"/>
    </row>
    <row r="1719" spans="62:106">
      <c r="BJ1719" s="89"/>
      <c r="BW1719" s="45"/>
      <c r="BX1719" s="42"/>
      <c r="BY1719" s="42"/>
      <c r="BZ1719" s="43"/>
      <c r="CA1719" s="42"/>
      <c r="CB1719" s="55"/>
      <c r="CC1719" s="42"/>
      <c r="CD1719" s="56"/>
      <c r="CE1719" s="42"/>
      <c r="DB1719" s="42"/>
    </row>
    <row r="1720" spans="62:106">
      <c r="BJ1720" s="89"/>
      <c r="BW1720" s="45"/>
      <c r="BX1720" s="42"/>
      <c r="BY1720" s="42"/>
      <c r="BZ1720" s="43"/>
      <c r="CA1720" s="42"/>
      <c r="CB1720" s="55"/>
      <c r="CC1720" s="42"/>
      <c r="CD1720" s="56"/>
      <c r="CE1720" s="42"/>
      <c r="DB1720" s="42"/>
    </row>
    <row r="1721" spans="62:106">
      <c r="BJ1721" s="89"/>
      <c r="BW1721" s="45"/>
      <c r="BX1721" s="42"/>
      <c r="BY1721" s="42"/>
      <c r="BZ1721" s="43"/>
      <c r="CA1721" s="42"/>
      <c r="CB1721" s="55"/>
      <c r="CC1721" s="42"/>
      <c r="CD1721" s="56"/>
      <c r="CE1721" s="42"/>
      <c r="DB1721" s="42"/>
    </row>
    <row r="1722" spans="62:106">
      <c r="BJ1722" s="89"/>
      <c r="BW1722" s="45"/>
      <c r="BX1722" s="42"/>
      <c r="BY1722" s="42"/>
      <c r="BZ1722" s="43"/>
      <c r="CA1722" s="42"/>
      <c r="CB1722" s="55"/>
      <c r="CC1722" s="42"/>
      <c r="CD1722" s="56"/>
      <c r="CE1722" s="42"/>
      <c r="DB1722" s="42"/>
    </row>
    <row r="1723" spans="62:106">
      <c r="BJ1723" s="89"/>
      <c r="BW1723" s="45"/>
      <c r="BX1723" s="42"/>
      <c r="BY1723" s="42"/>
      <c r="BZ1723" s="43"/>
      <c r="CA1723" s="42"/>
      <c r="CB1723" s="55"/>
      <c r="CC1723" s="42"/>
      <c r="CD1723" s="56"/>
      <c r="CE1723" s="42"/>
      <c r="DB1723" s="42"/>
    </row>
    <row r="1724" spans="62:106">
      <c r="BJ1724" s="89"/>
      <c r="BW1724" s="45"/>
      <c r="BX1724" s="42"/>
      <c r="BY1724" s="42"/>
      <c r="BZ1724" s="43"/>
      <c r="CA1724" s="42"/>
      <c r="CB1724" s="55"/>
      <c r="CC1724" s="42"/>
      <c r="CD1724" s="56"/>
      <c r="CE1724" s="42"/>
      <c r="DB1724" s="42"/>
    </row>
    <row r="1725" spans="62:106">
      <c r="BJ1725" s="89"/>
      <c r="BW1725" s="45"/>
      <c r="BX1725" s="42"/>
      <c r="BY1725" s="42"/>
      <c r="BZ1725" s="43"/>
      <c r="CA1725" s="42"/>
      <c r="CB1725" s="55"/>
      <c r="CC1725" s="42"/>
      <c r="CD1725" s="56"/>
      <c r="CE1725" s="42"/>
      <c r="DB1725" s="42"/>
    </row>
    <row r="1726" spans="62:106">
      <c r="BJ1726" s="89"/>
      <c r="BW1726" s="45"/>
      <c r="BX1726" s="42"/>
      <c r="BY1726" s="42"/>
      <c r="BZ1726" s="43"/>
      <c r="CA1726" s="42"/>
      <c r="CB1726" s="55"/>
      <c r="CC1726" s="42"/>
      <c r="CD1726" s="56"/>
      <c r="CE1726" s="42"/>
      <c r="DB1726" s="42"/>
    </row>
    <row r="1727" spans="62:106">
      <c r="BJ1727" s="89"/>
      <c r="BW1727" s="45"/>
      <c r="BX1727" s="42"/>
      <c r="BY1727" s="42"/>
      <c r="BZ1727" s="43"/>
      <c r="CA1727" s="42"/>
      <c r="CB1727" s="55"/>
      <c r="CC1727" s="42"/>
      <c r="CD1727" s="56"/>
      <c r="CE1727" s="42"/>
      <c r="DB1727" s="42"/>
    </row>
    <row r="1728" spans="62:106">
      <c r="BJ1728" s="89"/>
      <c r="BW1728" s="45"/>
      <c r="BX1728" s="42"/>
      <c r="BY1728" s="42"/>
      <c r="BZ1728" s="43"/>
      <c r="CA1728" s="42"/>
      <c r="CB1728" s="55"/>
      <c r="CC1728" s="42"/>
      <c r="CD1728" s="56"/>
      <c r="CE1728" s="42"/>
      <c r="DB1728" s="42"/>
    </row>
    <row r="1729" spans="62:106">
      <c r="BJ1729" s="89"/>
      <c r="BW1729" s="45"/>
      <c r="BX1729" s="42"/>
      <c r="BY1729" s="42"/>
      <c r="BZ1729" s="43"/>
      <c r="CA1729" s="42"/>
      <c r="CB1729" s="55"/>
      <c r="CC1729" s="42"/>
      <c r="CD1729" s="56"/>
      <c r="CE1729" s="42"/>
      <c r="DB1729" s="42"/>
    </row>
    <row r="1730" spans="62:106">
      <c r="BJ1730" s="89"/>
      <c r="BW1730" s="45"/>
      <c r="BX1730" s="42"/>
      <c r="BY1730" s="42"/>
      <c r="BZ1730" s="43"/>
      <c r="CA1730" s="42"/>
      <c r="CB1730" s="55"/>
      <c r="CC1730" s="42"/>
      <c r="CD1730" s="56"/>
      <c r="CE1730" s="42"/>
      <c r="DB1730" s="42"/>
    </row>
    <row r="1731" spans="62:106">
      <c r="BJ1731" s="89"/>
      <c r="BW1731" s="45"/>
      <c r="BX1731" s="42"/>
      <c r="BY1731" s="42"/>
      <c r="BZ1731" s="43"/>
      <c r="CA1731" s="42"/>
      <c r="CB1731" s="55"/>
      <c r="CC1731" s="42"/>
      <c r="CD1731" s="56"/>
      <c r="CE1731" s="42"/>
      <c r="DB1731" s="42"/>
    </row>
    <row r="1732" spans="62:106">
      <c r="BJ1732" s="89"/>
      <c r="BW1732" s="45"/>
      <c r="BX1732" s="42"/>
      <c r="BY1732" s="42"/>
      <c r="BZ1732" s="43"/>
      <c r="CA1732" s="42"/>
      <c r="CB1732" s="55"/>
      <c r="CC1732" s="42"/>
      <c r="CD1732" s="56"/>
      <c r="CE1732" s="42"/>
      <c r="DB1732" s="42"/>
    </row>
    <row r="1733" spans="62:106">
      <c r="BJ1733" s="89"/>
      <c r="BW1733" s="45"/>
      <c r="BX1733" s="42"/>
      <c r="BY1733" s="42"/>
      <c r="BZ1733" s="43"/>
      <c r="CA1733" s="42"/>
      <c r="CB1733" s="55"/>
      <c r="CC1733" s="42"/>
      <c r="CD1733" s="56"/>
      <c r="CE1733" s="42"/>
      <c r="DB1733" s="42"/>
    </row>
    <row r="1734" spans="62:106">
      <c r="BJ1734" s="89"/>
      <c r="BW1734" s="45"/>
      <c r="BX1734" s="42"/>
      <c r="BY1734" s="42"/>
      <c r="BZ1734" s="43"/>
      <c r="CA1734" s="42"/>
      <c r="CB1734" s="55"/>
      <c r="CC1734" s="42"/>
      <c r="CD1734" s="56"/>
      <c r="CE1734" s="42"/>
      <c r="DB1734" s="42"/>
    </row>
    <row r="1735" spans="62:106">
      <c r="BJ1735" s="89"/>
      <c r="BW1735" s="45"/>
      <c r="BX1735" s="42"/>
      <c r="BY1735" s="42"/>
      <c r="BZ1735" s="43"/>
      <c r="CA1735" s="42"/>
      <c r="CB1735" s="55"/>
      <c r="CC1735" s="42"/>
      <c r="CD1735" s="56"/>
      <c r="CE1735" s="42"/>
      <c r="DB1735" s="42"/>
    </row>
    <row r="1736" spans="62:106">
      <c r="BJ1736" s="89"/>
      <c r="BW1736" s="45"/>
      <c r="BX1736" s="42"/>
      <c r="BY1736" s="42"/>
      <c r="BZ1736" s="43"/>
      <c r="CA1736" s="42"/>
      <c r="CB1736" s="55"/>
      <c r="CC1736" s="42"/>
      <c r="CD1736" s="56"/>
      <c r="CE1736" s="42"/>
      <c r="DB1736" s="42"/>
    </row>
    <row r="1737" spans="62:106">
      <c r="BJ1737" s="89"/>
      <c r="BW1737" s="45"/>
      <c r="BX1737" s="42"/>
      <c r="BY1737" s="42"/>
      <c r="BZ1737" s="43"/>
      <c r="CA1737" s="42"/>
      <c r="CB1737" s="55"/>
      <c r="CC1737" s="42"/>
      <c r="CD1737" s="56"/>
      <c r="CE1737" s="42"/>
      <c r="DB1737" s="42"/>
    </row>
    <row r="1738" spans="62:106">
      <c r="BJ1738" s="89"/>
      <c r="BW1738" s="45"/>
      <c r="BX1738" s="42"/>
      <c r="BY1738" s="42"/>
      <c r="BZ1738" s="43"/>
      <c r="CA1738" s="42"/>
      <c r="CB1738" s="55"/>
      <c r="CC1738" s="42"/>
      <c r="CD1738" s="56"/>
      <c r="CE1738" s="42"/>
      <c r="DB1738" s="42"/>
    </row>
    <row r="1739" spans="62:106">
      <c r="BJ1739" s="89"/>
      <c r="BW1739" s="45"/>
      <c r="BX1739" s="42"/>
      <c r="BY1739" s="42"/>
      <c r="BZ1739" s="43"/>
      <c r="CA1739" s="42"/>
      <c r="CB1739" s="55"/>
      <c r="CC1739" s="42"/>
      <c r="CD1739" s="56"/>
      <c r="CE1739" s="42"/>
      <c r="DB1739" s="42"/>
    </row>
    <row r="1740" spans="62:106">
      <c r="BJ1740" s="89"/>
      <c r="BW1740" s="45"/>
      <c r="BX1740" s="42"/>
      <c r="BY1740" s="42"/>
      <c r="BZ1740" s="43"/>
      <c r="CA1740" s="42"/>
      <c r="CB1740" s="55"/>
      <c r="CC1740" s="42"/>
      <c r="CD1740" s="56"/>
      <c r="CE1740" s="42"/>
      <c r="DB1740" s="42"/>
    </row>
    <row r="1741" spans="62:106">
      <c r="BJ1741" s="89"/>
      <c r="BW1741" s="45"/>
      <c r="BX1741" s="42"/>
      <c r="BY1741" s="42"/>
      <c r="BZ1741" s="43"/>
      <c r="CA1741" s="42"/>
      <c r="CB1741" s="55"/>
      <c r="CC1741" s="42"/>
      <c r="CD1741" s="56"/>
      <c r="CE1741" s="42"/>
      <c r="DB1741" s="42"/>
    </row>
    <row r="1742" spans="62:106">
      <c r="BJ1742" s="89"/>
      <c r="BW1742" s="45"/>
      <c r="BX1742" s="42"/>
      <c r="BY1742" s="42"/>
      <c r="BZ1742" s="43"/>
      <c r="CA1742" s="42"/>
      <c r="CB1742" s="55"/>
      <c r="CC1742" s="42"/>
      <c r="CD1742" s="56"/>
      <c r="CE1742" s="42"/>
      <c r="DB1742" s="42"/>
    </row>
    <row r="1743" spans="62:106">
      <c r="BJ1743" s="89"/>
      <c r="BW1743" s="45"/>
      <c r="BX1743" s="42"/>
      <c r="BY1743" s="42"/>
      <c r="BZ1743" s="43"/>
      <c r="CA1743" s="42"/>
      <c r="CB1743" s="55"/>
      <c r="CC1743" s="42"/>
      <c r="CD1743" s="56"/>
      <c r="CE1743" s="42"/>
      <c r="DB1743" s="42"/>
    </row>
    <row r="1744" spans="62:106">
      <c r="BJ1744" s="89"/>
      <c r="BW1744" s="45"/>
      <c r="BX1744" s="42"/>
      <c r="BY1744" s="42"/>
      <c r="BZ1744" s="43"/>
      <c r="CA1744" s="42"/>
      <c r="CB1744" s="55"/>
      <c r="CC1744" s="42"/>
      <c r="CD1744" s="56"/>
      <c r="CE1744" s="42"/>
      <c r="DB1744" s="42"/>
    </row>
    <row r="1745" spans="62:106">
      <c r="BJ1745" s="89"/>
      <c r="BW1745" s="45"/>
      <c r="BX1745" s="42"/>
      <c r="BY1745" s="42"/>
      <c r="BZ1745" s="43"/>
      <c r="CA1745" s="42"/>
      <c r="CB1745" s="55"/>
      <c r="CC1745" s="42"/>
      <c r="CD1745" s="56"/>
      <c r="CE1745" s="42"/>
      <c r="DB1745" s="42"/>
    </row>
    <row r="1746" spans="62:106">
      <c r="BJ1746" s="89"/>
      <c r="BW1746" s="45"/>
      <c r="BX1746" s="42"/>
      <c r="BY1746" s="42"/>
      <c r="BZ1746" s="43"/>
      <c r="CA1746" s="42"/>
      <c r="CB1746" s="55"/>
      <c r="CC1746" s="42"/>
      <c r="CD1746" s="56"/>
      <c r="CE1746" s="42"/>
      <c r="DB1746" s="42"/>
    </row>
    <row r="1747" spans="62:106">
      <c r="BJ1747" s="89"/>
      <c r="BW1747" s="45"/>
      <c r="BX1747" s="42"/>
      <c r="BY1747" s="42"/>
      <c r="BZ1747" s="43"/>
      <c r="CA1747" s="42"/>
      <c r="CB1747" s="55"/>
      <c r="CC1747" s="42"/>
      <c r="CD1747" s="56"/>
      <c r="CE1747" s="42"/>
      <c r="DB1747" s="42"/>
    </row>
    <row r="1748" spans="62:106">
      <c r="BJ1748" s="89"/>
      <c r="BW1748" s="45"/>
      <c r="BX1748" s="42"/>
      <c r="BY1748" s="42"/>
      <c r="BZ1748" s="43"/>
      <c r="CA1748" s="42"/>
      <c r="CB1748" s="55"/>
      <c r="CC1748" s="42"/>
      <c r="CD1748" s="56"/>
      <c r="CE1748" s="42"/>
      <c r="DB1748" s="42"/>
    </row>
    <row r="1749" spans="62:106">
      <c r="BJ1749" s="89"/>
      <c r="BW1749" s="45"/>
      <c r="BX1749" s="42"/>
      <c r="BY1749" s="42"/>
      <c r="BZ1749" s="43"/>
      <c r="CA1749" s="42"/>
      <c r="CB1749" s="55"/>
      <c r="CC1749" s="42"/>
      <c r="CD1749" s="56"/>
      <c r="CE1749" s="42"/>
      <c r="DB1749" s="42"/>
    </row>
    <row r="1750" spans="62:106">
      <c r="BJ1750" s="89"/>
      <c r="BW1750" s="45"/>
      <c r="BX1750" s="42"/>
      <c r="BY1750" s="42"/>
      <c r="BZ1750" s="43"/>
      <c r="CA1750" s="42"/>
      <c r="CB1750" s="55"/>
      <c r="CC1750" s="42"/>
      <c r="CD1750" s="56"/>
      <c r="CE1750" s="42"/>
      <c r="DB1750" s="42"/>
    </row>
    <row r="1751" spans="62:106">
      <c r="BJ1751" s="89"/>
      <c r="BW1751" s="45"/>
      <c r="BX1751" s="42"/>
      <c r="BY1751" s="42"/>
      <c r="BZ1751" s="43"/>
      <c r="CA1751" s="42"/>
      <c r="CB1751" s="55"/>
      <c r="CC1751" s="42"/>
      <c r="CD1751" s="56"/>
      <c r="CE1751" s="42"/>
      <c r="DB1751" s="42"/>
    </row>
    <row r="1752" spans="62:106">
      <c r="BJ1752" s="89"/>
      <c r="BW1752" s="45"/>
      <c r="BX1752" s="42"/>
      <c r="BY1752" s="42"/>
      <c r="BZ1752" s="43"/>
      <c r="CA1752" s="42"/>
      <c r="CB1752" s="55"/>
      <c r="CC1752" s="42"/>
      <c r="CD1752" s="56"/>
      <c r="CE1752" s="42"/>
      <c r="DB1752" s="42"/>
    </row>
    <row r="1753" spans="62:106">
      <c r="BJ1753" s="89"/>
      <c r="BW1753" s="45"/>
      <c r="BX1753" s="42"/>
      <c r="BY1753" s="42"/>
      <c r="BZ1753" s="43"/>
      <c r="CA1753" s="42"/>
      <c r="CB1753" s="55"/>
      <c r="CC1753" s="42"/>
      <c r="CD1753" s="56"/>
      <c r="CE1753" s="42"/>
      <c r="DB1753" s="42"/>
    </row>
    <row r="1754" spans="62:106">
      <c r="BJ1754" s="89"/>
      <c r="BW1754" s="45"/>
      <c r="BX1754" s="42"/>
      <c r="BY1754" s="42"/>
      <c r="BZ1754" s="43"/>
      <c r="CA1754" s="42"/>
      <c r="CB1754" s="55"/>
      <c r="CC1754" s="42"/>
      <c r="CD1754" s="56"/>
      <c r="CE1754" s="42"/>
      <c r="DB1754" s="42"/>
    </row>
    <row r="1755" spans="62:106">
      <c r="BJ1755" s="89"/>
      <c r="BW1755" s="45"/>
      <c r="BX1755" s="42"/>
      <c r="BY1755" s="42"/>
      <c r="BZ1755" s="43"/>
      <c r="CA1755" s="42"/>
      <c r="CB1755" s="55"/>
      <c r="CC1755" s="42"/>
      <c r="CD1755" s="56"/>
      <c r="CE1755" s="42"/>
      <c r="DB1755" s="42"/>
    </row>
    <row r="1756" spans="62:106">
      <c r="BJ1756" s="89"/>
      <c r="BW1756" s="45"/>
      <c r="BX1756" s="42"/>
      <c r="BY1756" s="42"/>
      <c r="BZ1756" s="43"/>
      <c r="CA1756" s="42"/>
      <c r="CB1756" s="55"/>
      <c r="CC1756" s="42"/>
      <c r="CD1756" s="56"/>
      <c r="CE1756" s="42"/>
      <c r="DB1756" s="42"/>
    </row>
    <row r="1757" spans="62:106">
      <c r="BJ1757" s="89"/>
      <c r="BW1757" s="45"/>
      <c r="BX1757" s="42"/>
      <c r="BY1757" s="42"/>
      <c r="BZ1757" s="43"/>
      <c r="CA1757" s="42"/>
      <c r="CB1757" s="55"/>
      <c r="CC1757" s="42"/>
      <c r="CD1757" s="56"/>
      <c r="CE1757" s="42"/>
      <c r="DB1757" s="42"/>
    </row>
    <row r="1758" spans="62:106">
      <c r="BJ1758" s="89"/>
      <c r="BW1758" s="45"/>
      <c r="BX1758" s="42"/>
      <c r="BY1758" s="42"/>
      <c r="BZ1758" s="43"/>
      <c r="CA1758" s="42"/>
      <c r="CB1758" s="55"/>
      <c r="CC1758" s="42"/>
      <c r="CD1758" s="56"/>
      <c r="CE1758" s="42"/>
      <c r="DB1758" s="42"/>
    </row>
    <row r="1759" spans="62:106">
      <c r="BJ1759" s="89"/>
      <c r="BW1759" s="45"/>
      <c r="BX1759" s="42"/>
      <c r="BY1759" s="42"/>
      <c r="BZ1759" s="43"/>
      <c r="CA1759" s="42"/>
      <c r="CB1759" s="55"/>
      <c r="CC1759" s="42"/>
      <c r="CD1759" s="56"/>
      <c r="CE1759" s="42"/>
      <c r="DB1759" s="42"/>
    </row>
    <row r="1760" spans="62:106">
      <c r="BJ1760" s="89"/>
      <c r="BW1760" s="45"/>
      <c r="BX1760" s="42"/>
      <c r="BY1760" s="42"/>
      <c r="BZ1760" s="43"/>
      <c r="CA1760" s="42"/>
      <c r="CB1760" s="55"/>
      <c r="CC1760" s="42"/>
      <c r="CD1760" s="56"/>
      <c r="CE1760" s="42"/>
      <c r="DB1760" s="42"/>
    </row>
    <row r="1761" spans="62:106">
      <c r="BJ1761" s="89"/>
      <c r="BW1761" s="45"/>
      <c r="BX1761" s="42"/>
      <c r="BY1761" s="42"/>
      <c r="BZ1761" s="43"/>
      <c r="CA1761" s="42"/>
      <c r="CB1761" s="55"/>
      <c r="CC1761" s="42"/>
      <c r="CD1761" s="56"/>
      <c r="CE1761" s="42"/>
      <c r="DB1761" s="42"/>
    </row>
    <row r="1762" spans="62:106">
      <c r="BJ1762" s="89"/>
      <c r="BW1762" s="45"/>
      <c r="BX1762" s="42"/>
      <c r="BY1762" s="42"/>
      <c r="BZ1762" s="43"/>
      <c r="CA1762" s="42"/>
      <c r="CB1762" s="55"/>
      <c r="CC1762" s="42"/>
      <c r="CD1762" s="56"/>
      <c r="CE1762" s="42"/>
      <c r="DB1762" s="42"/>
    </row>
    <row r="1763" spans="62:106">
      <c r="BJ1763" s="89"/>
      <c r="BW1763" s="45"/>
      <c r="BX1763" s="42"/>
      <c r="BY1763" s="42"/>
      <c r="BZ1763" s="43"/>
      <c r="CA1763" s="42"/>
      <c r="CB1763" s="55"/>
      <c r="CC1763" s="42"/>
      <c r="CD1763" s="56"/>
      <c r="CE1763" s="42"/>
      <c r="DB1763" s="42"/>
    </row>
    <row r="1764" spans="62:106">
      <c r="BJ1764" s="89"/>
      <c r="BW1764" s="45"/>
      <c r="BX1764" s="42"/>
      <c r="BY1764" s="42"/>
      <c r="BZ1764" s="43"/>
      <c r="CA1764" s="42"/>
      <c r="CB1764" s="55"/>
      <c r="CC1764" s="42"/>
      <c r="CD1764" s="56"/>
      <c r="CE1764" s="42"/>
      <c r="DB1764" s="42"/>
    </row>
    <row r="1765" spans="62:106">
      <c r="BJ1765" s="89"/>
      <c r="BW1765" s="45"/>
      <c r="BX1765" s="42"/>
      <c r="BY1765" s="42"/>
      <c r="BZ1765" s="43"/>
      <c r="CA1765" s="42"/>
      <c r="CB1765" s="55"/>
      <c r="CC1765" s="42"/>
      <c r="CD1765" s="56"/>
      <c r="CE1765" s="42"/>
      <c r="DB1765" s="42"/>
    </row>
    <row r="1766" spans="62:106">
      <c r="BJ1766" s="89"/>
      <c r="BW1766" s="45"/>
      <c r="BX1766" s="42"/>
      <c r="BY1766" s="42"/>
      <c r="BZ1766" s="43"/>
      <c r="CA1766" s="42"/>
      <c r="CB1766" s="55"/>
      <c r="CC1766" s="42"/>
      <c r="CD1766" s="56"/>
      <c r="CE1766" s="42"/>
      <c r="DB1766" s="42"/>
    </row>
    <row r="1767" spans="62:106">
      <c r="BJ1767" s="89"/>
      <c r="BW1767" s="45"/>
      <c r="BX1767" s="42"/>
      <c r="BY1767" s="42"/>
      <c r="BZ1767" s="43"/>
      <c r="CA1767" s="42"/>
      <c r="CB1767" s="55"/>
      <c r="CC1767" s="42"/>
      <c r="CD1767" s="56"/>
      <c r="CE1767" s="42"/>
      <c r="DB1767" s="42"/>
    </row>
    <row r="1768" spans="62:106">
      <c r="BJ1768" s="89"/>
      <c r="BW1768" s="45"/>
      <c r="BX1768" s="42"/>
      <c r="BY1768" s="42"/>
      <c r="BZ1768" s="43"/>
      <c r="CA1768" s="42"/>
      <c r="CB1768" s="55"/>
      <c r="CC1768" s="42"/>
      <c r="CD1768" s="56"/>
      <c r="CE1768" s="42"/>
      <c r="DB1768" s="42"/>
    </row>
    <row r="1769" spans="62:106">
      <c r="BJ1769" s="89"/>
      <c r="BW1769" s="45"/>
      <c r="BX1769" s="42"/>
      <c r="BY1769" s="42"/>
      <c r="BZ1769" s="43"/>
      <c r="CA1769" s="42"/>
      <c r="CB1769" s="55"/>
      <c r="CC1769" s="42"/>
      <c r="CD1769" s="56"/>
      <c r="CE1769" s="42"/>
      <c r="DB1769" s="42"/>
    </row>
    <row r="1770" spans="62:106">
      <c r="BJ1770" s="89"/>
      <c r="BW1770" s="45"/>
      <c r="BX1770" s="42"/>
      <c r="BY1770" s="42"/>
      <c r="BZ1770" s="43"/>
      <c r="CA1770" s="42"/>
      <c r="CB1770" s="55"/>
      <c r="CC1770" s="42"/>
      <c r="CD1770" s="56"/>
      <c r="CE1770" s="42"/>
      <c r="DB1770" s="42"/>
    </row>
    <row r="1771" spans="62:106">
      <c r="BJ1771" s="89"/>
      <c r="BW1771" s="45"/>
      <c r="BX1771" s="42"/>
      <c r="BY1771" s="42"/>
      <c r="BZ1771" s="43"/>
      <c r="CA1771" s="42"/>
      <c r="CB1771" s="55"/>
      <c r="CC1771" s="42"/>
      <c r="CD1771" s="56"/>
      <c r="CE1771" s="42"/>
      <c r="DB1771" s="42"/>
    </row>
    <row r="1772" spans="62:106">
      <c r="BJ1772" s="89"/>
      <c r="BW1772" s="45"/>
      <c r="BX1772" s="42"/>
      <c r="BY1772" s="42"/>
      <c r="BZ1772" s="43"/>
      <c r="CA1772" s="42"/>
      <c r="CB1772" s="55"/>
      <c r="CC1772" s="42"/>
      <c r="CD1772" s="56"/>
      <c r="CE1772" s="42"/>
      <c r="DB1772" s="42"/>
    </row>
    <row r="1773" spans="62:106">
      <c r="BJ1773" s="89"/>
      <c r="BW1773" s="45"/>
      <c r="BX1773" s="42"/>
      <c r="BY1773" s="42"/>
      <c r="BZ1773" s="43"/>
      <c r="CA1773" s="42"/>
      <c r="CB1773" s="55"/>
      <c r="CC1773" s="42"/>
      <c r="CD1773" s="56"/>
      <c r="CE1773" s="42"/>
      <c r="DB1773" s="42"/>
    </row>
    <row r="1774" spans="62:106">
      <c r="BJ1774" s="89"/>
      <c r="BW1774" s="45"/>
      <c r="BX1774" s="42"/>
      <c r="BY1774" s="42"/>
      <c r="BZ1774" s="43"/>
      <c r="CA1774" s="42"/>
      <c r="CB1774" s="55"/>
      <c r="CC1774" s="42"/>
      <c r="CD1774" s="56"/>
      <c r="CE1774" s="42"/>
      <c r="DB1774" s="42"/>
    </row>
    <row r="1775" spans="62:106">
      <c r="BJ1775" s="89"/>
      <c r="BW1775" s="45"/>
      <c r="BX1775" s="42"/>
      <c r="BY1775" s="42"/>
      <c r="BZ1775" s="43"/>
      <c r="CA1775" s="42"/>
      <c r="CB1775" s="55"/>
      <c r="CC1775" s="42"/>
      <c r="CD1775" s="56"/>
      <c r="CE1775" s="42"/>
      <c r="DB1775" s="42"/>
    </row>
    <row r="1776" spans="62:106">
      <c r="BJ1776" s="89"/>
      <c r="BW1776" s="45"/>
      <c r="BX1776" s="42"/>
      <c r="BY1776" s="42"/>
      <c r="BZ1776" s="43"/>
      <c r="CA1776" s="42"/>
      <c r="CB1776" s="55"/>
      <c r="CC1776" s="42"/>
      <c r="CD1776" s="56"/>
      <c r="CE1776" s="42"/>
      <c r="DB1776" s="42"/>
    </row>
    <row r="1777" spans="62:106">
      <c r="BJ1777" s="89"/>
      <c r="BW1777" s="45"/>
      <c r="BX1777" s="42"/>
      <c r="BY1777" s="42"/>
      <c r="BZ1777" s="43"/>
      <c r="CA1777" s="42"/>
      <c r="CB1777" s="55"/>
      <c r="CC1777" s="42"/>
      <c r="CD1777" s="56"/>
      <c r="CE1777" s="42"/>
      <c r="DB1777" s="42"/>
    </row>
    <row r="1778" spans="62:106">
      <c r="BJ1778" s="89"/>
      <c r="BW1778" s="45"/>
      <c r="BX1778" s="42"/>
      <c r="BY1778" s="42"/>
      <c r="BZ1778" s="43"/>
      <c r="CA1778" s="42"/>
      <c r="CB1778" s="55"/>
      <c r="CC1778" s="42"/>
      <c r="CD1778" s="56"/>
      <c r="CE1778" s="42"/>
      <c r="DB1778" s="42"/>
    </row>
    <row r="1779" spans="62:106">
      <c r="BJ1779" s="89"/>
      <c r="BW1779" s="45"/>
      <c r="BX1779" s="42"/>
      <c r="BY1779" s="42"/>
      <c r="BZ1779" s="43"/>
      <c r="CA1779" s="42"/>
      <c r="CB1779" s="55"/>
      <c r="CC1779" s="42"/>
      <c r="CD1779" s="56"/>
      <c r="CE1779" s="42"/>
      <c r="DB1779" s="42"/>
    </row>
    <row r="1780" spans="62:106">
      <c r="BJ1780" s="89"/>
      <c r="BW1780" s="45"/>
      <c r="BX1780" s="42"/>
      <c r="BY1780" s="42"/>
      <c r="BZ1780" s="43"/>
      <c r="CA1780" s="42"/>
      <c r="CB1780" s="55"/>
      <c r="CC1780" s="42"/>
      <c r="CD1780" s="56"/>
      <c r="CE1780" s="42"/>
      <c r="DB1780" s="42"/>
    </row>
    <row r="1781" spans="62:106">
      <c r="BJ1781" s="89"/>
      <c r="BW1781" s="45"/>
      <c r="BX1781" s="42"/>
      <c r="BY1781" s="42"/>
      <c r="BZ1781" s="43"/>
      <c r="CA1781" s="42"/>
      <c r="CB1781" s="55"/>
      <c r="CC1781" s="42"/>
      <c r="CD1781" s="56"/>
      <c r="CE1781" s="42"/>
      <c r="DB1781" s="42"/>
    </row>
    <row r="1782" spans="62:106">
      <c r="BJ1782" s="89"/>
      <c r="BW1782" s="45"/>
      <c r="BX1782" s="42"/>
      <c r="BY1782" s="42"/>
      <c r="BZ1782" s="43"/>
      <c r="CA1782" s="42"/>
      <c r="CB1782" s="55"/>
      <c r="CC1782" s="42"/>
      <c r="CD1782" s="56"/>
      <c r="CE1782" s="42"/>
      <c r="DB1782" s="42"/>
    </row>
    <row r="1783" spans="62:106">
      <c r="BJ1783" s="89"/>
      <c r="BW1783" s="45"/>
      <c r="BX1783" s="42"/>
      <c r="BY1783" s="42"/>
      <c r="BZ1783" s="43"/>
      <c r="CA1783" s="42"/>
      <c r="CB1783" s="55"/>
      <c r="CC1783" s="42"/>
      <c r="CD1783" s="56"/>
      <c r="CE1783" s="42"/>
      <c r="DB1783" s="42"/>
    </row>
    <row r="1784" spans="62:106">
      <c r="BJ1784" s="89"/>
      <c r="BW1784" s="45"/>
      <c r="BX1784" s="42"/>
      <c r="BY1784" s="42"/>
      <c r="BZ1784" s="43"/>
      <c r="CA1784" s="42"/>
      <c r="CB1784" s="55"/>
      <c r="CC1784" s="42"/>
      <c r="CD1784" s="56"/>
      <c r="CE1784" s="42"/>
      <c r="DB1784" s="42"/>
    </row>
    <row r="1785" spans="62:106">
      <c r="BJ1785" s="89"/>
      <c r="BW1785" s="45"/>
      <c r="BX1785" s="42"/>
      <c r="BY1785" s="42"/>
      <c r="BZ1785" s="43"/>
      <c r="CA1785" s="42"/>
      <c r="CB1785" s="55"/>
      <c r="CC1785" s="42"/>
      <c r="CD1785" s="56"/>
      <c r="CE1785" s="42"/>
      <c r="DB1785" s="42"/>
    </row>
    <row r="1786" spans="62:106">
      <c r="BJ1786" s="89"/>
      <c r="BW1786" s="45"/>
      <c r="BX1786" s="42"/>
      <c r="BY1786" s="42"/>
      <c r="BZ1786" s="43"/>
      <c r="CA1786" s="42"/>
      <c r="CB1786" s="55"/>
      <c r="CC1786" s="42"/>
      <c r="CD1786" s="56"/>
      <c r="CE1786" s="42"/>
      <c r="DB1786" s="42"/>
    </row>
    <row r="1787" spans="62:106">
      <c r="BJ1787" s="89"/>
      <c r="BW1787" s="45"/>
      <c r="BX1787" s="42"/>
      <c r="BY1787" s="42"/>
      <c r="BZ1787" s="43"/>
      <c r="CA1787" s="42"/>
      <c r="CB1787" s="55"/>
      <c r="CC1787" s="42"/>
      <c r="CD1787" s="56"/>
      <c r="CE1787" s="42"/>
      <c r="DB1787" s="42"/>
    </row>
    <row r="1788" spans="62:106">
      <c r="BJ1788" s="89"/>
      <c r="BW1788" s="45"/>
      <c r="BX1788" s="42"/>
      <c r="BY1788" s="42"/>
      <c r="BZ1788" s="43"/>
      <c r="CA1788" s="42"/>
      <c r="CB1788" s="55"/>
      <c r="CC1788" s="42"/>
      <c r="CD1788" s="56"/>
      <c r="CE1788" s="42"/>
      <c r="DB1788" s="42"/>
    </row>
    <row r="1789" spans="62:106">
      <c r="BJ1789" s="89"/>
      <c r="BW1789" s="45"/>
      <c r="BX1789" s="42"/>
      <c r="BY1789" s="42"/>
      <c r="BZ1789" s="43"/>
      <c r="CA1789" s="42"/>
      <c r="CB1789" s="55"/>
      <c r="CC1789" s="42"/>
      <c r="CD1789" s="56"/>
      <c r="CE1789" s="42"/>
      <c r="DB1789" s="42"/>
    </row>
    <row r="1790" spans="62:106">
      <c r="BJ1790" s="89"/>
      <c r="BW1790" s="45"/>
      <c r="BX1790" s="42"/>
      <c r="BY1790" s="42"/>
      <c r="BZ1790" s="43"/>
      <c r="CA1790" s="42"/>
      <c r="CB1790" s="55"/>
      <c r="CC1790" s="42"/>
      <c r="CD1790" s="56"/>
      <c r="CE1790" s="42"/>
      <c r="DB1790" s="42"/>
    </row>
    <row r="1791" spans="62:106">
      <c r="BJ1791" s="89"/>
      <c r="BW1791" s="45"/>
      <c r="BX1791" s="42"/>
      <c r="BY1791" s="42"/>
      <c r="BZ1791" s="43"/>
      <c r="CA1791" s="42"/>
      <c r="CB1791" s="55"/>
      <c r="CC1791" s="42"/>
      <c r="CD1791" s="56"/>
      <c r="CE1791" s="42"/>
      <c r="DB1791" s="42"/>
    </row>
    <row r="1792" spans="62:106">
      <c r="BJ1792" s="89"/>
      <c r="BW1792" s="45"/>
      <c r="BX1792" s="42"/>
      <c r="BY1792" s="42"/>
      <c r="BZ1792" s="43"/>
      <c r="CA1792" s="42"/>
      <c r="CB1792" s="55"/>
      <c r="CC1792" s="42"/>
      <c r="CD1792" s="56"/>
      <c r="CE1792" s="42"/>
      <c r="DB1792" s="42"/>
    </row>
    <row r="1793" spans="62:106">
      <c r="BJ1793" s="89"/>
      <c r="BW1793" s="45"/>
      <c r="BX1793" s="42"/>
      <c r="BY1793" s="42"/>
      <c r="BZ1793" s="43"/>
      <c r="CA1793" s="42"/>
      <c r="CB1793" s="55"/>
      <c r="CC1793" s="42"/>
      <c r="CD1793" s="56"/>
      <c r="CE1793" s="42"/>
      <c r="DB1793" s="42"/>
    </row>
    <row r="1794" spans="62:106">
      <c r="BJ1794" s="89"/>
      <c r="BW1794" s="45"/>
      <c r="BX1794" s="42"/>
      <c r="BY1794" s="42"/>
      <c r="BZ1794" s="43"/>
      <c r="CA1794" s="42"/>
      <c r="CB1794" s="55"/>
      <c r="CC1794" s="42"/>
      <c r="CD1794" s="56"/>
      <c r="CE1794" s="42"/>
      <c r="DB1794" s="42"/>
    </row>
    <row r="1795" spans="62:106">
      <c r="BJ1795" s="89"/>
      <c r="BW1795" s="45"/>
      <c r="BX1795" s="42"/>
      <c r="BY1795" s="42"/>
      <c r="BZ1795" s="43"/>
      <c r="CA1795" s="42"/>
      <c r="CB1795" s="55"/>
      <c r="CC1795" s="42"/>
      <c r="CD1795" s="56"/>
      <c r="CE1795" s="42"/>
      <c r="DB1795" s="42"/>
    </row>
    <row r="1796" spans="62:106">
      <c r="BJ1796" s="89"/>
      <c r="BW1796" s="45"/>
      <c r="BX1796" s="42"/>
      <c r="BY1796" s="42"/>
      <c r="BZ1796" s="43"/>
      <c r="CA1796" s="42"/>
      <c r="CB1796" s="55"/>
      <c r="CC1796" s="42"/>
      <c r="CD1796" s="56"/>
      <c r="CE1796" s="42"/>
      <c r="DB1796" s="42"/>
    </row>
    <row r="1797" spans="62:106">
      <c r="BJ1797" s="89"/>
      <c r="BW1797" s="45"/>
      <c r="BX1797" s="42"/>
      <c r="BY1797" s="42"/>
      <c r="BZ1797" s="43"/>
      <c r="CA1797" s="42"/>
      <c r="CB1797" s="55"/>
      <c r="CC1797" s="42"/>
      <c r="CD1797" s="56"/>
      <c r="CE1797" s="42"/>
      <c r="DB1797" s="42"/>
    </row>
    <row r="1798" spans="62:106">
      <c r="BJ1798" s="89"/>
      <c r="BW1798" s="45"/>
      <c r="BX1798" s="42"/>
      <c r="BY1798" s="42"/>
      <c r="BZ1798" s="43"/>
      <c r="CA1798" s="42"/>
      <c r="CB1798" s="55"/>
      <c r="CC1798" s="42"/>
      <c r="CD1798" s="56"/>
      <c r="CE1798" s="42"/>
      <c r="DB1798" s="42"/>
    </row>
    <row r="1799" spans="62:106">
      <c r="BJ1799" s="89"/>
      <c r="BW1799" s="45"/>
      <c r="BX1799" s="42"/>
      <c r="BY1799" s="42"/>
      <c r="BZ1799" s="43"/>
      <c r="CA1799" s="42"/>
      <c r="CB1799" s="55"/>
      <c r="CC1799" s="42"/>
      <c r="CD1799" s="56"/>
      <c r="CE1799" s="42"/>
      <c r="DB1799" s="42"/>
    </row>
    <row r="1800" spans="62:106">
      <c r="BJ1800" s="89"/>
      <c r="BW1800" s="45"/>
      <c r="BX1800" s="42"/>
      <c r="BY1800" s="42"/>
      <c r="BZ1800" s="43"/>
      <c r="CA1800" s="42"/>
      <c r="CB1800" s="55"/>
      <c r="CC1800" s="42"/>
      <c r="CD1800" s="56"/>
      <c r="CE1800" s="42"/>
      <c r="DB1800" s="42"/>
    </row>
    <row r="1801" spans="62:106">
      <c r="BJ1801" s="89"/>
      <c r="BW1801" s="45"/>
      <c r="BX1801" s="42"/>
      <c r="BY1801" s="42"/>
      <c r="BZ1801" s="43"/>
      <c r="CA1801" s="42"/>
      <c r="CB1801" s="55"/>
      <c r="CC1801" s="42"/>
      <c r="CD1801" s="56"/>
      <c r="CE1801" s="42"/>
      <c r="DB1801" s="42"/>
    </row>
    <row r="1802" spans="62:106">
      <c r="BJ1802" s="89"/>
      <c r="BW1802" s="45"/>
      <c r="BX1802" s="42"/>
      <c r="BY1802" s="42"/>
      <c r="BZ1802" s="43"/>
      <c r="CA1802" s="42"/>
      <c r="CB1802" s="55"/>
      <c r="CC1802" s="42"/>
      <c r="CD1802" s="56"/>
      <c r="CE1802" s="42"/>
      <c r="DB1802" s="42"/>
    </row>
    <row r="1803" spans="62:106">
      <c r="BJ1803" s="89"/>
      <c r="BW1803" s="45"/>
      <c r="BX1803" s="42"/>
      <c r="BY1803" s="42"/>
      <c r="BZ1803" s="43"/>
      <c r="CA1803" s="42"/>
      <c r="CB1803" s="55"/>
      <c r="CC1803" s="42"/>
      <c r="CD1803" s="56"/>
      <c r="CE1803" s="42"/>
      <c r="DB1803" s="42"/>
    </row>
    <row r="1804" spans="62:106">
      <c r="BJ1804" s="89"/>
      <c r="BW1804" s="45"/>
      <c r="BX1804" s="42"/>
      <c r="BY1804" s="42"/>
      <c r="BZ1804" s="43"/>
      <c r="CA1804" s="42"/>
      <c r="CB1804" s="55"/>
      <c r="CC1804" s="42"/>
      <c r="CD1804" s="56"/>
      <c r="CE1804" s="42"/>
      <c r="DB1804" s="42"/>
    </row>
    <row r="1805" spans="62:106">
      <c r="BJ1805" s="89"/>
      <c r="BW1805" s="45"/>
      <c r="BX1805" s="42"/>
      <c r="BY1805" s="42"/>
      <c r="BZ1805" s="43"/>
      <c r="CA1805" s="42"/>
      <c r="CB1805" s="55"/>
      <c r="CC1805" s="42"/>
      <c r="CD1805" s="56"/>
      <c r="CE1805" s="42"/>
      <c r="DB1805" s="42"/>
    </row>
    <row r="1806" spans="62:106">
      <c r="BJ1806" s="89"/>
      <c r="BW1806" s="45"/>
      <c r="BX1806" s="42"/>
      <c r="BY1806" s="42"/>
      <c r="BZ1806" s="43"/>
      <c r="CA1806" s="42"/>
      <c r="CB1806" s="55"/>
      <c r="CC1806" s="42"/>
      <c r="CD1806" s="56"/>
      <c r="CE1806" s="42"/>
      <c r="DB1806" s="42"/>
    </row>
    <row r="1807" spans="62:106">
      <c r="BJ1807" s="89"/>
      <c r="BW1807" s="45"/>
      <c r="BX1807" s="42"/>
      <c r="BY1807" s="42"/>
      <c r="BZ1807" s="43"/>
      <c r="CA1807" s="42"/>
      <c r="CB1807" s="55"/>
      <c r="CC1807" s="42"/>
      <c r="CD1807" s="56"/>
      <c r="CE1807" s="42"/>
      <c r="DB1807" s="42"/>
    </row>
    <row r="1808" spans="62:106">
      <c r="BJ1808" s="89"/>
      <c r="BW1808" s="45"/>
      <c r="BX1808" s="42"/>
      <c r="BY1808" s="42"/>
      <c r="BZ1808" s="43"/>
      <c r="CA1808" s="42"/>
      <c r="CB1808" s="55"/>
      <c r="CC1808" s="42"/>
      <c r="CD1808" s="56"/>
      <c r="CE1808" s="42"/>
      <c r="DB1808" s="42"/>
    </row>
    <row r="1809" spans="62:106">
      <c r="BJ1809" s="89"/>
      <c r="BW1809" s="45"/>
      <c r="BX1809" s="42"/>
      <c r="BY1809" s="42"/>
      <c r="BZ1809" s="43"/>
      <c r="CA1809" s="42"/>
      <c r="CB1809" s="55"/>
      <c r="CC1809" s="42"/>
      <c r="CD1809" s="56"/>
      <c r="CE1809" s="42"/>
      <c r="DB1809" s="42"/>
    </row>
    <row r="1810" spans="62:106">
      <c r="BJ1810" s="89"/>
      <c r="BW1810" s="45"/>
      <c r="BX1810" s="42"/>
      <c r="BY1810" s="42"/>
      <c r="BZ1810" s="43"/>
      <c r="CA1810" s="42"/>
      <c r="CB1810" s="55"/>
      <c r="CC1810" s="42"/>
      <c r="CD1810" s="56"/>
      <c r="CE1810" s="42"/>
      <c r="DB1810" s="42"/>
    </row>
    <row r="1811" spans="62:106">
      <c r="BJ1811" s="89"/>
      <c r="BW1811" s="45"/>
      <c r="BX1811" s="42"/>
      <c r="BY1811" s="42"/>
      <c r="BZ1811" s="43"/>
      <c r="CA1811" s="42"/>
      <c r="CB1811" s="55"/>
      <c r="CC1811" s="42"/>
      <c r="CD1811" s="56"/>
      <c r="CE1811" s="42"/>
      <c r="DB1811" s="42"/>
    </row>
    <row r="1812" spans="62:106">
      <c r="BJ1812" s="89"/>
      <c r="BW1812" s="45"/>
      <c r="BX1812" s="42"/>
      <c r="BY1812" s="42"/>
      <c r="BZ1812" s="43"/>
      <c r="CA1812" s="42"/>
      <c r="CB1812" s="55"/>
      <c r="CC1812" s="42"/>
      <c r="CD1812" s="56"/>
      <c r="CE1812" s="42"/>
      <c r="DB1812" s="42"/>
    </row>
    <row r="1813" spans="62:106">
      <c r="BJ1813" s="89"/>
      <c r="BW1813" s="45"/>
      <c r="BX1813" s="42"/>
      <c r="BY1813" s="42"/>
      <c r="BZ1813" s="43"/>
      <c r="CA1813" s="42"/>
      <c r="CB1813" s="55"/>
      <c r="CC1813" s="42"/>
      <c r="CD1813" s="56"/>
      <c r="CE1813" s="42"/>
      <c r="DB1813" s="42"/>
    </row>
    <row r="1814" spans="62:106">
      <c r="BJ1814" s="89"/>
      <c r="BW1814" s="45"/>
      <c r="BX1814" s="42"/>
      <c r="BY1814" s="42"/>
      <c r="BZ1814" s="43"/>
      <c r="CA1814" s="42"/>
      <c r="CB1814" s="55"/>
      <c r="CC1814" s="42"/>
      <c r="CD1814" s="56"/>
      <c r="CE1814" s="42"/>
      <c r="DB1814" s="42"/>
    </row>
    <row r="1815" spans="62:106">
      <c r="BJ1815" s="89"/>
      <c r="BW1815" s="45"/>
      <c r="BX1815" s="42"/>
      <c r="BY1815" s="42"/>
      <c r="BZ1815" s="43"/>
      <c r="CA1815" s="42"/>
      <c r="CB1815" s="55"/>
      <c r="CC1815" s="42"/>
      <c r="CD1815" s="56"/>
      <c r="CE1815" s="42"/>
      <c r="DB1815" s="42"/>
    </row>
    <row r="1816" spans="62:106">
      <c r="BJ1816" s="89"/>
      <c r="BW1816" s="45"/>
      <c r="BX1816" s="42"/>
      <c r="BY1816" s="42"/>
      <c r="BZ1816" s="43"/>
      <c r="CA1816" s="42"/>
      <c r="CB1816" s="55"/>
      <c r="CC1816" s="42"/>
      <c r="CD1816" s="56"/>
      <c r="CE1816" s="42"/>
      <c r="DB1816" s="42"/>
    </row>
    <row r="1817" spans="62:106">
      <c r="BJ1817" s="89"/>
      <c r="BW1817" s="45"/>
      <c r="BX1817" s="42"/>
      <c r="BY1817" s="42"/>
      <c r="BZ1817" s="43"/>
      <c r="CA1817" s="42"/>
      <c r="CB1817" s="55"/>
      <c r="CC1817" s="42"/>
      <c r="CD1817" s="56"/>
      <c r="CE1817" s="42"/>
      <c r="DB1817" s="42"/>
    </row>
    <row r="1818" spans="62:106">
      <c r="BJ1818" s="89"/>
      <c r="BW1818" s="45"/>
      <c r="BX1818" s="42"/>
      <c r="BY1818" s="42"/>
      <c r="BZ1818" s="43"/>
      <c r="CA1818" s="42"/>
      <c r="CB1818" s="55"/>
      <c r="CC1818" s="42"/>
      <c r="CD1818" s="56"/>
      <c r="CE1818" s="42"/>
      <c r="DB1818" s="42"/>
    </row>
    <row r="1819" spans="62:106">
      <c r="BJ1819" s="89"/>
      <c r="BW1819" s="45"/>
      <c r="BX1819" s="42"/>
      <c r="BY1819" s="42"/>
      <c r="BZ1819" s="43"/>
      <c r="CA1819" s="42"/>
      <c r="CB1819" s="55"/>
      <c r="CC1819" s="42"/>
      <c r="CD1819" s="56"/>
      <c r="CE1819" s="42"/>
      <c r="DB1819" s="42"/>
    </row>
    <row r="1820" spans="62:106">
      <c r="BJ1820" s="89"/>
      <c r="BW1820" s="45"/>
      <c r="BX1820" s="42"/>
      <c r="BY1820" s="42"/>
      <c r="BZ1820" s="43"/>
      <c r="CA1820" s="42"/>
      <c r="CB1820" s="55"/>
      <c r="CC1820" s="42"/>
      <c r="CD1820" s="56"/>
      <c r="CE1820" s="42"/>
      <c r="DB1820" s="42"/>
    </row>
    <row r="1821" spans="62:106">
      <c r="BJ1821" s="89"/>
      <c r="BW1821" s="45"/>
      <c r="BX1821" s="42"/>
      <c r="BY1821" s="42"/>
      <c r="BZ1821" s="43"/>
      <c r="CA1821" s="42"/>
      <c r="CB1821" s="55"/>
      <c r="CC1821" s="42"/>
      <c r="CD1821" s="56"/>
      <c r="CE1821" s="42"/>
      <c r="DB1821" s="42"/>
    </row>
    <row r="1822" spans="62:106">
      <c r="BJ1822" s="89"/>
      <c r="BW1822" s="45"/>
      <c r="BX1822" s="42"/>
      <c r="BY1822" s="42"/>
      <c r="BZ1822" s="43"/>
      <c r="CA1822" s="42"/>
      <c r="CB1822" s="55"/>
      <c r="CC1822" s="42"/>
      <c r="CD1822" s="56"/>
      <c r="CE1822" s="42"/>
      <c r="DB1822" s="42"/>
    </row>
    <row r="1823" spans="62:106">
      <c r="BJ1823" s="89"/>
      <c r="BW1823" s="45"/>
      <c r="BX1823" s="42"/>
      <c r="BY1823" s="42"/>
      <c r="BZ1823" s="43"/>
      <c r="CA1823" s="42"/>
      <c r="CB1823" s="55"/>
      <c r="CC1823" s="42"/>
      <c r="CD1823" s="56"/>
      <c r="CE1823" s="42"/>
      <c r="DB1823" s="42"/>
    </row>
    <row r="1824" spans="62:106">
      <c r="BJ1824" s="89"/>
      <c r="BW1824" s="45"/>
      <c r="BX1824" s="42"/>
      <c r="BY1824" s="42"/>
      <c r="BZ1824" s="43"/>
      <c r="CA1824" s="42"/>
      <c r="CB1824" s="55"/>
      <c r="CC1824" s="42"/>
      <c r="CD1824" s="56"/>
      <c r="CE1824" s="42"/>
      <c r="DB1824" s="42"/>
    </row>
    <row r="1825" spans="62:106">
      <c r="BJ1825" s="89"/>
      <c r="BW1825" s="45"/>
      <c r="BX1825" s="42"/>
      <c r="BY1825" s="42"/>
      <c r="BZ1825" s="43"/>
      <c r="CA1825" s="42"/>
      <c r="CB1825" s="55"/>
      <c r="CC1825" s="42"/>
      <c r="CD1825" s="56"/>
      <c r="CE1825" s="42"/>
      <c r="DB1825" s="42"/>
    </row>
    <row r="1826" spans="62:106">
      <c r="BJ1826" s="89"/>
      <c r="BW1826" s="45"/>
      <c r="BX1826" s="42"/>
      <c r="BY1826" s="42"/>
      <c r="BZ1826" s="43"/>
      <c r="CA1826" s="42"/>
      <c r="CB1826" s="55"/>
      <c r="CC1826" s="42"/>
      <c r="CD1826" s="56"/>
      <c r="CE1826" s="42"/>
      <c r="DB1826" s="42"/>
    </row>
    <row r="1827" spans="62:106">
      <c r="BJ1827" s="89"/>
      <c r="BW1827" s="45"/>
      <c r="BX1827" s="42"/>
      <c r="BY1827" s="42"/>
      <c r="BZ1827" s="43"/>
      <c r="CA1827" s="42"/>
      <c r="CB1827" s="55"/>
      <c r="CC1827" s="42"/>
      <c r="CD1827" s="56"/>
      <c r="CE1827" s="42"/>
      <c r="DB1827" s="42"/>
    </row>
    <row r="1828" spans="62:106">
      <c r="BJ1828" s="89"/>
      <c r="BW1828" s="45"/>
      <c r="BX1828" s="42"/>
      <c r="BY1828" s="42"/>
      <c r="BZ1828" s="43"/>
      <c r="CA1828" s="42"/>
      <c r="CB1828" s="55"/>
      <c r="CC1828" s="42"/>
      <c r="CD1828" s="56"/>
      <c r="CE1828" s="42"/>
      <c r="DB1828" s="42"/>
    </row>
    <row r="1829" spans="62:106">
      <c r="BJ1829" s="89"/>
      <c r="BW1829" s="45"/>
      <c r="BX1829" s="42"/>
      <c r="BY1829" s="42"/>
      <c r="BZ1829" s="43"/>
      <c r="CA1829" s="42"/>
      <c r="CB1829" s="55"/>
      <c r="CC1829" s="42"/>
      <c r="CD1829" s="56"/>
      <c r="CE1829" s="42"/>
      <c r="DB1829" s="42"/>
    </row>
    <row r="1830" spans="62:106">
      <c r="BJ1830" s="89"/>
      <c r="BW1830" s="45"/>
      <c r="BX1830" s="42"/>
      <c r="BY1830" s="42"/>
      <c r="BZ1830" s="43"/>
      <c r="CA1830" s="42"/>
      <c r="CB1830" s="55"/>
      <c r="CC1830" s="42"/>
      <c r="CD1830" s="56"/>
      <c r="CE1830" s="42"/>
      <c r="DB1830" s="42"/>
    </row>
    <row r="1831" spans="62:106">
      <c r="BJ1831" s="89"/>
      <c r="BW1831" s="45"/>
      <c r="BX1831" s="42"/>
      <c r="BY1831" s="42"/>
      <c r="BZ1831" s="43"/>
      <c r="CA1831" s="42"/>
      <c r="CB1831" s="55"/>
      <c r="CC1831" s="42"/>
      <c r="CD1831" s="56"/>
      <c r="CE1831" s="42"/>
      <c r="DB1831" s="42"/>
    </row>
    <row r="1832" spans="62:106">
      <c r="BJ1832" s="89"/>
      <c r="BW1832" s="45"/>
      <c r="BX1832" s="42"/>
      <c r="BY1832" s="42"/>
      <c r="BZ1832" s="43"/>
      <c r="CA1832" s="42"/>
      <c r="CB1832" s="55"/>
      <c r="CC1832" s="42"/>
      <c r="CD1832" s="56"/>
      <c r="CE1832" s="42"/>
      <c r="DB1832" s="42"/>
    </row>
    <row r="1833" spans="62:106">
      <c r="BJ1833" s="89"/>
      <c r="BW1833" s="45"/>
      <c r="BX1833" s="42"/>
      <c r="BY1833" s="42"/>
      <c r="BZ1833" s="43"/>
      <c r="CA1833" s="42"/>
      <c r="CB1833" s="55"/>
      <c r="CC1833" s="42"/>
      <c r="CD1833" s="56"/>
      <c r="CE1833" s="42"/>
      <c r="DB1833" s="42"/>
    </row>
    <row r="1834" spans="62:106">
      <c r="BJ1834" s="89"/>
      <c r="BW1834" s="45"/>
      <c r="BX1834" s="42"/>
      <c r="BY1834" s="42"/>
      <c r="BZ1834" s="43"/>
      <c r="CA1834" s="42"/>
      <c r="CB1834" s="55"/>
      <c r="CC1834" s="42"/>
      <c r="CD1834" s="56"/>
      <c r="CE1834" s="42"/>
      <c r="DB1834" s="42"/>
    </row>
    <row r="1835" spans="62:106">
      <c r="BJ1835" s="89"/>
      <c r="BW1835" s="45"/>
      <c r="BX1835" s="42"/>
      <c r="BY1835" s="42"/>
      <c r="BZ1835" s="43"/>
      <c r="CA1835" s="42"/>
      <c r="CB1835" s="55"/>
      <c r="CC1835" s="42"/>
      <c r="CD1835" s="56"/>
      <c r="CE1835" s="42"/>
      <c r="DB1835" s="42"/>
    </row>
    <row r="1836" spans="62:106">
      <c r="BJ1836" s="89"/>
      <c r="BW1836" s="45"/>
      <c r="BX1836" s="42"/>
      <c r="BY1836" s="42"/>
      <c r="BZ1836" s="43"/>
      <c r="CA1836" s="42"/>
      <c r="CB1836" s="55"/>
      <c r="CC1836" s="42"/>
      <c r="CD1836" s="56"/>
      <c r="CE1836" s="42"/>
      <c r="DB1836" s="42"/>
    </row>
    <row r="1837" spans="62:106">
      <c r="BJ1837" s="89"/>
      <c r="BW1837" s="45"/>
      <c r="BX1837" s="42"/>
      <c r="BY1837" s="42"/>
      <c r="BZ1837" s="43"/>
      <c r="CA1837" s="42"/>
      <c r="CB1837" s="55"/>
      <c r="CC1837" s="42"/>
      <c r="CD1837" s="56"/>
      <c r="CE1837" s="42"/>
      <c r="DB1837" s="42"/>
    </row>
    <row r="1838" spans="62:106">
      <c r="BJ1838" s="89"/>
      <c r="BW1838" s="45"/>
      <c r="BX1838" s="42"/>
      <c r="BY1838" s="42"/>
      <c r="BZ1838" s="43"/>
      <c r="CA1838" s="42"/>
      <c r="CB1838" s="55"/>
      <c r="CC1838" s="42"/>
      <c r="CD1838" s="56"/>
      <c r="CE1838" s="42"/>
      <c r="DB1838" s="42"/>
    </row>
    <row r="1839" spans="62:106">
      <c r="BJ1839" s="89"/>
      <c r="BW1839" s="45"/>
      <c r="BX1839" s="42"/>
      <c r="BY1839" s="42"/>
      <c r="BZ1839" s="43"/>
      <c r="CA1839" s="42"/>
      <c r="CB1839" s="55"/>
      <c r="CC1839" s="42"/>
      <c r="CD1839" s="56"/>
      <c r="CE1839" s="42"/>
      <c r="DB1839" s="42"/>
    </row>
    <row r="1840" spans="62:106">
      <c r="BJ1840" s="89"/>
      <c r="BW1840" s="45"/>
      <c r="BX1840" s="42"/>
      <c r="BY1840" s="42"/>
      <c r="BZ1840" s="43"/>
      <c r="CA1840" s="42"/>
      <c r="CB1840" s="55"/>
      <c r="CC1840" s="42"/>
      <c r="CD1840" s="56"/>
      <c r="CE1840" s="42"/>
      <c r="DB1840" s="42"/>
    </row>
    <row r="1841" spans="62:106">
      <c r="BJ1841" s="89"/>
      <c r="BW1841" s="45"/>
      <c r="BX1841" s="42"/>
      <c r="BY1841" s="42"/>
      <c r="BZ1841" s="43"/>
      <c r="CA1841" s="42"/>
      <c r="CB1841" s="55"/>
      <c r="CC1841" s="42"/>
      <c r="CD1841" s="56"/>
      <c r="CE1841" s="42"/>
      <c r="DB1841" s="42"/>
    </row>
    <row r="1842" spans="62:106">
      <c r="BJ1842" s="89"/>
      <c r="BW1842" s="45"/>
      <c r="BX1842" s="42"/>
      <c r="BY1842" s="42"/>
      <c r="BZ1842" s="43"/>
      <c r="CA1842" s="42"/>
      <c r="CB1842" s="55"/>
      <c r="CC1842" s="42"/>
      <c r="CD1842" s="56"/>
      <c r="CE1842" s="42"/>
      <c r="DB1842" s="42"/>
    </row>
    <row r="1843" spans="62:106">
      <c r="BJ1843" s="89"/>
      <c r="BW1843" s="45"/>
      <c r="BX1843" s="42"/>
      <c r="BY1843" s="42"/>
      <c r="BZ1843" s="43"/>
      <c r="CA1843" s="42"/>
      <c r="CB1843" s="55"/>
      <c r="CC1843" s="42"/>
      <c r="CD1843" s="56"/>
      <c r="CE1843" s="42"/>
      <c r="DB1843" s="42"/>
    </row>
    <row r="1844" spans="62:106">
      <c r="BJ1844" s="89"/>
      <c r="BW1844" s="45"/>
      <c r="BX1844" s="42"/>
      <c r="BY1844" s="42"/>
      <c r="BZ1844" s="43"/>
      <c r="CA1844" s="42"/>
      <c r="CB1844" s="55"/>
      <c r="CC1844" s="42"/>
      <c r="CD1844" s="56"/>
      <c r="CE1844" s="42"/>
      <c r="DB1844" s="42"/>
    </row>
    <row r="1845" spans="62:106">
      <c r="BJ1845" s="89"/>
      <c r="BW1845" s="45"/>
      <c r="BX1845" s="42"/>
      <c r="BY1845" s="42"/>
      <c r="BZ1845" s="43"/>
      <c r="CA1845" s="42"/>
      <c r="CB1845" s="55"/>
      <c r="CC1845" s="42"/>
      <c r="CD1845" s="56"/>
      <c r="CE1845" s="42"/>
      <c r="DB1845" s="42"/>
    </row>
    <row r="1846" spans="62:106">
      <c r="BJ1846" s="89"/>
      <c r="BW1846" s="45"/>
      <c r="BX1846" s="42"/>
      <c r="BY1846" s="42"/>
      <c r="BZ1846" s="43"/>
      <c r="CA1846" s="42"/>
      <c r="CB1846" s="55"/>
      <c r="CC1846" s="42"/>
      <c r="CD1846" s="56"/>
      <c r="CE1846" s="42"/>
      <c r="DB1846" s="42"/>
    </row>
    <row r="1847" spans="62:106">
      <c r="BJ1847" s="89"/>
      <c r="BW1847" s="45"/>
      <c r="BX1847" s="42"/>
      <c r="BY1847" s="42"/>
      <c r="BZ1847" s="43"/>
      <c r="CA1847" s="42"/>
      <c r="CB1847" s="55"/>
      <c r="CC1847" s="42"/>
      <c r="CD1847" s="56"/>
      <c r="CE1847" s="42"/>
      <c r="DB1847" s="42"/>
    </row>
    <row r="1848" spans="62:106">
      <c r="BJ1848" s="89"/>
      <c r="BW1848" s="45"/>
      <c r="BX1848" s="42"/>
      <c r="BY1848" s="42"/>
      <c r="BZ1848" s="43"/>
      <c r="CA1848" s="42"/>
      <c r="CB1848" s="55"/>
      <c r="CC1848" s="42"/>
      <c r="CD1848" s="56"/>
      <c r="CE1848" s="42"/>
      <c r="DB1848" s="42"/>
    </row>
    <row r="1849" spans="62:106">
      <c r="BJ1849" s="89"/>
      <c r="BW1849" s="45"/>
      <c r="BX1849" s="42"/>
      <c r="BY1849" s="42"/>
      <c r="BZ1849" s="43"/>
      <c r="CA1849" s="42"/>
      <c r="CB1849" s="55"/>
      <c r="CC1849" s="42"/>
      <c r="CD1849" s="56"/>
      <c r="CE1849" s="42"/>
      <c r="DB1849" s="42"/>
    </row>
    <row r="1850" spans="62:106">
      <c r="BJ1850" s="89"/>
      <c r="BW1850" s="45"/>
      <c r="BX1850" s="42"/>
      <c r="BY1850" s="42"/>
      <c r="BZ1850" s="43"/>
      <c r="CA1850" s="42"/>
      <c r="CB1850" s="55"/>
      <c r="CC1850" s="42"/>
      <c r="CD1850" s="56"/>
      <c r="CE1850" s="42"/>
      <c r="DB1850" s="42"/>
    </row>
    <row r="1851" spans="62:106">
      <c r="BJ1851" s="89"/>
      <c r="BW1851" s="45"/>
      <c r="BX1851" s="42"/>
      <c r="BY1851" s="42"/>
      <c r="BZ1851" s="43"/>
      <c r="CA1851" s="42"/>
      <c r="CB1851" s="55"/>
      <c r="CC1851" s="42"/>
      <c r="CD1851" s="56"/>
      <c r="CE1851" s="42"/>
      <c r="DB1851" s="42"/>
    </row>
    <row r="1852" spans="62:106">
      <c r="BJ1852" s="89"/>
      <c r="BW1852" s="45"/>
      <c r="BX1852" s="42"/>
      <c r="BY1852" s="42"/>
      <c r="BZ1852" s="43"/>
      <c r="CA1852" s="42"/>
      <c r="CB1852" s="55"/>
      <c r="CC1852" s="42"/>
      <c r="CD1852" s="56"/>
      <c r="CE1852" s="42"/>
      <c r="DB1852" s="42"/>
    </row>
    <row r="1853" spans="62:106">
      <c r="BJ1853" s="89"/>
      <c r="BW1853" s="45"/>
      <c r="BX1853" s="42"/>
      <c r="BY1853" s="42"/>
      <c r="BZ1853" s="43"/>
      <c r="CA1853" s="42"/>
      <c r="CB1853" s="55"/>
      <c r="CC1853" s="42"/>
      <c r="CD1853" s="56"/>
      <c r="CE1853" s="42"/>
      <c r="DB1853" s="42"/>
    </row>
    <row r="1854" spans="62:106">
      <c r="BJ1854" s="89"/>
      <c r="BW1854" s="45"/>
      <c r="BX1854" s="42"/>
      <c r="BY1854" s="42"/>
      <c r="BZ1854" s="43"/>
      <c r="CA1854" s="42"/>
      <c r="CB1854" s="55"/>
      <c r="CC1854" s="42"/>
      <c r="CD1854" s="56"/>
      <c r="CE1854" s="42"/>
      <c r="DB1854" s="42"/>
    </row>
    <row r="1855" spans="62:106">
      <c r="BJ1855" s="89"/>
      <c r="BW1855" s="45"/>
      <c r="BX1855" s="42"/>
      <c r="BY1855" s="42"/>
      <c r="BZ1855" s="43"/>
      <c r="CA1855" s="42"/>
      <c r="CB1855" s="55"/>
      <c r="CC1855" s="42"/>
      <c r="CD1855" s="56"/>
      <c r="CE1855" s="42"/>
      <c r="DB1855" s="42"/>
    </row>
    <row r="1856" spans="62:106">
      <c r="BJ1856" s="89"/>
      <c r="BW1856" s="45"/>
      <c r="BX1856" s="42"/>
      <c r="BY1856" s="42"/>
      <c r="BZ1856" s="43"/>
      <c r="CA1856" s="42"/>
      <c r="CB1856" s="55"/>
      <c r="CC1856" s="42"/>
      <c r="CD1856" s="56"/>
      <c r="CE1856" s="42"/>
      <c r="DB1856" s="42"/>
    </row>
    <row r="1857" spans="62:106">
      <c r="BJ1857" s="89"/>
      <c r="BW1857" s="45"/>
      <c r="BX1857" s="42"/>
      <c r="BY1857" s="42"/>
      <c r="BZ1857" s="43"/>
      <c r="CA1857" s="42"/>
      <c r="CB1857" s="55"/>
      <c r="CC1857" s="42"/>
      <c r="CD1857" s="56"/>
      <c r="CE1857" s="42"/>
      <c r="DB1857" s="42"/>
    </row>
    <row r="1858" spans="62:106">
      <c r="BJ1858" s="89"/>
      <c r="BW1858" s="45"/>
      <c r="BX1858" s="42"/>
      <c r="BY1858" s="42"/>
      <c r="BZ1858" s="43"/>
      <c r="CA1858" s="42"/>
      <c r="CB1858" s="55"/>
      <c r="CC1858" s="42"/>
      <c r="CD1858" s="56"/>
      <c r="CE1858" s="42"/>
      <c r="DB1858" s="42"/>
    </row>
    <row r="1859" spans="62:106">
      <c r="BJ1859" s="89"/>
      <c r="BW1859" s="45"/>
      <c r="BX1859" s="42"/>
      <c r="BY1859" s="42"/>
      <c r="BZ1859" s="43"/>
      <c r="CA1859" s="42"/>
      <c r="CB1859" s="55"/>
      <c r="CC1859" s="42"/>
      <c r="CD1859" s="56"/>
      <c r="CE1859" s="42"/>
      <c r="DB1859" s="42"/>
    </row>
    <row r="1860" spans="62:106">
      <c r="BJ1860" s="89"/>
      <c r="BW1860" s="45"/>
      <c r="BX1860" s="42"/>
      <c r="BY1860" s="42"/>
      <c r="BZ1860" s="43"/>
      <c r="CA1860" s="42"/>
      <c r="CB1860" s="55"/>
      <c r="CC1860" s="42"/>
      <c r="CD1860" s="56"/>
      <c r="CE1860" s="42"/>
      <c r="DB1860" s="42"/>
    </row>
    <row r="1861" spans="62:106">
      <c r="BJ1861" s="89"/>
      <c r="BW1861" s="45"/>
      <c r="BX1861" s="42"/>
      <c r="BY1861" s="42"/>
      <c r="BZ1861" s="43"/>
      <c r="CA1861" s="42"/>
      <c r="CB1861" s="55"/>
      <c r="CC1861" s="42"/>
      <c r="CD1861" s="56"/>
      <c r="CE1861" s="42"/>
      <c r="DB1861" s="42"/>
    </row>
    <row r="1862" spans="62:106">
      <c r="BJ1862" s="89"/>
      <c r="BW1862" s="45"/>
      <c r="BX1862" s="42"/>
      <c r="BY1862" s="42"/>
      <c r="BZ1862" s="43"/>
      <c r="CA1862" s="42"/>
      <c r="CB1862" s="55"/>
      <c r="CC1862" s="42"/>
      <c r="CD1862" s="56"/>
      <c r="CE1862" s="42"/>
      <c r="DB1862" s="42"/>
    </row>
    <row r="1863" spans="62:106">
      <c r="BJ1863" s="89"/>
      <c r="BW1863" s="45"/>
      <c r="BX1863" s="42"/>
      <c r="BY1863" s="42"/>
      <c r="BZ1863" s="43"/>
      <c r="CA1863" s="42"/>
      <c r="CB1863" s="55"/>
      <c r="CC1863" s="42"/>
      <c r="CD1863" s="56"/>
      <c r="CE1863" s="42"/>
      <c r="DB1863" s="42"/>
    </row>
    <row r="1864" spans="62:106">
      <c r="BJ1864" s="89"/>
      <c r="BW1864" s="45"/>
      <c r="BX1864" s="42"/>
      <c r="BY1864" s="42"/>
      <c r="BZ1864" s="43"/>
      <c r="CA1864" s="42"/>
      <c r="CB1864" s="55"/>
      <c r="CC1864" s="42"/>
      <c r="CD1864" s="56"/>
      <c r="CE1864" s="42"/>
      <c r="DB1864" s="42"/>
    </row>
    <row r="1865" spans="62:106">
      <c r="BJ1865" s="89"/>
      <c r="BW1865" s="45"/>
      <c r="BX1865" s="42"/>
      <c r="BY1865" s="42"/>
      <c r="BZ1865" s="43"/>
      <c r="CA1865" s="42"/>
      <c r="CB1865" s="55"/>
      <c r="CC1865" s="42"/>
      <c r="CD1865" s="56"/>
      <c r="CE1865" s="42"/>
      <c r="DB1865" s="42"/>
    </row>
    <row r="1866" spans="62:106">
      <c r="BJ1866" s="89"/>
      <c r="BW1866" s="45"/>
      <c r="BX1866" s="42"/>
      <c r="BY1866" s="42"/>
      <c r="BZ1866" s="43"/>
      <c r="CA1866" s="42"/>
      <c r="CB1866" s="55"/>
      <c r="CC1866" s="42"/>
      <c r="CD1866" s="56"/>
      <c r="CE1866" s="42"/>
      <c r="DB1866" s="42"/>
    </row>
    <row r="1867" spans="62:106">
      <c r="BJ1867" s="89"/>
      <c r="BW1867" s="45"/>
      <c r="BX1867" s="42"/>
      <c r="BY1867" s="42"/>
      <c r="BZ1867" s="43"/>
      <c r="CA1867" s="42"/>
      <c r="CB1867" s="55"/>
      <c r="CC1867" s="42"/>
      <c r="CD1867" s="56"/>
      <c r="CE1867" s="42"/>
      <c r="DB1867" s="42"/>
    </row>
    <row r="1868" spans="62:106">
      <c r="BJ1868" s="89"/>
      <c r="BW1868" s="45"/>
      <c r="BX1868" s="42"/>
      <c r="BY1868" s="42"/>
      <c r="BZ1868" s="43"/>
      <c r="CA1868" s="42"/>
      <c r="CB1868" s="55"/>
      <c r="CC1868" s="42"/>
      <c r="CD1868" s="56"/>
      <c r="CE1868" s="42"/>
      <c r="DB1868" s="42"/>
    </row>
    <row r="1869" spans="62:106">
      <c r="BJ1869" s="89"/>
      <c r="BW1869" s="45"/>
      <c r="BX1869" s="42"/>
      <c r="BY1869" s="42"/>
      <c r="BZ1869" s="43"/>
      <c r="CA1869" s="42"/>
      <c r="CB1869" s="55"/>
      <c r="CC1869" s="42"/>
      <c r="CD1869" s="56"/>
      <c r="CE1869" s="42"/>
      <c r="DB1869" s="42"/>
    </row>
    <row r="1870" spans="62:106">
      <c r="BJ1870" s="89"/>
      <c r="BW1870" s="45"/>
      <c r="BX1870" s="42"/>
      <c r="BY1870" s="42"/>
      <c r="BZ1870" s="43"/>
      <c r="CA1870" s="42"/>
      <c r="CB1870" s="55"/>
      <c r="CC1870" s="42"/>
      <c r="CD1870" s="56"/>
      <c r="CE1870" s="42"/>
      <c r="DB1870" s="42"/>
    </row>
    <row r="1871" spans="62:106">
      <c r="BJ1871" s="89"/>
      <c r="BW1871" s="45"/>
      <c r="BX1871" s="42"/>
      <c r="BY1871" s="42"/>
      <c r="BZ1871" s="43"/>
      <c r="CA1871" s="42"/>
      <c r="CB1871" s="55"/>
      <c r="CC1871" s="42"/>
      <c r="CD1871" s="56"/>
      <c r="CE1871" s="42"/>
      <c r="DB1871" s="42"/>
    </row>
    <row r="1872" spans="62:106">
      <c r="BJ1872" s="89"/>
      <c r="BW1872" s="45"/>
      <c r="BX1872" s="42"/>
      <c r="BY1872" s="42"/>
      <c r="BZ1872" s="43"/>
      <c r="CA1872" s="42"/>
      <c r="CB1872" s="55"/>
      <c r="CC1872" s="42"/>
      <c r="CD1872" s="56"/>
      <c r="CE1872" s="42"/>
      <c r="DB1872" s="42"/>
    </row>
    <row r="1873" spans="62:106">
      <c r="BJ1873" s="89"/>
      <c r="BW1873" s="45"/>
      <c r="BX1873" s="42"/>
      <c r="BY1873" s="42"/>
      <c r="BZ1873" s="43"/>
      <c r="CA1873" s="42"/>
      <c r="CB1873" s="55"/>
      <c r="CC1873" s="42"/>
      <c r="CD1873" s="56"/>
      <c r="CE1873" s="42"/>
      <c r="DB1873" s="42"/>
    </row>
    <row r="1874" spans="62:106">
      <c r="BJ1874" s="89"/>
      <c r="BW1874" s="45"/>
      <c r="BX1874" s="42"/>
      <c r="BY1874" s="42"/>
      <c r="BZ1874" s="43"/>
      <c r="CA1874" s="42"/>
      <c r="CB1874" s="55"/>
      <c r="CC1874" s="42"/>
      <c r="CD1874" s="56"/>
      <c r="CE1874" s="42"/>
      <c r="DB1874" s="42"/>
    </row>
    <row r="1875" spans="62:106">
      <c r="BJ1875" s="89"/>
      <c r="BW1875" s="45"/>
      <c r="BX1875" s="42"/>
      <c r="BY1875" s="42"/>
      <c r="BZ1875" s="43"/>
      <c r="CA1875" s="42"/>
      <c r="CB1875" s="55"/>
      <c r="CC1875" s="42"/>
      <c r="CD1875" s="56"/>
      <c r="CE1875" s="42"/>
      <c r="DB1875" s="42"/>
    </row>
    <row r="1876" spans="62:106">
      <c r="BJ1876" s="89"/>
      <c r="BW1876" s="45"/>
      <c r="BX1876" s="42"/>
      <c r="BY1876" s="42"/>
      <c r="BZ1876" s="43"/>
      <c r="CA1876" s="42"/>
      <c r="CB1876" s="55"/>
      <c r="CC1876" s="42"/>
      <c r="CD1876" s="56"/>
      <c r="CE1876" s="42"/>
      <c r="DB1876" s="42"/>
    </row>
    <row r="1877" spans="62:106">
      <c r="BJ1877" s="89"/>
      <c r="BW1877" s="45"/>
      <c r="BX1877" s="42"/>
      <c r="BY1877" s="42"/>
      <c r="BZ1877" s="43"/>
      <c r="CA1877" s="42"/>
      <c r="CB1877" s="55"/>
      <c r="CC1877" s="42"/>
      <c r="CD1877" s="56"/>
      <c r="CE1877" s="42"/>
      <c r="DB1877" s="42"/>
    </row>
    <row r="1878" spans="62:106">
      <c r="BJ1878" s="89"/>
      <c r="BW1878" s="45"/>
      <c r="BX1878" s="42"/>
      <c r="BY1878" s="42"/>
      <c r="BZ1878" s="43"/>
      <c r="CA1878" s="42"/>
      <c r="CB1878" s="55"/>
      <c r="CC1878" s="42"/>
      <c r="CD1878" s="56"/>
      <c r="CE1878" s="42"/>
      <c r="DB1878" s="42"/>
    </row>
    <row r="1879" spans="62:106">
      <c r="BJ1879" s="89"/>
      <c r="BW1879" s="45"/>
      <c r="BX1879" s="42"/>
      <c r="BY1879" s="42"/>
      <c r="BZ1879" s="43"/>
      <c r="CA1879" s="42"/>
      <c r="CB1879" s="55"/>
      <c r="CC1879" s="42"/>
      <c r="CD1879" s="56"/>
      <c r="CE1879" s="42"/>
      <c r="DB1879" s="42"/>
    </row>
    <row r="1880" spans="62:106">
      <c r="BJ1880" s="89"/>
      <c r="BW1880" s="45"/>
      <c r="BX1880" s="42"/>
      <c r="BY1880" s="42"/>
      <c r="BZ1880" s="43"/>
      <c r="CA1880" s="42"/>
      <c r="CB1880" s="55"/>
      <c r="CC1880" s="42"/>
      <c r="CD1880" s="56"/>
      <c r="CE1880" s="42"/>
      <c r="DB1880" s="42"/>
    </row>
    <row r="1881" spans="62:106">
      <c r="BJ1881" s="89"/>
      <c r="BW1881" s="45"/>
      <c r="BX1881" s="42"/>
      <c r="BY1881" s="42"/>
      <c r="BZ1881" s="43"/>
      <c r="CA1881" s="42"/>
      <c r="CB1881" s="55"/>
      <c r="CC1881" s="42"/>
      <c r="CD1881" s="56"/>
      <c r="CE1881" s="42"/>
      <c r="DB1881" s="42"/>
    </row>
    <row r="1882" spans="62:106">
      <c r="BJ1882" s="89"/>
      <c r="BW1882" s="45"/>
      <c r="BX1882" s="42"/>
      <c r="BY1882" s="42"/>
      <c r="BZ1882" s="43"/>
      <c r="CA1882" s="42"/>
      <c r="CB1882" s="55"/>
      <c r="CC1882" s="42"/>
      <c r="CD1882" s="56"/>
      <c r="CE1882" s="42"/>
      <c r="DB1882" s="42"/>
    </row>
    <row r="1883" spans="62:106">
      <c r="BJ1883" s="89"/>
      <c r="BW1883" s="45"/>
      <c r="BX1883" s="42"/>
      <c r="BY1883" s="42"/>
      <c r="BZ1883" s="43"/>
      <c r="CA1883" s="42"/>
      <c r="CB1883" s="55"/>
      <c r="CC1883" s="42"/>
      <c r="CD1883" s="56"/>
      <c r="CE1883" s="42"/>
      <c r="DB1883" s="42"/>
    </row>
    <row r="1884" spans="62:106">
      <c r="BJ1884" s="89"/>
      <c r="BW1884" s="45"/>
      <c r="BX1884" s="42"/>
      <c r="BY1884" s="42"/>
      <c r="BZ1884" s="43"/>
      <c r="CA1884" s="42"/>
      <c r="CB1884" s="55"/>
      <c r="CC1884" s="42"/>
      <c r="CD1884" s="56"/>
      <c r="CE1884" s="42"/>
      <c r="DB1884" s="42"/>
    </row>
    <row r="1885" spans="62:106">
      <c r="BJ1885" s="89"/>
      <c r="BW1885" s="45"/>
      <c r="BX1885" s="42"/>
      <c r="BY1885" s="42"/>
      <c r="BZ1885" s="43"/>
      <c r="CA1885" s="42"/>
      <c r="CB1885" s="55"/>
      <c r="CC1885" s="42"/>
      <c r="CD1885" s="56"/>
      <c r="CE1885" s="42"/>
      <c r="DB1885" s="42"/>
    </row>
    <row r="1886" spans="62:106">
      <c r="BJ1886" s="89"/>
      <c r="BW1886" s="45"/>
      <c r="BX1886" s="42"/>
      <c r="BY1886" s="42"/>
      <c r="BZ1886" s="43"/>
      <c r="CA1886" s="42"/>
      <c r="CB1886" s="55"/>
      <c r="CC1886" s="42"/>
      <c r="CD1886" s="56"/>
      <c r="CE1886" s="42"/>
      <c r="DB1886" s="42"/>
    </row>
    <row r="1887" spans="62:106">
      <c r="BJ1887" s="89"/>
      <c r="BW1887" s="45"/>
      <c r="BX1887" s="42"/>
      <c r="BY1887" s="42"/>
      <c r="BZ1887" s="43"/>
      <c r="CA1887" s="42"/>
      <c r="CB1887" s="55"/>
      <c r="CC1887" s="42"/>
      <c r="CD1887" s="56"/>
      <c r="CE1887" s="42"/>
      <c r="DB1887" s="42"/>
    </row>
    <row r="1888" spans="62:106">
      <c r="BJ1888" s="89"/>
      <c r="BW1888" s="45"/>
      <c r="BX1888" s="42"/>
      <c r="BY1888" s="42"/>
      <c r="BZ1888" s="43"/>
      <c r="CA1888" s="42"/>
      <c r="CB1888" s="55"/>
      <c r="CC1888" s="42"/>
      <c r="CD1888" s="56"/>
      <c r="CE1888" s="42"/>
      <c r="DB1888" s="42"/>
    </row>
    <row r="1889" spans="62:106">
      <c r="BJ1889" s="89"/>
      <c r="BW1889" s="45"/>
      <c r="BX1889" s="42"/>
      <c r="BY1889" s="42"/>
      <c r="BZ1889" s="43"/>
      <c r="CA1889" s="42"/>
      <c r="CB1889" s="55"/>
      <c r="CC1889" s="42"/>
      <c r="CD1889" s="56"/>
      <c r="CE1889" s="42"/>
      <c r="DB1889" s="42"/>
    </row>
    <row r="1890" spans="62:106">
      <c r="BJ1890" s="89"/>
      <c r="BW1890" s="45"/>
      <c r="BX1890" s="42"/>
      <c r="BY1890" s="42"/>
      <c r="BZ1890" s="43"/>
      <c r="CA1890" s="42"/>
      <c r="CB1890" s="55"/>
      <c r="CC1890" s="42"/>
      <c r="CD1890" s="56"/>
      <c r="CE1890" s="42"/>
      <c r="DB1890" s="42"/>
    </row>
    <row r="1891" spans="62:106">
      <c r="BJ1891" s="89"/>
      <c r="BW1891" s="45"/>
      <c r="BX1891" s="42"/>
      <c r="BY1891" s="42"/>
      <c r="BZ1891" s="43"/>
      <c r="CA1891" s="42"/>
      <c r="CB1891" s="55"/>
      <c r="CC1891" s="42"/>
      <c r="CD1891" s="56"/>
      <c r="CE1891" s="42"/>
      <c r="DB1891" s="42"/>
    </row>
    <row r="1892" spans="62:106">
      <c r="BJ1892" s="89"/>
      <c r="BW1892" s="45"/>
      <c r="BX1892" s="42"/>
      <c r="BY1892" s="42"/>
      <c r="BZ1892" s="43"/>
      <c r="CA1892" s="42"/>
      <c r="CB1892" s="55"/>
      <c r="CC1892" s="42"/>
      <c r="CD1892" s="56"/>
      <c r="CE1892" s="42"/>
      <c r="DB1892" s="42"/>
    </row>
    <row r="1893" spans="62:106">
      <c r="BJ1893" s="89"/>
      <c r="BW1893" s="45"/>
      <c r="BX1893" s="42"/>
      <c r="BY1893" s="42"/>
      <c r="BZ1893" s="43"/>
      <c r="CA1893" s="42"/>
      <c r="CB1893" s="55"/>
      <c r="CC1893" s="42"/>
      <c r="CD1893" s="56"/>
      <c r="CE1893" s="42"/>
      <c r="DB1893" s="42"/>
    </row>
    <row r="1894" spans="62:106">
      <c r="BJ1894" s="89"/>
      <c r="BW1894" s="45"/>
      <c r="BX1894" s="42"/>
      <c r="BY1894" s="42"/>
      <c r="BZ1894" s="43"/>
      <c r="CA1894" s="42"/>
      <c r="CB1894" s="55"/>
      <c r="CC1894" s="42"/>
      <c r="CD1894" s="56"/>
      <c r="CE1894" s="42"/>
      <c r="DB1894" s="42"/>
    </row>
    <row r="1895" spans="62:106">
      <c r="BJ1895" s="89"/>
      <c r="BW1895" s="45"/>
      <c r="BX1895" s="42"/>
      <c r="BY1895" s="42"/>
      <c r="BZ1895" s="43"/>
      <c r="CA1895" s="42"/>
      <c r="CB1895" s="55"/>
      <c r="CC1895" s="42"/>
      <c r="CD1895" s="56"/>
      <c r="CE1895" s="42"/>
      <c r="DB1895" s="42"/>
    </row>
    <row r="1896" spans="62:106">
      <c r="BJ1896" s="89"/>
      <c r="BW1896" s="45"/>
      <c r="BX1896" s="42"/>
      <c r="BY1896" s="42"/>
      <c r="BZ1896" s="43"/>
      <c r="CA1896" s="42"/>
      <c r="CB1896" s="55"/>
      <c r="CC1896" s="42"/>
      <c r="CD1896" s="56"/>
      <c r="CE1896" s="42"/>
      <c r="DB1896" s="42"/>
    </row>
    <row r="1897" spans="62:106">
      <c r="BJ1897" s="89"/>
      <c r="BW1897" s="45"/>
      <c r="BX1897" s="42"/>
      <c r="BY1897" s="42"/>
      <c r="BZ1897" s="43"/>
      <c r="CA1897" s="42"/>
      <c r="CB1897" s="55"/>
      <c r="CC1897" s="42"/>
      <c r="CD1897" s="56"/>
      <c r="CE1897" s="42"/>
      <c r="DB1897" s="42"/>
    </row>
    <row r="1898" spans="62:106">
      <c r="BJ1898" s="89"/>
      <c r="BW1898" s="45"/>
      <c r="BX1898" s="42"/>
      <c r="BY1898" s="42"/>
      <c r="BZ1898" s="43"/>
      <c r="CA1898" s="42"/>
      <c r="CB1898" s="55"/>
      <c r="CC1898" s="42"/>
      <c r="CD1898" s="56"/>
      <c r="CE1898" s="42"/>
      <c r="DB1898" s="42"/>
    </row>
    <row r="1899" spans="62:106">
      <c r="BJ1899" s="89"/>
      <c r="BW1899" s="45"/>
      <c r="BX1899" s="42"/>
      <c r="BY1899" s="42"/>
      <c r="BZ1899" s="43"/>
      <c r="CA1899" s="42"/>
      <c r="CB1899" s="55"/>
      <c r="CC1899" s="42"/>
      <c r="CD1899" s="56"/>
      <c r="CE1899" s="42"/>
      <c r="DB1899" s="42"/>
    </row>
    <row r="1900" spans="62:106">
      <c r="BJ1900" s="89"/>
      <c r="BW1900" s="45"/>
      <c r="BX1900" s="42"/>
      <c r="BY1900" s="42"/>
      <c r="BZ1900" s="43"/>
      <c r="CA1900" s="42"/>
      <c r="CB1900" s="55"/>
      <c r="CC1900" s="42"/>
      <c r="CD1900" s="56"/>
      <c r="CE1900" s="42"/>
      <c r="DB1900" s="42"/>
    </row>
    <row r="1901" spans="62:106">
      <c r="BJ1901" s="89"/>
      <c r="BW1901" s="45"/>
      <c r="BX1901" s="42"/>
      <c r="BY1901" s="42"/>
      <c r="BZ1901" s="43"/>
      <c r="CA1901" s="42"/>
      <c r="CB1901" s="55"/>
      <c r="CC1901" s="42"/>
      <c r="CD1901" s="56"/>
      <c r="CE1901" s="42"/>
      <c r="DB1901" s="42"/>
    </row>
    <row r="1902" spans="62:106">
      <c r="BJ1902" s="89"/>
      <c r="BW1902" s="45"/>
      <c r="BX1902" s="42"/>
      <c r="BY1902" s="42"/>
      <c r="BZ1902" s="43"/>
      <c r="CA1902" s="42"/>
      <c r="CB1902" s="55"/>
      <c r="CC1902" s="42"/>
      <c r="CD1902" s="56"/>
      <c r="CE1902" s="42"/>
      <c r="DB1902" s="42"/>
    </row>
    <row r="1903" spans="62:106">
      <c r="BJ1903" s="89"/>
      <c r="BW1903" s="45"/>
      <c r="BX1903" s="42"/>
      <c r="BY1903" s="42"/>
      <c r="BZ1903" s="43"/>
      <c r="CA1903" s="42"/>
      <c r="CB1903" s="55"/>
      <c r="CC1903" s="42"/>
      <c r="CD1903" s="56"/>
      <c r="CE1903" s="42"/>
      <c r="DB1903" s="42"/>
    </row>
    <row r="1904" spans="62:106">
      <c r="BJ1904" s="89"/>
      <c r="BW1904" s="45"/>
      <c r="BX1904" s="42"/>
      <c r="BY1904" s="42"/>
      <c r="BZ1904" s="43"/>
      <c r="CA1904" s="42"/>
      <c r="CB1904" s="55"/>
      <c r="CC1904" s="42"/>
      <c r="CD1904" s="56"/>
      <c r="CE1904" s="42"/>
      <c r="DB1904" s="42"/>
    </row>
    <row r="1905" spans="62:106">
      <c r="BJ1905" s="89"/>
      <c r="BW1905" s="45"/>
      <c r="BX1905" s="42"/>
      <c r="BY1905" s="42"/>
      <c r="BZ1905" s="43"/>
      <c r="CA1905" s="42"/>
      <c r="CB1905" s="55"/>
      <c r="CC1905" s="42"/>
      <c r="CD1905" s="56"/>
      <c r="CE1905" s="42"/>
      <c r="DB1905" s="42"/>
    </row>
    <row r="1906" spans="62:106">
      <c r="BJ1906" s="89"/>
      <c r="BW1906" s="45"/>
      <c r="BX1906" s="42"/>
      <c r="BY1906" s="42"/>
      <c r="BZ1906" s="43"/>
      <c r="CA1906" s="42"/>
      <c r="CB1906" s="55"/>
      <c r="CC1906" s="42"/>
      <c r="CD1906" s="56"/>
      <c r="CE1906" s="42"/>
      <c r="DB1906" s="42"/>
    </row>
    <row r="1907" spans="62:106">
      <c r="BJ1907" s="89"/>
      <c r="BW1907" s="45"/>
      <c r="BX1907" s="42"/>
      <c r="BY1907" s="42"/>
      <c r="BZ1907" s="43"/>
      <c r="CA1907" s="42"/>
      <c r="CB1907" s="55"/>
      <c r="CC1907" s="42"/>
      <c r="CD1907" s="56"/>
      <c r="CE1907" s="42"/>
      <c r="DB1907" s="42"/>
    </row>
    <row r="1908" spans="62:106">
      <c r="BJ1908" s="89"/>
      <c r="BW1908" s="45"/>
      <c r="BX1908" s="42"/>
      <c r="BY1908" s="42"/>
      <c r="BZ1908" s="43"/>
      <c r="CA1908" s="42"/>
      <c r="CB1908" s="55"/>
      <c r="CC1908" s="42"/>
      <c r="CD1908" s="56"/>
      <c r="CE1908" s="42"/>
      <c r="DB1908" s="42"/>
    </row>
    <row r="1909" spans="62:106">
      <c r="BJ1909" s="89"/>
      <c r="BW1909" s="45"/>
      <c r="BX1909" s="42"/>
      <c r="BY1909" s="42"/>
      <c r="BZ1909" s="43"/>
      <c r="CA1909" s="42"/>
      <c r="CB1909" s="55"/>
      <c r="CC1909" s="42"/>
      <c r="CD1909" s="56"/>
      <c r="CE1909" s="42"/>
      <c r="DB1909" s="42"/>
    </row>
    <row r="1910" spans="62:106">
      <c r="BJ1910" s="89"/>
      <c r="BW1910" s="45"/>
      <c r="BX1910" s="42"/>
      <c r="BY1910" s="42"/>
      <c r="BZ1910" s="43"/>
      <c r="CA1910" s="42"/>
      <c r="CB1910" s="55"/>
      <c r="CC1910" s="42"/>
      <c r="CD1910" s="56"/>
      <c r="CE1910" s="42"/>
      <c r="DB1910" s="42"/>
    </row>
    <row r="1911" spans="62:106">
      <c r="BJ1911" s="89"/>
      <c r="BW1911" s="45"/>
      <c r="BX1911" s="42"/>
      <c r="BY1911" s="42"/>
      <c r="BZ1911" s="43"/>
      <c r="CA1911" s="42"/>
      <c r="CB1911" s="55"/>
      <c r="CC1911" s="42"/>
      <c r="CD1911" s="56"/>
      <c r="CE1911" s="42"/>
      <c r="DB1911" s="42"/>
    </row>
    <row r="1912" spans="62:106">
      <c r="BJ1912" s="89"/>
      <c r="BW1912" s="45"/>
      <c r="BX1912" s="42"/>
      <c r="BY1912" s="42"/>
      <c r="BZ1912" s="43"/>
      <c r="CA1912" s="42"/>
      <c r="CB1912" s="55"/>
      <c r="CC1912" s="42"/>
      <c r="CD1912" s="56"/>
      <c r="CE1912" s="42"/>
      <c r="DB1912" s="42"/>
    </row>
    <row r="1913" spans="62:106">
      <c r="BJ1913" s="89"/>
      <c r="BW1913" s="45"/>
      <c r="BX1913" s="42"/>
      <c r="BY1913" s="42"/>
      <c r="BZ1913" s="43"/>
      <c r="CA1913" s="42"/>
      <c r="CB1913" s="55"/>
      <c r="CC1913" s="42"/>
      <c r="CD1913" s="56"/>
      <c r="CE1913" s="42"/>
      <c r="DB1913" s="42"/>
    </row>
    <row r="1914" spans="62:106">
      <c r="BJ1914" s="89"/>
      <c r="BW1914" s="45"/>
      <c r="BX1914" s="42"/>
      <c r="BY1914" s="42"/>
      <c r="BZ1914" s="43"/>
      <c r="CA1914" s="42"/>
      <c r="CB1914" s="55"/>
      <c r="CC1914" s="42"/>
      <c r="CD1914" s="56"/>
      <c r="CE1914" s="42"/>
      <c r="DB1914" s="42"/>
    </row>
    <row r="1915" spans="62:106">
      <c r="BJ1915" s="89"/>
      <c r="BW1915" s="45"/>
      <c r="BX1915" s="42"/>
      <c r="BY1915" s="42"/>
      <c r="BZ1915" s="43"/>
      <c r="CA1915" s="42"/>
      <c r="CB1915" s="55"/>
      <c r="CC1915" s="42"/>
      <c r="CD1915" s="56"/>
      <c r="CE1915" s="42"/>
      <c r="DB1915" s="42"/>
    </row>
    <row r="1916" spans="62:106">
      <c r="BJ1916" s="89"/>
      <c r="BW1916" s="45"/>
      <c r="BX1916" s="42"/>
      <c r="BY1916" s="42"/>
      <c r="BZ1916" s="43"/>
      <c r="CA1916" s="42"/>
      <c r="CB1916" s="55"/>
      <c r="CC1916" s="42"/>
      <c r="CD1916" s="56"/>
      <c r="CE1916" s="42"/>
      <c r="DB1916" s="42"/>
    </row>
    <row r="1917" spans="62:106">
      <c r="BJ1917" s="89"/>
      <c r="BW1917" s="45"/>
      <c r="BX1917" s="42"/>
      <c r="BY1917" s="42"/>
      <c r="BZ1917" s="43"/>
      <c r="CA1917" s="42"/>
      <c r="CB1917" s="55"/>
      <c r="CC1917" s="42"/>
      <c r="CD1917" s="56"/>
      <c r="CE1917" s="42"/>
      <c r="DB1917" s="42"/>
    </row>
    <row r="1918" spans="62:106">
      <c r="BJ1918" s="89"/>
      <c r="BW1918" s="45"/>
      <c r="BX1918" s="42"/>
      <c r="BY1918" s="42"/>
      <c r="BZ1918" s="43"/>
      <c r="CA1918" s="42"/>
      <c r="CB1918" s="55"/>
      <c r="CC1918" s="42"/>
      <c r="CD1918" s="56"/>
      <c r="CE1918" s="42"/>
      <c r="DB1918" s="42"/>
    </row>
    <row r="1919" spans="62:106">
      <c r="BJ1919" s="89"/>
      <c r="BW1919" s="45"/>
      <c r="BX1919" s="42"/>
      <c r="BY1919" s="42"/>
      <c r="BZ1919" s="43"/>
      <c r="CA1919" s="42"/>
      <c r="CB1919" s="55"/>
      <c r="CC1919" s="42"/>
      <c r="CD1919" s="56"/>
      <c r="CE1919" s="42"/>
      <c r="DB1919" s="42"/>
    </row>
    <row r="1920" spans="62:106">
      <c r="BJ1920" s="89"/>
      <c r="BW1920" s="45"/>
      <c r="BX1920" s="42"/>
      <c r="BY1920" s="42"/>
      <c r="BZ1920" s="43"/>
      <c r="CA1920" s="42"/>
      <c r="CB1920" s="55"/>
      <c r="CC1920" s="42"/>
      <c r="CD1920" s="56"/>
      <c r="CE1920" s="42"/>
      <c r="DB1920" s="42"/>
    </row>
    <row r="1921" spans="62:106">
      <c r="BJ1921" s="89"/>
      <c r="BW1921" s="45"/>
      <c r="BX1921" s="42"/>
      <c r="BY1921" s="42"/>
      <c r="BZ1921" s="43"/>
      <c r="CA1921" s="42"/>
      <c r="CB1921" s="55"/>
      <c r="CC1921" s="42"/>
      <c r="CD1921" s="56"/>
      <c r="CE1921" s="42"/>
      <c r="DB1921" s="42"/>
    </row>
    <row r="1922" spans="62:106">
      <c r="BJ1922" s="89"/>
      <c r="BW1922" s="45"/>
      <c r="BX1922" s="42"/>
      <c r="BY1922" s="42"/>
      <c r="BZ1922" s="43"/>
      <c r="CA1922" s="42"/>
      <c r="CB1922" s="55"/>
      <c r="CC1922" s="42"/>
      <c r="CD1922" s="56"/>
      <c r="CE1922" s="42"/>
      <c r="DB1922" s="42"/>
    </row>
    <row r="1923" spans="62:106">
      <c r="BJ1923" s="89"/>
      <c r="BW1923" s="45"/>
      <c r="BX1923" s="42"/>
      <c r="BY1923" s="42"/>
      <c r="BZ1923" s="43"/>
      <c r="CA1923" s="42"/>
      <c r="CB1923" s="55"/>
      <c r="CC1923" s="42"/>
      <c r="CD1923" s="56"/>
      <c r="CE1923" s="42"/>
      <c r="DB1923" s="42"/>
    </row>
    <row r="1924" spans="62:106">
      <c r="BJ1924" s="89"/>
      <c r="BW1924" s="45"/>
      <c r="BX1924" s="42"/>
      <c r="BY1924" s="42"/>
      <c r="BZ1924" s="43"/>
      <c r="CA1924" s="42"/>
      <c r="CB1924" s="55"/>
      <c r="CC1924" s="42"/>
      <c r="CD1924" s="56"/>
      <c r="CE1924" s="42"/>
      <c r="DB1924" s="42"/>
    </row>
    <row r="1925" spans="62:106">
      <c r="BJ1925" s="89"/>
      <c r="BW1925" s="45"/>
      <c r="BX1925" s="42"/>
      <c r="BY1925" s="42"/>
      <c r="BZ1925" s="43"/>
      <c r="CA1925" s="42"/>
      <c r="CB1925" s="55"/>
      <c r="CC1925" s="42"/>
      <c r="CD1925" s="56"/>
      <c r="CE1925" s="42"/>
      <c r="DB1925" s="42"/>
    </row>
    <row r="1926" spans="62:106">
      <c r="BJ1926" s="89"/>
      <c r="BW1926" s="45"/>
      <c r="BX1926" s="42"/>
      <c r="BY1926" s="42"/>
      <c r="BZ1926" s="43"/>
      <c r="CA1926" s="42"/>
      <c r="CB1926" s="55"/>
      <c r="CC1926" s="42"/>
      <c r="CD1926" s="56"/>
      <c r="CE1926" s="42"/>
      <c r="DB1926" s="42"/>
    </row>
    <row r="1927" spans="62:106">
      <c r="BJ1927" s="89"/>
      <c r="BW1927" s="45"/>
      <c r="BX1927" s="42"/>
      <c r="BY1927" s="42"/>
      <c r="BZ1927" s="43"/>
      <c r="CA1927" s="42"/>
      <c r="CB1927" s="55"/>
      <c r="CC1927" s="42"/>
      <c r="CD1927" s="56"/>
      <c r="CE1927" s="42"/>
      <c r="DB1927" s="42"/>
    </row>
    <row r="1928" spans="62:106">
      <c r="BJ1928" s="89"/>
      <c r="BW1928" s="45"/>
      <c r="BX1928" s="42"/>
      <c r="BY1928" s="42"/>
      <c r="BZ1928" s="43"/>
      <c r="CA1928" s="42"/>
      <c r="CB1928" s="55"/>
      <c r="CC1928" s="42"/>
      <c r="CD1928" s="56"/>
      <c r="CE1928" s="42"/>
      <c r="DB1928" s="42"/>
    </row>
    <row r="1929" spans="62:106">
      <c r="BJ1929" s="89"/>
      <c r="BW1929" s="45"/>
      <c r="BX1929" s="42"/>
      <c r="BY1929" s="42"/>
      <c r="BZ1929" s="43"/>
      <c r="CA1929" s="42"/>
      <c r="CB1929" s="55"/>
      <c r="CC1929" s="42"/>
      <c r="CD1929" s="56"/>
      <c r="CE1929" s="42"/>
      <c r="DB1929" s="42"/>
    </row>
    <row r="1930" spans="62:106">
      <c r="BJ1930" s="89"/>
      <c r="BW1930" s="45"/>
      <c r="BX1930" s="42"/>
      <c r="BY1930" s="42"/>
      <c r="BZ1930" s="43"/>
      <c r="CA1930" s="42"/>
      <c r="CB1930" s="55"/>
      <c r="CC1930" s="42"/>
      <c r="CD1930" s="56"/>
      <c r="CE1930" s="42"/>
      <c r="DB1930" s="42"/>
    </row>
    <row r="1931" spans="62:106">
      <c r="BJ1931" s="89"/>
      <c r="BW1931" s="45"/>
      <c r="BX1931" s="42"/>
      <c r="BY1931" s="42"/>
      <c r="BZ1931" s="43"/>
      <c r="CA1931" s="42"/>
      <c r="CB1931" s="55"/>
      <c r="CC1931" s="42"/>
      <c r="CD1931" s="56"/>
      <c r="CE1931" s="42"/>
      <c r="DB1931" s="42"/>
    </row>
    <row r="1932" spans="62:106">
      <c r="BJ1932" s="89"/>
      <c r="BW1932" s="45"/>
      <c r="BX1932" s="42"/>
      <c r="BY1932" s="42"/>
      <c r="BZ1932" s="43"/>
      <c r="CA1932" s="42"/>
      <c r="CB1932" s="55"/>
      <c r="CC1932" s="42"/>
      <c r="CD1932" s="56"/>
      <c r="CE1932" s="42"/>
      <c r="DB1932" s="42"/>
    </row>
    <row r="1933" spans="62:106">
      <c r="BJ1933" s="89"/>
      <c r="BW1933" s="45"/>
      <c r="BX1933" s="42"/>
      <c r="BY1933" s="42"/>
      <c r="BZ1933" s="43"/>
      <c r="CA1933" s="42"/>
      <c r="CB1933" s="55"/>
      <c r="CC1933" s="42"/>
      <c r="CD1933" s="56"/>
      <c r="CE1933" s="42"/>
      <c r="DB1933" s="42"/>
    </row>
    <row r="1934" spans="62:106">
      <c r="BJ1934" s="89"/>
      <c r="BW1934" s="45"/>
      <c r="BX1934" s="42"/>
      <c r="BY1934" s="42"/>
      <c r="BZ1934" s="43"/>
      <c r="CA1934" s="42"/>
      <c r="CB1934" s="55"/>
      <c r="CC1934" s="42"/>
      <c r="CD1934" s="56"/>
      <c r="CE1934" s="42"/>
      <c r="DB1934" s="42"/>
    </row>
    <row r="1935" spans="62:106">
      <c r="BJ1935" s="89"/>
      <c r="BW1935" s="45"/>
      <c r="BX1935" s="42"/>
      <c r="BY1935" s="42"/>
      <c r="BZ1935" s="43"/>
      <c r="CA1935" s="42"/>
      <c r="CB1935" s="55"/>
      <c r="CC1935" s="42"/>
      <c r="CD1935" s="56"/>
      <c r="CE1935" s="42"/>
      <c r="DB1935" s="42"/>
    </row>
    <row r="1936" spans="62:106">
      <c r="BJ1936" s="89"/>
      <c r="BW1936" s="45"/>
      <c r="BX1936" s="42"/>
      <c r="BY1936" s="42"/>
      <c r="BZ1936" s="43"/>
      <c r="CA1936" s="42"/>
      <c r="CB1936" s="55"/>
      <c r="CC1936" s="42"/>
      <c r="CD1936" s="56"/>
      <c r="CE1936" s="42"/>
      <c r="DB1936" s="42"/>
    </row>
    <row r="1937" spans="62:106">
      <c r="BJ1937" s="89"/>
      <c r="BW1937" s="45"/>
      <c r="BX1937" s="42"/>
      <c r="BY1937" s="42"/>
      <c r="BZ1937" s="43"/>
      <c r="CA1937" s="42"/>
      <c r="CB1937" s="55"/>
      <c r="CC1937" s="42"/>
      <c r="CD1937" s="56"/>
      <c r="CE1937" s="42"/>
      <c r="DB1937" s="42"/>
    </row>
    <row r="1938" spans="62:106">
      <c r="BJ1938" s="89"/>
      <c r="BW1938" s="45"/>
      <c r="BX1938" s="42"/>
      <c r="BY1938" s="42"/>
      <c r="BZ1938" s="43"/>
      <c r="CA1938" s="42"/>
      <c r="CB1938" s="55"/>
      <c r="CC1938" s="42"/>
      <c r="CD1938" s="56"/>
      <c r="CE1938" s="42"/>
      <c r="DB1938" s="42"/>
    </row>
    <row r="1939" spans="62:106">
      <c r="BJ1939" s="89"/>
      <c r="BW1939" s="45"/>
      <c r="BX1939" s="42"/>
      <c r="BY1939" s="42"/>
      <c r="BZ1939" s="43"/>
      <c r="CA1939" s="42"/>
      <c r="CB1939" s="55"/>
      <c r="CC1939" s="42"/>
      <c r="CD1939" s="56"/>
      <c r="CE1939" s="42"/>
      <c r="DB1939" s="42"/>
    </row>
    <row r="1940" spans="62:106">
      <c r="BJ1940" s="89"/>
      <c r="BW1940" s="45"/>
      <c r="BX1940" s="42"/>
      <c r="BY1940" s="42"/>
      <c r="BZ1940" s="43"/>
      <c r="CA1940" s="42"/>
      <c r="CB1940" s="55"/>
      <c r="CC1940" s="42"/>
      <c r="CD1940" s="56"/>
      <c r="CE1940" s="42"/>
      <c r="DB1940" s="42"/>
    </row>
    <row r="1941" spans="62:106">
      <c r="BJ1941" s="89"/>
      <c r="BW1941" s="45"/>
      <c r="BX1941" s="42"/>
      <c r="BY1941" s="42"/>
      <c r="BZ1941" s="43"/>
      <c r="CA1941" s="42"/>
      <c r="CB1941" s="55"/>
      <c r="CC1941" s="42"/>
      <c r="CD1941" s="56"/>
      <c r="CE1941" s="42"/>
      <c r="DB1941" s="42"/>
    </row>
    <row r="1942" spans="62:106">
      <c r="BJ1942" s="89"/>
      <c r="BW1942" s="45"/>
      <c r="BX1942" s="42"/>
      <c r="BY1942" s="42"/>
      <c r="BZ1942" s="43"/>
      <c r="CA1942" s="42"/>
      <c r="CB1942" s="55"/>
      <c r="CC1942" s="42"/>
      <c r="CD1942" s="56"/>
      <c r="CE1942" s="42"/>
      <c r="DB1942" s="42"/>
    </row>
    <row r="1943" spans="62:106">
      <c r="BJ1943" s="89"/>
      <c r="BW1943" s="45"/>
      <c r="BX1943" s="42"/>
      <c r="BY1943" s="42"/>
      <c r="BZ1943" s="43"/>
      <c r="CA1943" s="42"/>
      <c r="CB1943" s="55"/>
      <c r="CC1943" s="42"/>
      <c r="CD1943" s="56"/>
      <c r="CE1943" s="42"/>
      <c r="DB1943" s="42"/>
    </row>
    <row r="1944" spans="62:106">
      <c r="BJ1944" s="89"/>
      <c r="BW1944" s="45"/>
      <c r="BX1944" s="42"/>
      <c r="BY1944" s="42"/>
      <c r="BZ1944" s="43"/>
      <c r="CA1944" s="42"/>
      <c r="CB1944" s="55"/>
      <c r="CC1944" s="42"/>
      <c r="CD1944" s="56"/>
      <c r="CE1944" s="42"/>
      <c r="DB1944" s="42"/>
    </row>
    <row r="1945" spans="62:106">
      <c r="BJ1945" s="89"/>
      <c r="BW1945" s="45"/>
      <c r="BX1945" s="42"/>
      <c r="BY1945" s="42"/>
      <c r="BZ1945" s="43"/>
      <c r="CA1945" s="42"/>
      <c r="CB1945" s="55"/>
      <c r="CC1945" s="42"/>
      <c r="CD1945" s="56"/>
      <c r="CE1945" s="42"/>
      <c r="DB1945" s="42"/>
    </row>
    <row r="1946" spans="62:106">
      <c r="BJ1946" s="89"/>
      <c r="BW1946" s="45"/>
      <c r="BX1946" s="42"/>
      <c r="BY1946" s="42"/>
      <c r="BZ1946" s="43"/>
      <c r="CA1946" s="42"/>
      <c r="CB1946" s="55"/>
      <c r="CC1946" s="42"/>
      <c r="CD1946" s="56"/>
      <c r="CE1946" s="42"/>
      <c r="DB1946" s="42"/>
    </row>
    <row r="1947" spans="62:106">
      <c r="BJ1947" s="89"/>
      <c r="BW1947" s="45"/>
      <c r="BX1947" s="42"/>
      <c r="BY1947" s="42"/>
      <c r="BZ1947" s="43"/>
      <c r="CA1947" s="42"/>
      <c r="CB1947" s="55"/>
      <c r="CC1947" s="42"/>
      <c r="CD1947" s="56"/>
      <c r="CE1947" s="42"/>
      <c r="DB1947" s="42"/>
    </row>
    <row r="1948" spans="62:106">
      <c r="BJ1948" s="89"/>
      <c r="BW1948" s="45"/>
      <c r="BX1948" s="42"/>
      <c r="BY1948" s="42"/>
      <c r="BZ1948" s="43"/>
      <c r="CA1948" s="42"/>
      <c r="CB1948" s="55"/>
      <c r="CC1948" s="42"/>
      <c r="CD1948" s="56"/>
      <c r="CE1948" s="42"/>
      <c r="DB1948" s="42"/>
    </row>
    <row r="1949" spans="62:106">
      <c r="BJ1949" s="89"/>
      <c r="BW1949" s="45"/>
      <c r="BX1949" s="42"/>
      <c r="BY1949" s="42"/>
      <c r="BZ1949" s="43"/>
      <c r="CA1949" s="42"/>
      <c r="CB1949" s="55"/>
      <c r="CC1949" s="42"/>
      <c r="CD1949" s="56"/>
      <c r="CE1949" s="42"/>
      <c r="DB1949" s="42"/>
    </row>
    <row r="1950" spans="62:106">
      <c r="BJ1950" s="89"/>
      <c r="BW1950" s="45"/>
      <c r="BX1950" s="42"/>
      <c r="BY1950" s="42"/>
      <c r="BZ1950" s="43"/>
      <c r="CA1950" s="42"/>
      <c r="CB1950" s="55"/>
      <c r="CC1950" s="42"/>
      <c r="CD1950" s="56"/>
      <c r="CE1950" s="42"/>
      <c r="DB1950" s="42"/>
    </row>
    <row r="1951" spans="62:106">
      <c r="BJ1951" s="89"/>
      <c r="BW1951" s="45"/>
      <c r="BX1951" s="42"/>
      <c r="BY1951" s="42"/>
      <c r="BZ1951" s="43"/>
      <c r="CA1951" s="42"/>
      <c r="CB1951" s="55"/>
      <c r="CC1951" s="42"/>
      <c r="CD1951" s="56"/>
      <c r="CE1951" s="42"/>
      <c r="DB1951" s="42"/>
    </row>
    <row r="1952" spans="62:106">
      <c r="BJ1952" s="89"/>
      <c r="BW1952" s="45"/>
      <c r="BX1952" s="42"/>
      <c r="BY1952" s="42"/>
      <c r="BZ1952" s="43"/>
      <c r="CA1952" s="42"/>
      <c r="CB1952" s="55"/>
      <c r="CC1952" s="42"/>
      <c r="CD1952" s="56"/>
      <c r="CE1952" s="42"/>
      <c r="DB1952" s="42"/>
    </row>
    <row r="1953" spans="62:106">
      <c r="BJ1953" s="89"/>
      <c r="BW1953" s="45"/>
      <c r="BX1953" s="42"/>
      <c r="BY1953" s="42"/>
      <c r="BZ1953" s="43"/>
      <c r="CA1953" s="42"/>
      <c r="CB1953" s="55"/>
      <c r="CC1953" s="42"/>
      <c r="CD1953" s="56"/>
      <c r="CE1953" s="42"/>
      <c r="DB1953" s="42"/>
    </row>
    <row r="1954" spans="62:106">
      <c r="BJ1954" s="89"/>
      <c r="BW1954" s="45"/>
      <c r="BX1954" s="42"/>
      <c r="BY1954" s="42"/>
      <c r="BZ1954" s="43"/>
      <c r="CA1954" s="42"/>
      <c r="CB1954" s="55"/>
      <c r="CC1954" s="42"/>
      <c r="CD1954" s="56"/>
      <c r="CE1954" s="42"/>
      <c r="DB1954" s="42"/>
    </row>
    <row r="1955" spans="62:106">
      <c r="BJ1955" s="89"/>
      <c r="BW1955" s="45"/>
      <c r="BX1955" s="42"/>
      <c r="BY1955" s="42"/>
      <c r="BZ1955" s="43"/>
      <c r="CA1955" s="42"/>
      <c r="CB1955" s="55"/>
      <c r="CC1955" s="42"/>
      <c r="CD1955" s="56"/>
      <c r="CE1955" s="42"/>
      <c r="DB1955" s="42"/>
    </row>
    <row r="1956" spans="62:106">
      <c r="BJ1956" s="89"/>
      <c r="BW1956" s="45"/>
      <c r="BX1956" s="42"/>
      <c r="BY1956" s="42"/>
      <c r="BZ1956" s="43"/>
      <c r="CA1956" s="42"/>
      <c r="CB1956" s="55"/>
      <c r="CC1956" s="42"/>
      <c r="CD1956" s="56"/>
      <c r="CE1956" s="42"/>
      <c r="DB1956" s="42"/>
    </row>
    <row r="1957" spans="62:106">
      <c r="BJ1957" s="89"/>
      <c r="BW1957" s="45"/>
      <c r="BX1957" s="42"/>
      <c r="BY1957" s="42"/>
      <c r="BZ1957" s="43"/>
      <c r="CA1957" s="42"/>
      <c r="CB1957" s="55"/>
      <c r="CC1957" s="42"/>
      <c r="CD1957" s="56"/>
      <c r="CE1957" s="42"/>
      <c r="DB1957" s="42"/>
    </row>
    <row r="1958" spans="62:106">
      <c r="BJ1958" s="89"/>
      <c r="BW1958" s="45"/>
      <c r="BX1958" s="42"/>
      <c r="BY1958" s="42"/>
      <c r="BZ1958" s="43"/>
      <c r="CA1958" s="42"/>
      <c r="CB1958" s="55"/>
      <c r="CC1958" s="42"/>
      <c r="CD1958" s="56"/>
      <c r="CE1958" s="42"/>
      <c r="DB1958" s="42"/>
    </row>
    <row r="1959" spans="62:106">
      <c r="BJ1959" s="89"/>
      <c r="BW1959" s="45"/>
      <c r="BX1959" s="42"/>
      <c r="BY1959" s="42"/>
      <c r="BZ1959" s="43"/>
      <c r="CA1959" s="42"/>
      <c r="CB1959" s="55"/>
      <c r="CC1959" s="42"/>
      <c r="CD1959" s="56"/>
      <c r="CE1959" s="42"/>
      <c r="DB1959" s="42"/>
    </row>
    <row r="1960" spans="62:106">
      <c r="BJ1960" s="89"/>
      <c r="BW1960" s="45"/>
      <c r="BX1960" s="42"/>
      <c r="BY1960" s="42"/>
      <c r="BZ1960" s="43"/>
      <c r="CA1960" s="42"/>
      <c r="CB1960" s="55"/>
      <c r="CC1960" s="42"/>
      <c r="CD1960" s="56"/>
      <c r="CE1960" s="42"/>
      <c r="DB1960" s="42"/>
    </row>
    <row r="1961" spans="62:106">
      <c r="BJ1961" s="89"/>
      <c r="BW1961" s="45"/>
      <c r="BX1961" s="42"/>
      <c r="BY1961" s="42"/>
      <c r="BZ1961" s="43"/>
      <c r="CA1961" s="42"/>
      <c r="CB1961" s="55"/>
      <c r="CC1961" s="42"/>
      <c r="CD1961" s="56"/>
      <c r="CE1961" s="42"/>
      <c r="DB1961" s="42"/>
    </row>
    <row r="1962" spans="62:106">
      <c r="BJ1962" s="89"/>
      <c r="BW1962" s="45"/>
      <c r="BX1962" s="42"/>
      <c r="BY1962" s="42"/>
      <c r="BZ1962" s="43"/>
      <c r="CA1962" s="42"/>
      <c r="CB1962" s="55"/>
      <c r="CC1962" s="42"/>
      <c r="CD1962" s="56"/>
      <c r="CE1962" s="42"/>
      <c r="DB1962" s="42"/>
    </row>
    <row r="1963" spans="62:106">
      <c r="BJ1963" s="89"/>
      <c r="BW1963" s="45"/>
      <c r="BX1963" s="42"/>
      <c r="BY1963" s="42"/>
      <c r="BZ1963" s="43"/>
      <c r="CA1963" s="42"/>
      <c r="CB1963" s="55"/>
      <c r="CC1963" s="42"/>
      <c r="CD1963" s="56"/>
      <c r="CE1963" s="42"/>
      <c r="DB1963" s="42"/>
    </row>
    <row r="1964" spans="62:106">
      <c r="BJ1964" s="89"/>
      <c r="BW1964" s="45"/>
      <c r="BX1964" s="42"/>
      <c r="BY1964" s="42"/>
      <c r="BZ1964" s="43"/>
      <c r="CA1964" s="42"/>
      <c r="CB1964" s="55"/>
      <c r="CC1964" s="42"/>
      <c r="CD1964" s="56"/>
      <c r="CE1964" s="42"/>
      <c r="DB1964" s="42"/>
    </row>
    <row r="1965" spans="62:106">
      <c r="BJ1965" s="89"/>
      <c r="BW1965" s="45"/>
      <c r="BX1965" s="42"/>
      <c r="BY1965" s="42"/>
      <c r="BZ1965" s="43"/>
      <c r="CA1965" s="42"/>
      <c r="CB1965" s="55"/>
      <c r="CC1965" s="42"/>
      <c r="CD1965" s="56"/>
      <c r="CE1965" s="42"/>
      <c r="DB1965" s="42"/>
    </row>
    <row r="1966" spans="62:106">
      <c r="BJ1966" s="89"/>
      <c r="BW1966" s="45"/>
      <c r="BX1966" s="42"/>
      <c r="BY1966" s="42"/>
      <c r="BZ1966" s="43"/>
      <c r="CA1966" s="42"/>
      <c r="CB1966" s="55"/>
      <c r="CC1966" s="42"/>
      <c r="CD1966" s="56"/>
      <c r="CE1966" s="42"/>
      <c r="DB1966" s="42"/>
    </row>
    <row r="1967" spans="62:106">
      <c r="BJ1967" s="89"/>
      <c r="BW1967" s="45"/>
      <c r="BX1967" s="42"/>
      <c r="BY1967" s="42"/>
      <c r="BZ1967" s="43"/>
      <c r="CA1967" s="42"/>
      <c r="CB1967" s="55"/>
      <c r="CC1967" s="42"/>
      <c r="CD1967" s="56"/>
      <c r="CE1967" s="42"/>
      <c r="DB1967" s="42"/>
    </row>
    <row r="1968" spans="62:106">
      <c r="BJ1968" s="89"/>
      <c r="BW1968" s="45"/>
      <c r="BX1968" s="42"/>
      <c r="BY1968" s="42"/>
      <c r="BZ1968" s="43"/>
      <c r="CA1968" s="42"/>
      <c r="CB1968" s="55"/>
      <c r="CC1968" s="42"/>
      <c r="CD1968" s="56"/>
      <c r="CE1968" s="42"/>
      <c r="DB1968" s="42"/>
    </row>
    <row r="1969" spans="62:106">
      <c r="BJ1969" s="89"/>
      <c r="BW1969" s="45"/>
      <c r="BX1969" s="42"/>
      <c r="BY1969" s="42"/>
      <c r="BZ1969" s="43"/>
      <c r="CA1969" s="42"/>
      <c r="CB1969" s="55"/>
      <c r="CC1969" s="42"/>
      <c r="CD1969" s="56"/>
      <c r="CE1969" s="42"/>
      <c r="DB1969" s="42"/>
    </row>
    <row r="1970" spans="62:106">
      <c r="BJ1970" s="89"/>
      <c r="BW1970" s="45"/>
      <c r="BX1970" s="42"/>
      <c r="BY1970" s="42"/>
      <c r="BZ1970" s="43"/>
      <c r="CA1970" s="42"/>
      <c r="CB1970" s="55"/>
      <c r="CC1970" s="42"/>
      <c r="CD1970" s="56"/>
      <c r="CE1970" s="42"/>
      <c r="DB1970" s="42"/>
    </row>
    <row r="1971" spans="62:106">
      <c r="BJ1971" s="89"/>
      <c r="BW1971" s="45"/>
      <c r="BX1971" s="42"/>
      <c r="BY1971" s="42"/>
      <c r="BZ1971" s="43"/>
      <c r="CA1971" s="42"/>
      <c r="CB1971" s="55"/>
      <c r="CC1971" s="42"/>
      <c r="CD1971" s="56"/>
      <c r="CE1971" s="42"/>
      <c r="DB1971" s="42"/>
    </row>
    <row r="1972" spans="62:106">
      <c r="BJ1972" s="89"/>
      <c r="BW1972" s="45"/>
      <c r="BX1972" s="42"/>
      <c r="BY1972" s="42"/>
      <c r="BZ1972" s="43"/>
      <c r="CA1972" s="42"/>
      <c r="CB1972" s="55"/>
      <c r="CC1972" s="42"/>
      <c r="CD1972" s="56"/>
      <c r="CE1972" s="42"/>
      <c r="DB1972" s="42"/>
    </row>
    <row r="1973" spans="62:106">
      <c r="BJ1973" s="89"/>
      <c r="BW1973" s="45"/>
      <c r="BX1973" s="42"/>
      <c r="BY1973" s="42"/>
      <c r="BZ1973" s="43"/>
      <c r="CA1973" s="42"/>
      <c r="CB1973" s="55"/>
      <c r="CC1973" s="42"/>
      <c r="CD1973" s="56"/>
      <c r="CE1973" s="42"/>
      <c r="DB1973" s="42"/>
    </row>
    <row r="1974" spans="62:106">
      <c r="BJ1974" s="89"/>
      <c r="BW1974" s="45"/>
      <c r="BX1974" s="42"/>
      <c r="BY1974" s="42"/>
      <c r="BZ1974" s="43"/>
      <c r="CA1974" s="42"/>
      <c r="CB1974" s="55"/>
      <c r="CC1974" s="42"/>
      <c r="CD1974" s="56"/>
      <c r="CE1974" s="42"/>
      <c r="DB1974" s="42"/>
    </row>
    <row r="1975" spans="62:106">
      <c r="BJ1975" s="89"/>
      <c r="BW1975" s="45"/>
      <c r="BX1975" s="42"/>
      <c r="BY1975" s="42"/>
      <c r="BZ1975" s="43"/>
      <c r="CA1975" s="42"/>
      <c r="CB1975" s="55"/>
      <c r="CC1975" s="42"/>
      <c r="CD1975" s="56"/>
      <c r="CE1975" s="42"/>
      <c r="DB1975" s="42"/>
    </row>
    <row r="1976" spans="62:106">
      <c r="BJ1976" s="89"/>
      <c r="BW1976" s="45"/>
      <c r="BX1976" s="42"/>
      <c r="BY1976" s="42"/>
      <c r="BZ1976" s="43"/>
      <c r="CA1976" s="42"/>
      <c r="CB1976" s="55"/>
      <c r="CC1976" s="42"/>
      <c r="CD1976" s="56"/>
      <c r="CE1976" s="42"/>
      <c r="DB1976" s="42"/>
    </row>
    <row r="1977" spans="62:106">
      <c r="BJ1977" s="89"/>
      <c r="BW1977" s="45"/>
      <c r="BX1977" s="42"/>
      <c r="BY1977" s="42"/>
      <c r="BZ1977" s="43"/>
      <c r="CA1977" s="42"/>
      <c r="CB1977" s="55"/>
      <c r="CC1977" s="42"/>
      <c r="CD1977" s="56"/>
      <c r="CE1977" s="42"/>
      <c r="DB1977" s="42"/>
    </row>
    <row r="1978" spans="62:106">
      <c r="BJ1978" s="89"/>
      <c r="BW1978" s="45"/>
      <c r="BX1978" s="42"/>
      <c r="BY1978" s="42"/>
      <c r="BZ1978" s="43"/>
      <c r="CA1978" s="42"/>
      <c r="CB1978" s="55"/>
      <c r="CC1978" s="42"/>
      <c r="CD1978" s="56"/>
      <c r="CE1978" s="42"/>
      <c r="DB1978" s="42"/>
    </row>
    <row r="1979" spans="62:106">
      <c r="BJ1979" s="89"/>
      <c r="BW1979" s="45"/>
      <c r="BX1979" s="42"/>
      <c r="BY1979" s="42"/>
      <c r="BZ1979" s="43"/>
      <c r="CA1979" s="42"/>
      <c r="CB1979" s="55"/>
      <c r="CC1979" s="42"/>
      <c r="CD1979" s="56"/>
      <c r="CE1979" s="42"/>
      <c r="DB1979" s="42"/>
    </row>
    <row r="1980" spans="62:106">
      <c r="BJ1980" s="89"/>
      <c r="BW1980" s="45"/>
      <c r="BX1980" s="42"/>
      <c r="BY1980" s="42"/>
      <c r="BZ1980" s="43"/>
      <c r="CA1980" s="42"/>
      <c r="CB1980" s="55"/>
      <c r="CC1980" s="42"/>
      <c r="CD1980" s="56"/>
      <c r="CE1980" s="42"/>
      <c r="DB1980" s="42"/>
    </row>
    <row r="1981" spans="62:106">
      <c r="BJ1981" s="89"/>
      <c r="BW1981" s="45"/>
      <c r="BX1981" s="42"/>
      <c r="BY1981" s="42"/>
      <c r="BZ1981" s="43"/>
      <c r="CA1981" s="42"/>
      <c r="CB1981" s="55"/>
      <c r="CC1981" s="42"/>
      <c r="CD1981" s="56"/>
      <c r="CE1981" s="42"/>
      <c r="DB1981" s="42"/>
    </row>
    <row r="1982" spans="62:106">
      <c r="BJ1982" s="89"/>
      <c r="BW1982" s="45"/>
      <c r="BX1982" s="42"/>
      <c r="BY1982" s="42"/>
      <c r="BZ1982" s="43"/>
      <c r="CA1982" s="42"/>
      <c r="CB1982" s="55"/>
      <c r="CC1982" s="42"/>
      <c r="CD1982" s="56"/>
      <c r="CE1982" s="42"/>
      <c r="DB1982" s="42"/>
    </row>
    <row r="1983" spans="62:106">
      <c r="BJ1983" s="89"/>
      <c r="BW1983" s="45"/>
      <c r="BX1983" s="42"/>
      <c r="BY1983" s="42"/>
      <c r="BZ1983" s="43"/>
      <c r="CA1983" s="42"/>
      <c r="CB1983" s="55"/>
      <c r="CC1983" s="42"/>
      <c r="CD1983" s="56"/>
      <c r="CE1983" s="42"/>
      <c r="DB1983" s="42"/>
    </row>
    <row r="1984" spans="62:106">
      <c r="BJ1984" s="89"/>
      <c r="BW1984" s="45"/>
      <c r="BX1984" s="42"/>
      <c r="BY1984" s="42"/>
      <c r="BZ1984" s="43"/>
      <c r="CA1984" s="42"/>
      <c r="CB1984" s="55"/>
      <c r="CC1984" s="42"/>
      <c r="CD1984" s="56"/>
      <c r="CE1984" s="42"/>
      <c r="DB1984" s="42"/>
    </row>
    <row r="1985" spans="62:106">
      <c r="BJ1985" s="89"/>
      <c r="BW1985" s="45"/>
      <c r="BX1985" s="42"/>
      <c r="BY1985" s="42"/>
      <c r="BZ1985" s="43"/>
      <c r="CA1985" s="42"/>
      <c r="CB1985" s="55"/>
      <c r="CC1985" s="42"/>
      <c r="CD1985" s="56"/>
      <c r="CE1985" s="42"/>
      <c r="DB1985" s="42"/>
    </row>
    <row r="1986" spans="62:106">
      <c r="BJ1986" s="89"/>
      <c r="BW1986" s="45"/>
      <c r="BX1986" s="42"/>
      <c r="BY1986" s="42"/>
      <c r="BZ1986" s="43"/>
      <c r="CA1986" s="42"/>
      <c r="CB1986" s="55"/>
      <c r="CC1986" s="42"/>
      <c r="CD1986" s="56"/>
      <c r="CE1986" s="42"/>
      <c r="DB1986" s="42"/>
    </row>
    <row r="1987" spans="62:106">
      <c r="BJ1987" s="89"/>
      <c r="BW1987" s="45"/>
      <c r="BX1987" s="42"/>
      <c r="BY1987" s="42"/>
      <c r="BZ1987" s="43"/>
      <c r="CA1987" s="42"/>
      <c r="CB1987" s="55"/>
      <c r="CC1987" s="42"/>
      <c r="CD1987" s="56"/>
      <c r="CE1987" s="42"/>
      <c r="DB1987" s="42"/>
    </row>
    <row r="1988" spans="62:106">
      <c r="BJ1988" s="89"/>
      <c r="BW1988" s="45"/>
      <c r="BX1988" s="42"/>
      <c r="BY1988" s="42"/>
      <c r="BZ1988" s="43"/>
      <c r="CA1988" s="42"/>
      <c r="CB1988" s="55"/>
      <c r="CC1988" s="42"/>
      <c r="CD1988" s="56"/>
      <c r="CE1988" s="42"/>
      <c r="DB1988" s="42"/>
    </row>
    <row r="1989" spans="62:106">
      <c r="BJ1989" s="89"/>
      <c r="BW1989" s="45"/>
      <c r="BX1989" s="42"/>
      <c r="BY1989" s="42"/>
      <c r="BZ1989" s="43"/>
      <c r="CA1989" s="42"/>
      <c r="CB1989" s="55"/>
      <c r="CC1989" s="42"/>
      <c r="CD1989" s="56"/>
      <c r="CE1989" s="42"/>
      <c r="DB1989" s="42"/>
    </row>
    <row r="1990" spans="62:106">
      <c r="BJ1990" s="89"/>
      <c r="BW1990" s="45"/>
      <c r="BX1990" s="42"/>
      <c r="BY1990" s="42"/>
      <c r="BZ1990" s="43"/>
      <c r="CA1990" s="42"/>
      <c r="CB1990" s="55"/>
      <c r="CC1990" s="42"/>
      <c r="CD1990" s="56"/>
      <c r="CE1990" s="42"/>
      <c r="DB1990" s="42"/>
    </row>
    <row r="1991" spans="62:106">
      <c r="BJ1991" s="89"/>
      <c r="BW1991" s="45"/>
      <c r="BX1991" s="42"/>
      <c r="BY1991" s="42"/>
      <c r="BZ1991" s="43"/>
      <c r="CA1991" s="42"/>
      <c r="CB1991" s="55"/>
      <c r="CC1991" s="42"/>
      <c r="CD1991" s="56"/>
      <c r="CE1991" s="42"/>
      <c r="DB1991" s="42"/>
    </row>
    <row r="1992" spans="62:106">
      <c r="BJ1992" s="89"/>
      <c r="BW1992" s="45"/>
      <c r="BX1992" s="42"/>
      <c r="BY1992" s="42"/>
      <c r="BZ1992" s="43"/>
      <c r="CA1992" s="42"/>
      <c r="CB1992" s="55"/>
      <c r="CC1992" s="42"/>
      <c r="CD1992" s="56"/>
      <c r="CE1992" s="42"/>
      <c r="DB1992" s="42"/>
    </row>
    <row r="1993" spans="62:106">
      <c r="BJ1993" s="89"/>
      <c r="BW1993" s="45"/>
      <c r="BX1993" s="42"/>
      <c r="BY1993" s="42"/>
      <c r="BZ1993" s="43"/>
      <c r="CA1993" s="42"/>
      <c r="CB1993" s="55"/>
      <c r="CC1993" s="42"/>
      <c r="CD1993" s="56"/>
      <c r="CE1993" s="42"/>
      <c r="DB1993" s="42"/>
    </row>
    <row r="1994" spans="62:106">
      <c r="BJ1994" s="89"/>
      <c r="BW1994" s="45"/>
      <c r="BX1994" s="42"/>
      <c r="BY1994" s="42"/>
      <c r="BZ1994" s="43"/>
      <c r="CA1994" s="42"/>
      <c r="CB1994" s="55"/>
      <c r="CC1994" s="42"/>
      <c r="CD1994" s="56"/>
      <c r="CE1994" s="42"/>
      <c r="DB1994" s="42"/>
    </row>
    <row r="1995" spans="62:106">
      <c r="BJ1995" s="89"/>
      <c r="BW1995" s="45"/>
      <c r="BX1995" s="42"/>
      <c r="BY1995" s="42"/>
      <c r="BZ1995" s="43"/>
      <c r="CA1995" s="42"/>
      <c r="CB1995" s="55"/>
      <c r="CC1995" s="42"/>
      <c r="CD1995" s="56"/>
      <c r="CE1995" s="42"/>
      <c r="DB1995" s="42"/>
    </row>
    <row r="1996" spans="62:106">
      <c r="BJ1996" s="89"/>
      <c r="BW1996" s="45"/>
      <c r="BX1996" s="42"/>
      <c r="BY1996" s="42"/>
      <c r="BZ1996" s="43"/>
      <c r="CA1996" s="42"/>
      <c r="CB1996" s="55"/>
      <c r="CC1996" s="42"/>
      <c r="CD1996" s="56"/>
      <c r="CE1996" s="42"/>
      <c r="DB1996" s="42"/>
    </row>
    <row r="1997" spans="62:106">
      <c r="BJ1997" s="89"/>
      <c r="BW1997" s="45"/>
      <c r="BX1997" s="42"/>
      <c r="BY1997" s="42"/>
      <c r="BZ1997" s="43"/>
      <c r="CA1997" s="42"/>
      <c r="CB1997" s="55"/>
      <c r="CC1997" s="42"/>
      <c r="CD1997" s="56"/>
      <c r="CE1997" s="42"/>
      <c r="DB1997" s="42"/>
    </row>
    <row r="1998" spans="62:106">
      <c r="BJ1998" s="89"/>
      <c r="BW1998" s="45"/>
      <c r="BX1998" s="42"/>
      <c r="BY1998" s="42"/>
      <c r="BZ1998" s="43"/>
      <c r="CA1998" s="42"/>
      <c r="CB1998" s="55"/>
      <c r="CC1998" s="42"/>
      <c r="CD1998" s="56"/>
      <c r="CE1998" s="42"/>
      <c r="DB1998" s="42"/>
    </row>
    <row r="1999" spans="62:106">
      <c r="BJ1999" s="89"/>
      <c r="BW1999" s="45"/>
      <c r="BX1999" s="42"/>
      <c r="BY1999" s="42"/>
      <c r="BZ1999" s="43"/>
      <c r="CA1999" s="42"/>
      <c r="CB1999" s="55"/>
      <c r="CC1999" s="42"/>
      <c r="CD1999" s="56"/>
      <c r="CE1999" s="42"/>
      <c r="DB1999" s="42"/>
    </row>
    <row r="2000" spans="62:106">
      <c r="BJ2000" s="89"/>
      <c r="BW2000" s="45"/>
      <c r="BX2000" s="42"/>
      <c r="BY2000" s="42"/>
      <c r="BZ2000" s="43"/>
      <c r="CA2000" s="42"/>
      <c r="CB2000" s="55"/>
      <c r="CC2000" s="42"/>
      <c r="CD2000" s="56"/>
      <c r="CE2000" s="42"/>
      <c r="DB2000" s="42"/>
    </row>
    <row r="2001" spans="62:106">
      <c r="BJ2001" s="89"/>
      <c r="BW2001" s="45"/>
      <c r="BX2001" s="42"/>
      <c r="BY2001" s="42"/>
      <c r="BZ2001" s="43"/>
      <c r="CA2001" s="42"/>
      <c r="CB2001" s="55"/>
      <c r="CC2001" s="42"/>
      <c r="CD2001" s="56"/>
      <c r="CE2001" s="42"/>
      <c r="DB2001" s="42"/>
    </row>
    <row r="2002" spans="62:106">
      <c r="BJ2002" s="89"/>
      <c r="BW2002" s="45"/>
      <c r="BX2002" s="42"/>
      <c r="BY2002" s="42"/>
      <c r="BZ2002" s="43"/>
      <c r="CA2002" s="42"/>
      <c r="CB2002" s="55"/>
      <c r="CC2002" s="42"/>
      <c r="CD2002" s="56"/>
      <c r="CE2002" s="42"/>
      <c r="DB2002" s="42"/>
    </row>
    <row r="2003" spans="62:106">
      <c r="BJ2003" s="89"/>
      <c r="BW2003" s="45"/>
      <c r="BX2003" s="42"/>
      <c r="BY2003" s="42"/>
      <c r="BZ2003" s="43"/>
      <c r="CA2003" s="42"/>
      <c r="CB2003" s="55"/>
      <c r="CC2003" s="42"/>
      <c r="CD2003" s="56"/>
      <c r="CE2003" s="42"/>
      <c r="DB2003" s="42"/>
    </row>
    <row r="2004" spans="62:106">
      <c r="BJ2004" s="89"/>
      <c r="BW2004" s="45"/>
      <c r="BX2004" s="42"/>
      <c r="BY2004" s="42"/>
      <c r="BZ2004" s="43"/>
      <c r="CA2004" s="42"/>
      <c r="CB2004" s="55"/>
      <c r="CC2004" s="42"/>
      <c r="CD2004" s="56"/>
      <c r="CE2004" s="42"/>
      <c r="DB2004" s="42"/>
    </row>
    <row r="2005" spans="62:106">
      <c r="BJ2005" s="89"/>
      <c r="BW2005" s="45"/>
      <c r="BX2005" s="42"/>
      <c r="BY2005" s="42"/>
      <c r="BZ2005" s="43"/>
      <c r="CA2005" s="42"/>
      <c r="CB2005" s="55"/>
      <c r="CC2005" s="42"/>
      <c r="CD2005" s="56"/>
      <c r="CE2005" s="42"/>
      <c r="DB2005" s="42"/>
    </row>
    <row r="2006" spans="62:106">
      <c r="BJ2006" s="89"/>
      <c r="BW2006" s="45"/>
      <c r="BX2006" s="42"/>
      <c r="BY2006" s="42"/>
      <c r="BZ2006" s="43"/>
      <c r="CA2006" s="42"/>
      <c r="CB2006" s="55"/>
      <c r="CC2006" s="42"/>
      <c r="CD2006" s="56"/>
      <c r="CE2006" s="42"/>
      <c r="DB2006" s="42"/>
    </row>
    <row r="2007" spans="62:106">
      <c r="BJ2007" s="89"/>
      <c r="BW2007" s="45"/>
      <c r="BX2007" s="42"/>
      <c r="BY2007" s="42"/>
      <c r="BZ2007" s="43"/>
      <c r="CA2007" s="42"/>
      <c r="CB2007" s="55"/>
      <c r="CC2007" s="42"/>
      <c r="CD2007" s="56"/>
      <c r="CE2007" s="42"/>
      <c r="DB2007" s="42"/>
    </row>
    <row r="2008" spans="62:106">
      <c r="BJ2008" s="89"/>
      <c r="BW2008" s="45"/>
      <c r="BX2008" s="42"/>
      <c r="BY2008" s="42"/>
      <c r="BZ2008" s="43"/>
      <c r="CA2008" s="42"/>
      <c r="CB2008" s="55"/>
      <c r="CC2008" s="42"/>
      <c r="CD2008" s="56"/>
      <c r="CE2008" s="42"/>
      <c r="DB2008" s="42"/>
    </row>
    <row r="2009" spans="62:106">
      <c r="BJ2009" s="89"/>
      <c r="BW2009" s="45"/>
      <c r="BX2009" s="42"/>
      <c r="BY2009" s="42"/>
      <c r="BZ2009" s="43"/>
      <c r="CA2009" s="42"/>
      <c r="CB2009" s="55"/>
      <c r="CC2009" s="42"/>
      <c r="CD2009" s="56"/>
      <c r="CE2009" s="42"/>
      <c r="DB2009" s="42"/>
    </row>
    <row r="2010" spans="62:106">
      <c r="BJ2010" s="89"/>
      <c r="BW2010" s="45"/>
      <c r="BX2010" s="42"/>
      <c r="BY2010" s="42"/>
      <c r="BZ2010" s="43"/>
      <c r="CA2010" s="42"/>
      <c r="CB2010" s="55"/>
      <c r="CC2010" s="42"/>
      <c r="CD2010" s="56"/>
      <c r="CE2010" s="42"/>
      <c r="DB2010" s="42"/>
    </row>
    <row r="2011" spans="62:106">
      <c r="BJ2011" s="89"/>
      <c r="BW2011" s="45"/>
      <c r="BX2011" s="42"/>
      <c r="BY2011" s="42"/>
      <c r="BZ2011" s="43"/>
      <c r="CA2011" s="42"/>
      <c r="CB2011" s="55"/>
      <c r="CC2011" s="42"/>
      <c r="CD2011" s="56"/>
      <c r="CE2011" s="42"/>
      <c r="DB2011" s="42"/>
    </row>
    <row r="2012" spans="62:106">
      <c r="BJ2012" s="89"/>
      <c r="BW2012" s="45"/>
      <c r="BX2012" s="42"/>
      <c r="BY2012" s="42"/>
      <c r="BZ2012" s="43"/>
      <c r="CA2012" s="42"/>
      <c r="CB2012" s="55"/>
      <c r="CC2012" s="42"/>
      <c r="CD2012" s="56"/>
      <c r="CE2012" s="42"/>
      <c r="DB2012" s="42"/>
    </row>
    <row r="2013" spans="62:106">
      <c r="BJ2013" s="89"/>
      <c r="BW2013" s="45"/>
      <c r="BX2013" s="42"/>
      <c r="BY2013" s="42"/>
      <c r="BZ2013" s="43"/>
      <c r="CA2013" s="42"/>
      <c r="CB2013" s="55"/>
      <c r="CC2013" s="42"/>
      <c r="CD2013" s="56"/>
      <c r="CE2013" s="42"/>
      <c r="DB2013" s="42"/>
    </row>
    <row r="2014" spans="62:106">
      <c r="BJ2014" s="89"/>
      <c r="BW2014" s="45"/>
      <c r="BX2014" s="42"/>
      <c r="BY2014" s="42"/>
      <c r="BZ2014" s="43"/>
      <c r="CA2014" s="42"/>
      <c r="CB2014" s="55"/>
      <c r="CC2014" s="42"/>
      <c r="CD2014" s="56"/>
      <c r="CE2014" s="42"/>
      <c r="DB2014" s="42"/>
    </row>
    <row r="2015" spans="62:106">
      <c r="BJ2015" s="89"/>
      <c r="BW2015" s="45"/>
      <c r="BX2015" s="42"/>
      <c r="BY2015" s="42"/>
      <c r="BZ2015" s="43"/>
      <c r="CA2015" s="42"/>
      <c r="CB2015" s="55"/>
      <c r="CC2015" s="42"/>
      <c r="CD2015" s="56"/>
      <c r="CE2015" s="42"/>
      <c r="DB2015" s="42"/>
    </row>
    <row r="2016" spans="62:106">
      <c r="BJ2016" s="89"/>
      <c r="BW2016" s="45"/>
      <c r="BX2016" s="42"/>
      <c r="BY2016" s="42"/>
      <c r="BZ2016" s="43"/>
      <c r="CA2016" s="42"/>
      <c r="CB2016" s="55"/>
      <c r="CC2016" s="42"/>
      <c r="CD2016" s="56"/>
      <c r="CE2016" s="42"/>
      <c r="DB2016" s="42"/>
    </row>
    <row r="2017" spans="62:106">
      <c r="BJ2017" s="89"/>
      <c r="BW2017" s="45"/>
      <c r="BX2017" s="42"/>
      <c r="BY2017" s="42"/>
      <c r="BZ2017" s="43"/>
      <c r="CA2017" s="42"/>
      <c r="CB2017" s="55"/>
      <c r="CC2017" s="42"/>
      <c r="CD2017" s="56"/>
      <c r="CE2017" s="42"/>
      <c r="DB2017" s="42"/>
    </row>
    <row r="2018" spans="62:106">
      <c r="BJ2018" s="89"/>
      <c r="BW2018" s="45"/>
      <c r="BX2018" s="42"/>
      <c r="BY2018" s="42"/>
      <c r="BZ2018" s="43"/>
      <c r="CA2018" s="42"/>
      <c r="CB2018" s="55"/>
      <c r="CC2018" s="42"/>
      <c r="CD2018" s="56"/>
      <c r="CE2018" s="42"/>
      <c r="DB2018" s="42"/>
    </row>
    <row r="2019" spans="62:106">
      <c r="BJ2019" s="89"/>
      <c r="BW2019" s="45"/>
      <c r="BX2019" s="42"/>
      <c r="BY2019" s="42"/>
      <c r="BZ2019" s="43"/>
      <c r="CA2019" s="42"/>
      <c r="CB2019" s="55"/>
      <c r="CC2019" s="42"/>
      <c r="CD2019" s="56"/>
      <c r="CE2019" s="42"/>
      <c r="DB2019" s="42"/>
    </row>
    <row r="2020" spans="62:106">
      <c r="BJ2020" s="89"/>
      <c r="BW2020" s="45"/>
      <c r="BX2020" s="42"/>
      <c r="BY2020" s="42"/>
      <c r="BZ2020" s="43"/>
      <c r="CA2020" s="42"/>
      <c r="CB2020" s="55"/>
      <c r="CC2020" s="42"/>
      <c r="CD2020" s="56"/>
      <c r="CE2020" s="42"/>
      <c r="DB2020" s="42"/>
    </row>
    <row r="2021" spans="62:106">
      <c r="BJ2021" s="89"/>
      <c r="BW2021" s="45"/>
      <c r="BX2021" s="42"/>
      <c r="BY2021" s="42"/>
      <c r="BZ2021" s="43"/>
      <c r="CA2021" s="42"/>
      <c r="CB2021" s="55"/>
      <c r="CC2021" s="42"/>
      <c r="CD2021" s="56"/>
      <c r="CE2021" s="42"/>
      <c r="DB2021" s="42"/>
    </row>
    <row r="2022" spans="62:106">
      <c r="BJ2022" s="89"/>
      <c r="BW2022" s="45"/>
      <c r="BX2022" s="42"/>
      <c r="BY2022" s="42"/>
      <c r="BZ2022" s="43"/>
      <c r="CA2022" s="42"/>
      <c r="CB2022" s="55"/>
      <c r="CC2022" s="42"/>
      <c r="CD2022" s="56"/>
      <c r="CE2022" s="42"/>
      <c r="DB2022" s="42"/>
    </row>
    <row r="2023" spans="62:106">
      <c r="BJ2023" s="89"/>
      <c r="BW2023" s="45"/>
      <c r="BX2023" s="42"/>
      <c r="BY2023" s="42"/>
      <c r="BZ2023" s="43"/>
      <c r="CA2023" s="42"/>
      <c r="CB2023" s="55"/>
      <c r="CC2023" s="42"/>
      <c r="CD2023" s="56"/>
      <c r="CE2023" s="42"/>
      <c r="DB2023" s="42"/>
    </row>
    <row r="2024" spans="62:106">
      <c r="BJ2024" s="89"/>
      <c r="BW2024" s="45"/>
      <c r="BX2024" s="42"/>
      <c r="BY2024" s="42"/>
      <c r="BZ2024" s="43"/>
      <c r="CA2024" s="42"/>
      <c r="CB2024" s="55"/>
      <c r="CC2024" s="42"/>
      <c r="CD2024" s="56"/>
      <c r="CE2024" s="42"/>
      <c r="DB2024" s="42"/>
    </row>
    <row r="2025" spans="62:106">
      <c r="BJ2025" s="89"/>
      <c r="BW2025" s="45"/>
      <c r="BX2025" s="42"/>
      <c r="BY2025" s="42"/>
      <c r="BZ2025" s="43"/>
      <c r="CA2025" s="42"/>
      <c r="CB2025" s="55"/>
      <c r="CC2025" s="42"/>
      <c r="CD2025" s="56"/>
      <c r="CE2025" s="42"/>
      <c r="DB2025" s="42"/>
    </row>
    <row r="2026" spans="62:106">
      <c r="BJ2026" s="89"/>
      <c r="BW2026" s="45"/>
      <c r="BX2026" s="42"/>
      <c r="BY2026" s="42"/>
      <c r="BZ2026" s="43"/>
      <c r="CA2026" s="42"/>
      <c r="CB2026" s="55"/>
      <c r="CC2026" s="42"/>
      <c r="CD2026" s="56"/>
      <c r="CE2026" s="42"/>
      <c r="DB2026" s="42"/>
    </row>
    <row r="2027" spans="62:106">
      <c r="BJ2027" s="89"/>
      <c r="BW2027" s="45"/>
      <c r="BX2027" s="42"/>
      <c r="BY2027" s="42"/>
      <c r="BZ2027" s="43"/>
      <c r="CA2027" s="42"/>
      <c r="CB2027" s="55"/>
      <c r="CC2027" s="42"/>
      <c r="CD2027" s="56"/>
      <c r="CE2027" s="42"/>
      <c r="DB2027" s="42"/>
    </row>
    <row r="2028" spans="62:106">
      <c r="BJ2028" s="89"/>
      <c r="BW2028" s="45"/>
      <c r="BX2028" s="42"/>
      <c r="BY2028" s="42"/>
      <c r="BZ2028" s="43"/>
      <c r="CA2028" s="42"/>
      <c r="CB2028" s="55"/>
      <c r="CC2028" s="42"/>
      <c r="CD2028" s="56"/>
      <c r="CE2028" s="42"/>
      <c r="DB2028" s="42"/>
    </row>
    <row r="2029" spans="62:106">
      <c r="BJ2029" s="89"/>
      <c r="BW2029" s="45"/>
      <c r="BX2029" s="42"/>
      <c r="BY2029" s="42"/>
      <c r="BZ2029" s="43"/>
      <c r="CA2029" s="42"/>
      <c r="CB2029" s="55"/>
      <c r="CC2029" s="42"/>
      <c r="CD2029" s="56"/>
      <c r="CE2029" s="42"/>
      <c r="DB2029" s="42"/>
    </row>
    <row r="2030" spans="62:106">
      <c r="BJ2030" s="89"/>
      <c r="BW2030" s="45"/>
      <c r="BX2030" s="42"/>
      <c r="BY2030" s="42"/>
      <c r="BZ2030" s="43"/>
      <c r="CA2030" s="42"/>
      <c r="CB2030" s="55"/>
      <c r="CC2030" s="42"/>
      <c r="CD2030" s="56"/>
      <c r="CE2030" s="42"/>
      <c r="DB2030" s="42"/>
    </row>
    <row r="2031" spans="62:106">
      <c r="BJ2031" s="89"/>
      <c r="BW2031" s="45"/>
      <c r="BX2031" s="42"/>
      <c r="BY2031" s="42"/>
      <c r="BZ2031" s="43"/>
      <c r="CA2031" s="42"/>
      <c r="CB2031" s="55"/>
      <c r="CC2031" s="42"/>
      <c r="CD2031" s="56"/>
      <c r="CE2031" s="42"/>
      <c r="DB2031" s="42"/>
    </row>
    <row r="2032" spans="62:106">
      <c r="BJ2032" s="89"/>
      <c r="BW2032" s="45"/>
      <c r="BX2032" s="42"/>
      <c r="BY2032" s="42"/>
      <c r="BZ2032" s="43"/>
      <c r="CA2032" s="42"/>
      <c r="CB2032" s="55"/>
      <c r="CC2032" s="42"/>
      <c r="CD2032" s="56"/>
      <c r="CE2032" s="42"/>
      <c r="DB2032" s="42"/>
    </row>
    <row r="2033" spans="62:106">
      <c r="BJ2033" s="89"/>
      <c r="BW2033" s="45"/>
      <c r="BX2033" s="42"/>
      <c r="BY2033" s="42"/>
      <c r="BZ2033" s="43"/>
      <c r="CA2033" s="42"/>
      <c r="CB2033" s="55"/>
      <c r="CC2033" s="42"/>
      <c r="CD2033" s="56"/>
      <c r="CE2033" s="42"/>
      <c r="DB2033" s="42"/>
    </row>
    <row r="2034" spans="62:106">
      <c r="BJ2034" s="89"/>
      <c r="BW2034" s="45"/>
      <c r="BX2034" s="42"/>
      <c r="BY2034" s="42"/>
      <c r="BZ2034" s="43"/>
      <c r="CA2034" s="42"/>
      <c r="CB2034" s="55"/>
      <c r="CC2034" s="42"/>
      <c r="CD2034" s="56"/>
      <c r="CE2034" s="42"/>
      <c r="DB2034" s="42"/>
    </row>
    <row r="2035" spans="62:106">
      <c r="BJ2035" s="89"/>
      <c r="BW2035" s="45"/>
      <c r="BX2035" s="42"/>
      <c r="BY2035" s="42"/>
      <c r="BZ2035" s="43"/>
      <c r="CA2035" s="42"/>
      <c r="CB2035" s="55"/>
      <c r="CC2035" s="42"/>
      <c r="CD2035" s="56"/>
      <c r="CE2035" s="42"/>
      <c r="DB2035" s="42"/>
    </row>
    <row r="2036" spans="62:106">
      <c r="BJ2036" s="89"/>
      <c r="BW2036" s="45"/>
      <c r="BX2036" s="42"/>
      <c r="BY2036" s="42"/>
      <c r="BZ2036" s="43"/>
      <c r="CA2036" s="42"/>
      <c r="CB2036" s="55"/>
      <c r="CC2036" s="42"/>
      <c r="CD2036" s="56"/>
      <c r="CE2036" s="42"/>
      <c r="DB2036" s="42"/>
    </row>
    <row r="2037" spans="62:106">
      <c r="BJ2037" s="89"/>
      <c r="BW2037" s="45"/>
      <c r="BX2037" s="42"/>
      <c r="BY2037" s="42"/>
      <c r="BZ2037" s="43"/>
      <c r="CA2037" s="42"/>
      <c r="CB2037" s="55"/>
      <c r="CC2037" s="42"/>
      <c r="CD2037" s="56"/>
      <c r="CE2037" s="42"/>
      <c r="DB2037" s="42"/>
    </row>
    <row r="2038" spans="62:106">
      <c r="BJ2038" s="89"/>
      <c r="BW2038" s="45"/>
      <c r="BX2038" s="42"/>
      <c r="BY2038" s="42"/>
      <c r="BZ2038" s="43"/>
      <c r="CA2038" s="42"/>
      <c r="CB2038" s="55"/>
      <c r="CC2038" s="42"/>
      <c r="CD2038" s="56"/>
      <c r="CE2038" s="42"/>
      <c r="DB2038" s="42"/>
    </row>
    <row r="2039" spans="62:106">
      <c r="BJ2039" s="89"/>
      <c r="BW2039" s="45"/>
      <c r="BX2039" s="42"/>
      <c r="BY2039" s="42"/>
      <c r="BZ2039" s="43"/>
      <c r="CA2039" s="42"/>
      <c r="CB2039" s="55"/>
      <c r="CC2039" s="42"/>
      <c r="CD2039" s="56"/>
      <c r="CE2039" s="42"/>
      <c r="DB2039" s="42"/>
    </row>
    <row r="2040" spans="62:106">
      <c r="BJ2040" s="89"/>
      <c r="BW2040" s="45"/>
      <c r="BX2040" s="42"/>
      <c r="BY2040" s="42"/>
      <c r="BZ2040" s="43"/>
      <c r="CA2040" s="42"/>
      <c r="CB2040" s="55"/>
      <c r="CC2040" s="42"/>
      <c r="CD2040" s="56"/>
      <c r="CE2040" s="42"/>
      <c r="DB2040" s="42"/>
    </row>
    <row r="2041" spans="62:106">
      <c r="BJ2041" s="89"/>
      <c r="BW2041" s="45"/>
      <c r="BX2041" s="42"/>
      <c r="BY2041" s="42"/>
      <c r="BZ2041" s="43"/>
      <c r="CA2041" s="42"/>
      <c r="CB2041" s="55"/>
      <c r="CC2041" s="42"/>
      <c r="CD2041" s="56"/>
      <c r="CE2041" s="42"/>
      <c r="DB2041" s="42"/>
    </row>
    <row r="2042" spans="62:106">
      <c r="BJ2042" s="89"/>
      <c r="BW2042" s="45"/>
      <c r="BX2042" s="42"/>
      <c r="BY2042" s="42"/>
      <c r="BZ2042" s="43"/>
      <c r="CA2042" s="42"/>
      <c r="CB2042" s="55"/>
      <c r="CC2042" s="42"/>
      <c r="CD2042" s="56"/>
      <c r="CE2042" s="42"/>
      <c r="DB2042" s="42"/>
    </row>
    <row r="2043" spans="62:106">
      <c r="BJ2043" s="89"/>
      <c r="BW2043" s="45"/>
      <c r="BX2043" s="42"/>
      <c r="BY2043" s="42"/>
      <c r="BZ2043" s="43"/>
      <c r="CA2043" s="42"/>
      <c r="CB2043" s="55"/>
      <c r="CC2043" s="42"/>
      <c r="CD2043" s="56"/>
      <c r="CE2043" s="42"/>
      <c r="DB2043" s="42"/>
    </row>
    <row r="2044" spans="62:106">
      <c r="BJ2044" s="89"/>
      <c r="BW2044" s="45"/>
      <c r="BX2044" s="42"/>
      <c r="BY2044" s="42"/>
      <c r="BZ2044" s="43"/>
      <c r="CA2044" s="42"/>
      <c r="CB2044" s="55"/>
      <c r="CC2044" s="42"/>
      <c r="CD2044" s="56"/>
      <c r="CE2044" s="42"/>
      <c r="DB2044" s="42"/>
    </row>
    <row r="2045" spans="62:106">
      <c r="BJ2045" s="89"/>
      <c r="BW2045" s="45"/>
      <c r="BX2045" s="42"/>
      <c r="BY2045" s="42"/>
      <c r="BZ2045" s="43"/>
      <c r="CA2045" s="42"/>
      <c r="CB2045" s="55"/>
      <c r="CC2045" s="42"/>
      <c r="CD2045" s="56"/>
      <c r="CE2045" s="42"/>
      <c r="DB2045" s="42"/>
    </row>
    <row r="2046" spans="62:106">
      <c r="BJ2046" s="89"/>
      <c r="BW2046" s="45"/>
      <c r="BX2046" s="42"/>
      <c r="BY2046" s="42"/>
      <c r="BZ2046" s="43"/>
      <c r="CA2046" s="42"/>
      <c r="CB2046" s="55"/>
      <c r="CC2046" s="42"/>
      <c r="CD2046" s="56"/>
      <c r="CE2046" s="42"/>
      <c r="DB2046" s="42"/>
    </row>
    <row r="2047" spans="62:106">
      <c r="BJ2047" s="89"/>
      <c r="BW2047" s="45"/>
      <c r="BX2047" s="42"/>
      <c r="BY2047" s="42"/>
      <c r="BZ2047" s="43"/>
      <c r="CA2047" s="42"/>
      <c r="CB2047" s="55"/>
      <c r="CC2047" s="42"/>
      <c r="CD2047" s="56"/>
      <c r="CE2047" s="42"/>
      <c r="DB2047" s="42"/>
    </row>
    <row r="2048" spans="62:106">
      <c r="BJ2048" s="89"/>
      <c r="BW2048" s="45"/>
      <c r="BX2048" s="42"/>
      <c r="BY2048" s="42"/>
      <c r="BZ2048" s="43"/>
      <c r="CA2048" s="42"/>
      <c r="CB2048" s="55"/>
      <c r="CC2048" s="42"/>
      <c r="CD2048" s="56"/>
      <c r="CE2048" s="42"/>
      <c r="DB2048" s="42"/>
    </row>
    <row r="2049" spans="62:106">
      <c r="BJ2049" s="89"/>
      <c r="BW2049" s="45"/>
      <c r="BX2049" s="42"/>
      <c r="BY2049" s="42"/>
      <c r="BZ2049" s="43"/>
      <c r="CA2049" s="42"/>
      <c r="CB2049" s="55"/>
      <c r="CC2049" s="42"/>
      <c r="CD2049" s="56"/>
      <c r="CE2049" s="42"/>
      <c r="DB2049" s="42"/>
    </row>
    <row r="2050" spans="62:106">
      <c r="BJ2050" s="89"/>
      <c r="BW2050" s="45"/>
      <c r="BX2050" s="42"/>
      <c r="BY2050" s="42"/>
      <c r="BZ2050" s="43"/>
      <c r="CA2050" s="42"/>
      <c r="CB2050" s="55"/>
      <c r="CC2050" s="42"/>
      <c r="CD2050" s="56"/>
      <c r="CE2050" s="42"/>
      <c r="DB2050" s="42"/>
    </row>
    <row r="2051" spans="62:106">
      <c r="BJ2051" s="89"/>
      <c r="BW2051" s="45"/>
      <c r="BX2051" s="42"/>
      <c r="BY2051" s="42"/>
      <c r="BZ2051" s="43"/>
      <c r="CA2051" s="42"/>
      <c r="CB2051" s="55"/>
      <c r="CC2051" s="42"/>
      <c r="CD2051" s="56"/>
      <c r="CE2051" s="42"/>
      <c r="DB2051" s="42"/>
    </row>
    <row r="2052" spans="62:106">
      <c r="BJ2052" s="89"/>
      <c r="BW2052" s="45"/>
      <c r="BX2052" s="42"/>
      <c r="BY2052" s="42"/>
      <c r="BZ2052" s="43"/>
      <c r="CA2052" s="42"/>
      <c r="CB2052" s="55"/>
      <c r="CC2052" s="42"/>
      <c r="CD2052" s="56"/>
      <c r="CE2052" s="42"/>
      <c r="DB2052" s="42"/>
    </row>
    <row r="2053" spans="62:106">
      <c r="BJ2053" s="89"/>
      <c r="BW2053" s="45"/>
      <c r="BX2053" s="42"/>
      <c r="BY2053" s="42"/>
      <c r="BZ2053" s="43"/>
      <c r="CA2053" s="42"/>
      <c r="CB2053" s="55"/>
      <c r="CC2053" s="42"/>
      <c r="CD2053" s="56"/>
      <c r="CE2053" s="42"/>
      <c r="DB2053" s="42"/>
    </row>
    <row r="2054" spans="62:106">
      <c r="BJ2054" s="89"/>
      <c r="BW2054" s="45"/>
      <c r="BX2054" s="42"/>
      <c r="BY2054" s="42"/>
      <c r="BZ2054" s="43"/>
      <c r="CA2054" s="42"/>
      <c r="CB2054" s="55"/>
      <c r="CC2054" s="42"/>
      <c r="CD2054" s="56"/>
      <c r="CE2054" s="42"/>
      <c r="DB2054" s="42"/>
    </row>
    <row r="2055" spans="62:106">
      <c r="BJ2055" s="89"/>
      <c r="BW2055" s="45"/>
      <c r="BX2055" s="42"/>
      <c r="BY2055" s="42"/>
      <c r="BZ2055" s="43"/>
      <c r="CA2055" s="42"/>
      <c r="CB2055" s="55"/>
      <c r="CC2055" s="42"/>
      <c r="CD2055" s="56"/>
      <c r="CE2055" s="42"/>
      <c r="DB2055" s="42"/>
    </row>
    <row r="2056" spans="62:106">
      <c r="BJ2056" s="89"/>
      <c r="BW2056" s="45"/>
      <c r="BX2056" s="42"/>
      <c r="BY2056" s="42"/>
      <c r="BZ2056" s="43"/>
      <c r="CA2056" s="42"/>
      <c r="CB2056" s="55"/>
      <c r="CC2056" s="42"/>
      <c r="CD2056" s="56"/>
      <c r="CE2056" s="42"/>
      <c r="DB2056" s="42"/>
    </row>
    <row r="2057" spans="62:106">
      <c r="BJ2057" s="89"/>
      <c r="BW2057" s="45"/>
      <c r="BX2057" s="42"/>
      <c r="BY2057" s="42"/>
      <c r="BZ2057" s="43"/>
      <c r="CA2057" s="42"/>
      <c r="CB2057" s="55"/>
      <c r="CC2057" s="42"/>
      <c r="CD2057" s="56"/>
      <c r="CE2057" s="42"/>
      <c r="DB2057" s="42"/>
    </row>
    <row r="2058" spans="62:106">
      <c r="BJ2058" s="89"/>
      <c r="BW2058" s="45"/>
      <c r="BX2058" s="42"/>
      <c r="BY2058" s="42"/>
      <c r="BZ2058" s="43"/>
      <c r="CA2058" s="42"/>
      <c r="CB2058" s="55"/>
      <c r="CC2058" s="42"/>
      <c r="CD2058" s="56"/>
      <c r="CE2058" s="42"/>
      <c r="DB2058" s="42"/>
    </row>
    <row r="2059" spans="62:106">
      <c r="BJ2059" s="89"/>
      <c r="BW2059" s="45"/>
      <c r="BX2059" s="42"/>
      <c r="BY2059" s="42"/>
      <c r="BZ2059" s="43"/>
      <c r="CA2059" s="42"/>
      <c r="CB2059" s="55"/>
      <c r="CC2059" s="42"/>
      <c r="CD2059" s="56"/>
      <c r="CE2059" s="42"/>
      <c r="DB2059" s="42"/>
    </row>
    <row r="2060" spans="62:106">
      <c r="BJ2060" s="89"/>
      <c r="BW2060" s="45"/>
      <c r="BX2060" s="42"/>
      <c r="BY2060" s="42"/>
      <c r="BZ2060" s="43"/>
      <c r="CA2060" s="42"/>
      <c r="CB2060" s="55"/>
      <c r="CC2060" s="42"/>
      <c r="CD2060" s="56"/>
      <c r="CE2060" s="42"/>
      <c r="DB2060" s="42"/>
    </row>
    <row r="2061" spans="62:106">
      <c r="BJ2061" s="89"/>
      <c r="BW2061" s="45"/>
      <c r="BX2061" s="42"/>
      <c r="BY2061" s="42"/>
      <c r="BZ2061" s="43"/>
      <c r="CA2061" s="42"/>
      <c r="CB2061" s="55"/>
      <c r="CC2061" s="42"/>
      <c r="CD2061" s="56"/>
      <c r="CE2061" s="42"/>
      <c r="DB2061" s="42"/>
    </row>
    <row r="2062" spans="62:106">
      <c r="BJ2062" s="89"/>
      <c r="BW2062" s="45"/>
      <c r="BX2062" s="42"/>
      <c r="BY2062" s="42"/>
      <c r="BZ2062" s="43"/>
      <c r="CA2062" s="42"/>
      <c r="CB2062" s="55"/>
      <c r="CC2062" s="42"/>
      <c r="CD2062" s="56"/>
      <c r="CE2062" s="42"/>
      <c r="DB2062" s="42"/>
    </row>
    <row r="2063" spans="62:106">
      <c r="BJ2063" s="89"/>
      <c r="BW2063" s="45"/>
      <c r="BX2063" s="42"/>
      <c r="BY2063" s="42"/>
      <c r="BZ2063" s="43"/>
      <c r="CA2063" s="42"/>
      <c r="CB2063" s="55"/>
      <c r="CC2063" s="42"/>
      <c r="CD2063" s="56"/>
      <c r="CE2063" s="42"/>
      <c r="DB2063" s="42"/>
    </row>
    <row r="2064" spans="62:106">
      <c r="BJ2064" s="89"/>
      <c r="BW2064" s="45"/>
      <c r="BX2064" s="42"/>
      <c r="BY2064" s="42"/>
      <c r="BZ2064" s="43"/>
      <c r="CA2064" s="42"/>
      <c r="CB2064" s="55"/>
      <c r="CC2064" s="42"/>
      <c r="CD2064" s="56"/>
      <c r="CE2064" s="42"/>
      <c r="DB2064" s="42"/>
    </row>
    <row r="2065" spans="62:106">
      <c r="BJ2065" s="89"/>
      <c r="BW2065" s="45"/>
      <c r="BX2065" s="42"/>
      <c r="BY2065" s="42"/>
      <c r="BZ2065" s="43"/>
      <c r="CA2065" s="42"/>
      <c r="CB2065" s="55"/>
      <c r="CC2065" s="42"/>
      <c r="CD2065" s="56"/>
      <c r="CE2065" s="42"/>
      <c r="DB2065" s="42"/>
    </row>
    <row r="2066" spans="62:106">
      <c r="BJ2066" s="89"/>
      <c r="BW2066" s="45"/>
      <c r="BX2066" s="42"/>
      <c r="BY2066" s="42"/>
      <c r="BZ2066" s="43"/>
      <c r="CA2066" s="42"/>
      <c r="CB2066" s="55"/>
      <c r="CC2066" s="42"/>
      <c r="CD2066" s="56"/>
      <c r="CE2066" s="42"/>
      <c r="DB2066" s="42"/>
    </row>
    <row r="2067" spans="62:106">
      <c r="BJ2067" s="89"/>
      <c r="BW2067" s="45"/>
      <c r="BX2067" s="42"/>
      <c r="BY2067" s="42"/>
      <c r="BZ2067" s="43"/>
      <c r="CA2067" s="42"/>
      <c r="CB2067" s="55"/>
      <c r="CC2067" s="42"/>
      <c r="CD2067" s="56"/>
      <c r="CE2067" s="42"/>
      <c r="DB2067" s="42"/>
    </row>
    <row r="2068" spans="62:106">
      <c r="BJ2068" s="89"/>
      <c r="BW2068" s="45"/>
      <c r="BX2068" s="42"/>
      <c r="BY2068" s="42"/>
      <c r="BZ2068" s="43"/>
      <c r="CA2068" s="42"/>
      <c r="CB2068" s="55"/>
      <c r="CC2068" s="42"/>
      <c r="CD2068" s="56"/>
      <c r="CE2068" s="42"/>
      <c r="DB2068" s="42"/>
    </row>
    <row r="2069" spans="62:106">
      <c r="BJ2069" s="89"/>
      <c r="BW2069" s="45"/>
      <c r="BX2069" s="42"/>
      <c r="BY2069" s="42"/>
      <c r="BZ2069" s="43"/>
      <c r="CA2069" s="42"/>
      <c r="CB2069" s="55"/>
      <c r="CC2069" s="42"/>
      <c r="CD2069" s="56"/>
      <c r="CE2069" s="42"/>
      <c r="DB2069" s="42"/>
    </row>
    <row r="2070" spans="62:106">
      <c r="BJ2070" s="89"/>
      <c r="BW2070" s="45"/>
      <c r="BX2070" s="42"/>
      <c r="BY2070" s="42"/>
      <c r="BZ2070" s="43"/>
      <c r="CA2070" s="42"/>
      <c r="CB2070" s="55"/>
      <c r="CC2070" s="42"/>
      <c r="CD2070" s="56"/>
      <c r="CE2070" s="42"/>
      <c r="DB2070" s="42"/>
    </row>
    <row r="2071" spans="62:106">
      <c r="BJ2071" s="89"/>
      <c r="BW2071" s="45"/>
      <c r="BX2071" s="42"/>
      <c r="BY2071" s="42"/>
      <c r="BZ2071" s="43"/>
      <c r="CA2071" s="42"/>
      <c r="CB2071" s="55"/>
      <c r="CC2071" s="42"/>
      <c r="CD2071" s="56"/>
      <c r="CE2071" s="42"/>
      <c r="DB2071" s="42"/>
    </row>
    <row r="2072" spans="62:106">
      <c r="BJ2072" s="89"/>
      <c r="BW2072" s="45"/>
      <c r="BX2072" s="42"/>
      <c r="BY2072" s="42"/>
      <c r="BZ2072" s="43"/>
      <c r="CA2072" s="42"/>
      <c r="CB2072" s="55"/>
      <c r="CC2072" s="42"/>
      <c r="CD2072" s="56"/>
      <c r="CE2072" s="42"/>
      <c r="DB2072" s="42"/>
    </row>
    <row r="2073" spans="62:106">
      <c r="BJ2073" s="89"/>
      <c r="BW2073" s="45"/>
      <c r="BX2073" s="42"/>
      <c r="BY2073" s="42"/>
      <c r="BZ2073" s="43"/>
      <c r="CA2073" s="42"/>
      <c r="CB2073" s="55"/>
      <c r="CC2073" s="42"/>
      <c r="CD2073" s="56"/>
      <c r="CE2073" s="42"/>
      <c r="DB2073" s="42"/>
    </row>
    <row r="2074" spans="62:106">
      <c r="BJ2074" s="89"/>
      <c r="BW2074" s="45"/>
      <c r="BX2074" s="42"/>
      <c r="BY2074" s="42"/>
      <c r="BZ2074" s="43"/>
      <c r="CA2074" s="42"/>
      <c r="CB2074" s="55"/>
      <c r="CC2074" s="42"/>
      <c r="CD2074" s="56"/>
      <c r="CE2074" s="42"/>
      <c r="DB2074" s="42"/>
    </row>
    <row r="2075" spans="62:106">
      <c r="BJ2075" s="89"/>
      <c r="BW2075" s="45"/>
      <c r="BX2075" s="42"/>
      <c r="BY2075" s="42"/>
      <c r="BZ2075" s="43"/>
      <c r="CA2075" s="42"/>
      <c r="CB2075" s="55"/>
      <c r="CC2075" s="42"/>
      <c r="CD2075" s="56"/>
      <c r="CE2075" s="42"/>
      <c r="DB2075" s="42"/>
    </row>
    <row r="2076" spans="62:106">
      <c r="BJ2076" s="89"/>
      <c r="BW2076" s="45"/>
      <c r="BX2076" s="42"/>
      <c r="BY2076" s="42"/>
      <c r="BZ2076" s="43"/>
      <c r="CA2076" s="42"/>
      <c r="CB2076" s="55"/>
      <c r="CC2076" s="42"/>
      <c r="CD2076" s="56"/>
      <c r="CE2076" s="42"/>
      <c r="DB2076" s="42"/>
    </row>
    <row r="2077" spans="62:106">
      <c r="BJ2077" s="89"/>
      <c r="BW2077" s="45"/>
      <c r="BX2077" s="42"/>
      <c r="BY2077" s="42"/>
      <c r="BZ2077" s="43"/>
      <c r="CA2077" s="42"/>
      <c r="CB2077" s="55"/>
      <c r="CC2077" s="42"/>
      <c r="CD2077" s="56"/>
      <c r="CE2077" s="42"/>
      <c r="DB2077" s="42"/>
    </row>
    <row r="2078" spans="62:106">
      <c r="BJ2078" s="89"/>
      <c r="BW2078" s="45"/>
      <c r="BX2078" s="42"/>
      <c r="BY2078" s="42"/>
      <c r="BZ2078" s="43"/>
      <c r="CA2078" s="42"/>
      <c r="CB2078" s="55"/>
      <c r="CC2078" s="42"/>
      <c r="CD2078" s="56"/>
      <c r="CE2078" s="42"/>
      <c r="DB2078" s="42"/>
    </row>
    <row r="2079" spans="62:106">
      <c r="BJ2079" s="89"/>
      <c r="BW2079" s="45"/>
      <c r="BX2079" s="42"/>
      <c r="BY2079" s="42"/>
      <c r="BZ2079" s="43"/>
      <c r="CA2079" s="42"/>
      <c r="CB2079" s="55"/>
      <c r="CC2079" s="42"/>
      <c r="CD2079" s="56"/>
      <c r="CE2079" s="42"/>
      <c r="DB2079" s="42"/>
    </row>
    <row r="2080" spans="62:106">
      <c r="BJ2080" s="89"/>
      <c r="BW2080" s="45"/>
      <c r="BX2080" s="42"/>
      <c r="BY2080" s="42"/>
      <c r="BZ2080" s="43"/>
      <c r="CA2080" s="42"/>
      <c r="CB2080" s="55"/>
      <c r="CC2080" s="42"/>
      <c r="CD2080" s="56"/>
      <c r="CE2080" s="42"/>
      <c r="DB2080" s="42"/>
    </row>
    <row r="2081" spans="62:106">
      <c r="BJ2081" s="89"/>
      <c r="BW2081" s="45"/>
      <c r="BX2081" s="42"/>
      <c r="BY2081" s="42"/>
      <c r="BZ2081" s="43"/>
      <c r="CA2081" s="42"/>
      <c r="CB2081" s="55"/>
      <c r="CC2081" s="42"/>
      <c r="CD2081" s="56"/>
      <c r="CE2081" s="42"/>
      <c r="DB2081" s="42"/>
    </row>
    <row r="2082" spans="62:106">
      <c r="BJ2082" s="89"/>
      <c r="BW2082" s="45"/>
      <c r="BX2082" s="42"/>
      <c r="BY2082" s="42"/>
      <c r="BZ2082" s="43"/>
      <c r="CA2082" s="42"/>
      <c r="CB2082" s="55"/>
      <c r="CC2082" s="42"/>
      <c r="CD2082" s="56"/>
      <c r="CE2082" s="42"/>
      <c r="DB2082" s="42"/>
    </row>
    <row r="2083" spans="62:106">
      <c r="BJ2083" s="89"/>
      <c r="BW2083" s="45"/>
      <c r="BX2083" s="42"/>
      <c r="BY2083" s="42"/>
      <c r="BZ2083" s="43"/>
      <c r="CA2083" s="42"/>
      <c r="CB2083" s="55"/>
      <c r="CC2083" s="42"/>
      <c r="CD2083" s="56"/>
      <c r="CE2083" s="42"/>
      <c r="DB2083" s="42"/>
    </row>
    <row r="2084" spans="62:106">
      <c r="BJ2084" s="89"/>
      <c r="BW2084" s="45"/>
      <c r="BX2084" s="42"/>
      <c r="BY2084" s="42"/>
      <c r="BZ2084" s="43"/>
      <c r="CA2084" s="42"/>
      <c r="CB2084" s="55"/>
      <c r="CC2084" s="42"/>
      <c r="CD2084" s="56"/>
      <c r="CE2084" s="42"/>
      <c r="DB2084" s="42"/>
    </row>
    <row r="2085" spans="62:106">
      <c r="BJ2085" s="89"/>
      <c r="BW2085" s="45"/>
      <c r="BX2085" s="42"/>
      <c r="BY2085" s="42"/>
      <c r="BZ2085" s="43"/>
      <c r="CA2085" s="42"/>
      <c r="CB2085" s="55"/>
      <c r="CC2085" s="42"/>
      <c r="CD2085" s="56"/>
      <c r="CE2085" s="42"/>
      <c r="DB2085" s="42"/>
    </row>
    <row r="2086" spans="62:106">
      <c r="BJ2086" s="89"/>
      <c r="BW2086" s="45"/>
      <c r="BX2086" s="42"/>
      <c r="BY2086" s="42"/>
      <c r="BZ2086" s="43"/>
      <c r="CA2086" s="42"/>
      <c r="CB2086" s="55"/>
      <c r="CC2086" s="42"/>
      <c r="CD2086" s="56"/>
      <c r="CE2086" s="42"/>
      <c r="DB2086" s="42"/>
    </row>
    <row r="2087" spans="62:106">
      <c r="BJ2087" s="89"/>
      <c r="BW2087" s="45"/>
      <c r="BX2087" s="42"/>
      <c r="BY2087" s="42"/>
      <c r="BZ2087" s="43"/>
      <c r="CA2087" s="42"/>
      <c r="CB2087" s="55"/>
      <c r="CC2087" s="42"/>
      <c r="CD2087" s="56"/>
      <c r="CE2087" s="42"/>
      <c r="DB2087" s="42"/>
    </row>
    <row r="2088" spans="62:106">
      <c r="BJ2088" s="89"/>
      <c r="BW2088" s="45"/>
      <c r="BX2088" s="42"/>
      <c r="BY2088" s="42"/>
      <c r="BZ2088" s="43"/>
      <c r="CA2088" s="42"/>
      <c r="CB2088" s="55"/>
      <c r="CC2088" s="42"/>
      <c r="CD2088" s="56"/>
      <c r="CE2088" s="42"/>
      <c r="DB2088" s="42"/>
    </row>
    <row r="2089" spans="62:106">
      <c r="BJ2089" s="89"/>
      <c r="BW2089" s="45"/>
      <c r="BX2089" s="42"/>
      <c r="BY2089" s="42"/>
      <c r="BZ2089" s="43"/>
      <c r="CA2089" s="42"/>
      <c r="CB2089" s="55"/>
      <c r="CC2089" s="42"/>
      <c r="CD2089" s="56"/>
      <c r="CE2089" s="42"/>
      <c r="DB2089" s="42"/>
    </row>
    <row r="2090" spans="62:106">
      <c r="BJ2090" s="89"/>
      <c r="BW2090" s="45"/>
      <c r="BX2090" s="42"/>
      <c r="BY2090" s="42"/>
      <c r="BZ2090" s="43"/>
      <c r="CA2090" s="42"/>
      <c r="CB2090" s="55"/>
      <c r="CC2090" s="42"/>
      <c r="CD2090" s="56"/>
      <c r="CE2090" s="42"/>
      <c r="DB2090" s="42"/>
    </row>
    <row r="2091" spans="62:106">
      <c r="BJ2091" s="89"/>
      <c r="BW2091" s="45"/>
      <c r="BX2091" s="42"/>
      <c r="BY2091" s="42"/>
      <c r="BZ2091" s="43"/>
      <c r="CA2091" s="42"/>
      <c r="CB2091" s="55"/>
      <c r="CC2091" s="42"/>
      <c r="CD2091" s="56"/>
      <c r="CE2091" s="42"/>
      <c r="DB2091" s="42"/>
    </row>
    <row r="2092" spans="62:106">
      <c r="BJ2092" s="89"/>
      <c r="BW2092" s="45"/>
      <c r="BX2092" s="42"/>
      <c r="BY2092" s="42"/>
      <c r="BZ2092" s="43"/>
      <c r="CA2092" s="42"/>
      <c r="CB2092" s="55"/>
      <c r="CC2092" s="42"/>
      <c r="CD2092" s="56"/>
      <c r="CE2092" s="42"/>
      <c r="DB2092" s="42"/>
    </row>
    <row r="2093" spans="62:106">
      <c r="BJ2093" s="89"/>
      <c r="BW2093" s="45"/>
      <c r="BX2093" s="42"/>
      <c r="BY2093" s="42"/>
      <c r="BZ2093" s="43"/>
      <c r="CA2093" s="42"/>
      <c r="CB2093" s="55"/>
      <c r="CC2093" s="42"/>
      <c r="CD2093" s="56"/>
      <c r="CE2093" s="42"/>
      <c r="DB2093" s="42"/>
    </row>
    <row r="2094" spans="62:106">
      <c r="BJ2094" s="89"/>
      <c r="BW2094" s="45"/>
      <c r="BX2094" s="42"/>
      <c r="BY2094" s="42"/>
      <c r="BZ2094" s="43"/>
      <c r="CA2094" s="42"/>
      <c r="CB2094" s="55"/>
      <c r="CC2094" s="42"/>
      <c r="CD2094" s="56"/>
      <c r="CE2094" s="42"/>
      <c r="DB2094" s="42"/>
    </row>
    <row r="2095" spans="62:106">
      <c r="BJ2095" s="89"/>
      <c r="BW2095" s="45"/>
      <c r="BX2095" s="42"/>
      <c r="BY2095" s="42"/>
      <c r="BZ2095" s="43"/>
      <c r="CA2095" s="42"/>
      <c r="CB2095" s="55"/>
      <c r="CC2095" s="42"/>
      <c r="CD2095" s="56"/>
      <c r="CE2095" s="42"/>
      <c r="DB2095" s="42"/>
    </row>
    <row r="2096" spans="62:106">
      <c r="BJ2096" s="89"/>
      <c r="BW2096" s="45"/>
      <c r="BX2096" s="42"/>
      <c r="BY2096" s="42"/>
      <c r="BZ2096" s="43"/>
      <c r="CA2096" s="42"/>
      <c r="CB2096" s="55"/>
      <c r="CC2096" s="42"/>
      <c r="CD2096" s="56"/>
      <c r="CE2096" s="42"/>
      <c r="DB2096" s="42"/>
    </row>
    <row r="2097" spans="62:106">
      <c r="BJ2097" s="89"/>
      <c r="BW2097" s="45"/>
      <c r="BX2097" s="42"/>
      <c r="BY2097" s="42"/>
      <c r="BZ2097" s="43"/>
      <c r="CA2097" s="42"/>
      <c r="CB2097" s="55"/>
      <c r="CC2097" s="42"/>
      <c r="CD2097" s="56"/>
      <c r="CE2097" s="42"/>
      <c r="DB2097" s="42"/>
    </row>
    <row r="2098" spans="62:106">
      <c r="BJ2098" s="89"/>
      <c r="BW2098" s="45"/>
      <c r="BX2098" s="42"/>
      <c r="BY2098" s="42"/>
      <c r="BZ2098" s="43"/>
      <c r="CA2098" s="42"/>
      <c r="CB2098" s="55"/>
      <c r="CC2098" s="42"/>
      <c r="CD2098" s="56"/>
      <c r="CE2098" s="42"/>
      <c r="DB2098" s="42"/>
    </row>
    <row r="2099" spans="62:106">
      <c r="BJ2099" s="89"/>
      <c r="BW2099" s="45"/>
      <c r="BX2099" s="42"/>
      <c r="BY2099" s="42"/>
      <c r="BZ2099" s="43"/>
      <c r="CA2099" s="42"/>
      <c r="CB2099" s="55"/>
      <c r="CC2099" s="42"/>
      <c r="CD2099" s="56"/>
      <c r="CE2099" s="42"/>
      <c r="DB2099" s="42"/>
    </row>
    <row r="2100" spans="62:106">
      <c r="BJ2100" s="89"/>
      <c r="BW2100" s="45"/>
      <c r="BX2100" s="42"/>
      <c r="BY2100" s="42"/>
      <c r="BZ2100" s="43"/>
      <c r="CA2100" s="42"/>
      <c r="CB2100" s="55"/>
      <c r="CC2100" s="42"/>
      <c r="CD2100" s="56"/>
      <c r="CE2100" s="42"/>
      <c r="DB2100" s="42"/>
    </row>
    <row r="2101" spans="62:106">
      <c r="BJ2101" s="89"/>
      <c r="BW2101" s="45"/>
      <c r="BX2101" s="42"/>
      <c r="BY2101" s="42"/>
      <c r="BZ2101" s="43"/>
      <c r="CA2101" s="42"/>
      <c r="CB2101" s="55"/>
      <c r="CC2101" s="42"/>
      <c r="CD2101" s="56"/>
      <c r="CE2101" s="42"/>
      <c r="DB2101" s="42"/>
    </row>
    <row r="2102" spans="62:106">
      <c r="BJ2102" s="89"/>
      <c r="BW2102" s="45"/>
      <c r="BX2102" s="42"/>
      <c r="BY2102" s="42"/>
      <c r="BZ2102" s="43"/>
      <c r="CA2102" s="42"/>
      <c r="CB2102" s="55"/>
      <c r="CC2102" s="42"/>
      <c r="CD2102" s="56"/>
      <c r="CE2102" s="42"/>
      <c r="DB2102" s="42"/>
    </row>
    <row r="2103" spans="62:106">
      <c r="BJ2103" s="89"/>
      <c r="BW2103" s="45"/>
      <c r="BX2103" s="42"/>
      <c r="BY2103" s="42"/>
      <c r="BZ2103" s="43"/>
      <c r="CA2103" s="42"/>
      <c r="CB2103" s="55"/>
      <c r="CC2103" s="42"/>
      <c r="CD2103" s="56"/>
      <c r="CE2103" s="42"/>
      <c r="DB2103" s="42"/>
    </row>
    <row r="2104" spans="62:106">
      <c r="BJ2104" s="89"/>
      <c r="BW2104" s="45"/>
      <c r="BX2104" s="42"/>
      <c r="BY2104" s="42"/>
      <c r="BZ2104" s="43"/>
      <c r="CA2104" s="42"/>
      <c r="CB2104" s="55"/>
      <c r="CC2104" s="42"/>
      <c r="CD2104" s="56"/>
      <c r="CE2104" s="42"/>
      <c r="DB2104" s="42"/>
    </row>
    <row r="2105" spans="62:106">
      <c r="BJ2105" s="89"/>
      <c r="BW2105" s="45"/>
      <c r="BX2105" s="42"/>
      <c r="BY2105" s="42"/>
      <c r="BZ2105" s="43"/>
      <c r="CA2105" s="42"/>
      <c r="CB2105" s="55"/>
      <c r="CC2105" s="42"/>
      <c r="CD2105" s="56"/>
      <c r="CE2105" s="42"/>
      <c r="DB2105" s="42"/>
    </row>
    <row r="2106" spans="62:106">
      <c r="BJ2106" s="89"/>
      <c r="BW2106" s="45"/>
      <c r="BX2106" s="42"/>
      <c r="BY2106" s="42"/>
      <c r="BZ2106" s="43"/>
      <c r="CA2106" s="42"/>
      <c r="CB2106" s="55"/>
      <c r="CC2106" s="42"/>
      <c r="CD2106" s="56"/>
      <c r="CE2106" s="42"/>
      <c r="DB2106" s="42"/>
    </row>
    <row r="2107" spans="62:106">
      <c r="BJ2107" s="89"/>
      <c r="BW2107" s="45"/>
      <c r="BX2107" s="42"/>
      <c r="BY2107" s="42"/>
      <c r="BZ2107" s="43"/>
      <c r="CA2107" s="42"/>
      <c r="CB2107" s="55"/>
      <c r="CC2107" s="42"/>
      <c r="CD2107" s="56"/>
      <c r="CE2107" s="42"/>
      <c r="DB2107" s="42"/>
    </row>
    <row r="2108" spans="62:106">
      <c r="BJ2108" s="89"/>
      <c r="BW2108" s="45"/>
      <c r="BX2108" s="42"/>
      <c r="BY2108" s="42"/>
      <c r="BZ2108" s="43"/>
      <c r="CA2108" s="42"/>
      <c r="CB2108" s="55"/>
      <c r="CC2108" s="42"/>
      <c r="CD2108" s="56"/>
      <c r="CE2108" s="42"/>
      <c r="DB2108" s="42"/>
    </row>
    <row r="2109" spans="62:106">
      <c r="BJ2109" s="89"/>
      <c r="BW2109" s="45"/>
      <c r="BX2109" s="42"/>
      <c r="BY2109" s="42"/>
      <c r="BZ2109" s="43"/>
      <c r="CA2109" s="42"/>
      <c r="CB2109" s="55"/>
      <c r="CC2109" s="42"/>
      <c r="CD2109" s="56"/>
      <c r="CE2109" s="42"/>
      <c r="DB2109" s="42"/>
    </row>
    <row r="2110" spans="62:106">
      <c r="BJ2110" s="89"/>
      <c r="BW2110" s="45"/>
      <c r="BX2110" s="42"/>
      <c r="BY2110" s="42"/>
      <c r="BZ2110" s="43"/>
      <c r="CA2110" s="42"/>
      <c r="CB2110" s="55"/>
      <c r="CC2110" s="42"/>
      <c r="CD2110" s="56"/>
      <c r="CE2110" s="42"/>
      <c r="DB2110" s="42"/>
    </row>
    <row r="2111" spans="62:106">
      <c r="BJ2111" s="89"/>
      <c r="BW2111" s="45"/>
      <c r="BX2111" s="42"/>
      <c r="BY2111" s="42"/>
      <c r="BZ2111" s="43"/>
      <c r="CA2111" s="42"/>
      <c r="CB2111" s="55"/>
      <c r="CC2111" s="42"/>
      <c r="CD2111" s="56"/>
      <c r="CE2111" s="42"/>
      <c r="DB2111" s="42"/>
    </row>
    <row r="2112" spans="62:106">
      <c r="BJ2112" s="89"/>
      <c r="BW2112" s="45"/>
      <c r="BX2112" s="42"/>
      <c r="BY2112" s="42"/>
      <c r="BZ2112" s="43"/>
      <c r="CA2112" s="42"/>
      <c r="CB2112" s="55"/>
      <c r="CC2112" s="42"/>
      <c r="CD2112" s="56"/>
      <c r="CE2112" s="42"/>
      <c r="DB2112" s="42"/>
    </row>
    <row r="2113" spans="62:106">
      <c r="BJ2113" s="89"/>
      <c r="BW2113" s="45"/>
      <c r="BX2113" s="42"/>
      <c r="BY2113" s="42"/>
      <c r="BZ2113" s="43"/>
      <c r="CA2113" s="42"/>
      <c r="CB2113" s="55"/>
      <c r="CC2113" s="42"/>
      <c r="CD2113" s="56"/>
      <c r="CE2113" s="42"/>
      <c r="DB2113" s="42"/>
    </row>
    <row r="2114" spans="62:106">
      <c r="BJ2114" s="89"/>
      <c r="BW2114" s="45"/>
      <c r="BX2114" s="42"/>
      <c r="BY2114" s="42"/>
      <c r="BZ2114" s="43"/>
      <c r="CA2114" s="42"/>
      <c r="CB2114" s="55"/>
      <c r="CC2114" s="42"/>
      <c r="CD2114" s="56"/>
      <c r="CE2114" s="42"/>
      <c r="DB2114" s="42"/>
    </row>
    <row r="2115" spans="62:106">
      <c r="BJ2115" s="89"/>
      <c r="BW2115" s="45"/>
      <c r="BX2115" s="42"/>
      <c r="BY2115" s="42"/>
      <c r="BZ2115" s="43"/>
      <c r="CA2115" s="42"/>
      <c r="CB2115" s="55"/>
      <c r="CC2115" s="42"/>
      <c r="CD2115" s="56"/>
      <c r="CE2115" s="42"/>
      <c r="DB2115" s="42"/>
    </row>
    <row r="2116" spans="62:106">
      <c r="BJ2116" s="89"/>
      <c r="BW2116" s="45"/>
      <c r="BX2116" s="42"/>
      <c r="BY2116" s="42"/>
      <c r="BZ2116" s="43"/>
      <c r="CA2116" s="42"/>
      <c r="CB2116" s="55"/>
      <c r="CC2116" s="42"/>
      <c r="CD2116" s="56"/>
      <c r="CE2116" s="42"/>
      <c r="DB2116" s="42"/>
    </row>
    <row r="2117" spans="62:106">
      <c r="BJ2117" s="89"/>
      <c r="BW2117" s="45"/>
      <c r="BX2117" s="42"/>
      <c r="BY2117" s="42"/>
      <c r="BZ2117" s="43"/>
      <c r="CA2117" s="42"/>
      <c r="CB2117" s="55"/>
      <c r="CC2117" s="42"/>
      <c r="CD2117" s="56"/>
      <c r="CE2117" s="42"/>
      <c r="DB2117" s="42"/>
    </row>
    <row r="2118" spans="62:106">
      <c r="BJ2118" s="89"/>
      <c r="BW2118" s="45"/>
      <c r="BX2118" s="42"/>
      <c r="BY2118" s="42"/>
      <c r="BZ2118" s="43"/>
      <c r="CA2118" s="42"/>
      <c r="CB2118" s="55"/>
      <c r="CC2118" s="42"/>
      <c r="CD2118" s="56"/>
      <c r="CE2118" s="42"/>
      <c r="DB2118" s="42"/>
    </row>
    <row r="2119" spans="62:106">
      <c r="BJ2119" s="89"/>
      <c r="BW2119" s="45"/>
      <c r="BX2119" s="42"/>
      <c r="BY2119" s="42"/>
      <c r="BZ2119" s="43"/>
      <c r="CA2119" s="42"/>
      <c r="CB2119" s="55"/>
      <c r="CC2119" s="42"/>
      <c r="CD2119" s="56"/>
      <c r="CE2119" s="42"/>
      <c r="DB2119" s="42"/>
    </row>
    <row r="2120" spans="62:106">
      <c r="BJ2120" s="89"/>
      <c r="BW2120" s="45"/>
      <c r="BX2120" s="42"/>
      <c r="BY2120" s="42"/>
      <c r="BZ2120" s="43"/>
      <c r="CA2120" s="42"/>
      <c r="CB2120" s="55"/>
      <c r="CC2120" s="42"/>
      <c r="CD2120" s="56"/>
      <c r="CE2120" s="42"/>
      <c r="DB2120" s="42"/>
    </row>
    <row r="2121" spans="62:106">
      <c r="BJ2121" s="89"/>
      <c r="BW2121" s="45"/>
      <c r="BX2121" s="42"/>
      <c r="BY2121" s="42"/>
      <c r="BZ2121" s="43"/>
      <c r="CA2121" s="42"/>
      <c r="CB2121" s="55"/>
      <c r="CC2121" s="42"/>
      <c r="CD2121" s="56"/>
      <c r="CE2121" s="42"/>
      <c r="DB2121" s="42"/>
    </row>
    <row r="2122" spans="62:106">
      <c r="BJ2122" s="89"/>
      <c r="BW2122" s="45"/>
      <c r="BX2122" s="42"/>
      <c r="BY2122" s="42"/>
      <c r="BZ2122" s="43"/>
      <c r="CA2122" s="42"/>
      <c r="CB2122" s="55"/>
      <c r="CC2122" s="42"/>
      <c r="CD2122" s="56"/>
      <c r="CE2122" s="42"/>
      <c r="DB2122" s="42"/>
    </row>
    <row r="2123" spans="62:106">
      <c r="BJ2123" s="89"/>
      <c r="BW2123" s="45"/>
      <c r="BX2123" s="42"/>
      <c r="BY2123" s="42"/>
      <c r="BZ2123" s="43"/>
      <c r="CA2123" s="42"/>
      <c r="CB2123" s="55"/>
      <c r="CC2123" s="42"/>
      <c r="CD2123" s="56"/>
      <c r="CE2123" s="42"/>
      <c r="DB2123" s="42"/>
    </row>
    <row r="2124" spans="62:106">
      <c r="BJ2124" s="89"/>
      <c r="BW2124" s="45"/>
      <c r="BX2124" s="42"/>
      <c r="BY2124" s="42"/>
      <c r="BZ2124" s="43"/>
      <c r="CA2124" s="42"/>
      <c r="CB2124" s="55"/>
      <c r="CC2124" s="42"/>
      <c r="CD2124" s="56"/>
      <c r="CE2124" s="42"/>
      <c r="DB2124" s="42"/>
    </row>
    <row r="2125" spans="62:106">
      <c r="BJ2125" s="89"/>
      <c r="BW2125" s="45"/>
      <c r="BX2125" s="42"/>
      <c r="BY2125" s="42"/>
      <c r="BZ2125" s="43"/>
      <c r="CA2125" s="42"/>
      <c r="CB2125" s="55"/>
      <c r="CC2125" s="42"/>
      <c r="CD2125" s="56"/>
      <c r="CE2125" s="42"/>
      <c r="DB2125" s="42"/>
    </row>
    <row r="2126" spans="62:106">
      <c r="BJ2126" s="89"/>
      <c r="BW2126" s="45"/>
      <c r="BX2126" s="42"/>
      <c r="BY2126" s="42"/>
      <c r="BZ2126" s="43"/>
      <c r="CA2126" s="42"/>
      <c r="CB2126" s="55"/>
      <c r="CC2126" s="42"/>
      <c r="CD2126" s="56"/>
      <c r="CE2126" s="42"/>
      <c r="DB2126" s="42"/>
    </row>
    <row r="2127" spans="62:106">
      <c r="BJ2127" s="89"/>
      <c r="BW2127" s="45"/>
      <c r="BX2127" s="42"/>
      <c r="BY2127" s="42"/>
      <c r="BZ2127" s="43"/>
      <c r="CA2127" s="42"/>
      <c r="CB2127" s="55"/>
      <c r="CC2127" s="42"/>
      <c r="CD2127" s="56"/>
      <c r="CE2127" s="42"/>
      <c r="DB2127" s="42"/>
    </row>
    <row r="2128" spans="62:106">
      <c r="BJ2128" s="89"/>
      <c r="BW2128" s="45"/>
      <c r="BX2128" s="42"/>
      <c r="BY2128" s="42"/>
      <c r="BZ2128" s="43"/>
      <c r="CA2128" s="42"/>
      <c r="CB2128" s="55"/>
      <c r="CC2128" s="42"/>
      <c r="CD2128" s="56"/>
      <c r="CE2128" s="42"/>
      <c r="DB2128" s="42"/>
    </row>
    <row r="2129" spans="62:106">
      <c r="BJ2129" s="89"/>
      <c r="BW2129" s="45"/>
      <c r="BX2129" s="42"/>
      <c r="BY2129" s="42"/>
      <c r="BZ2129" s="43"/>
      <c r="CA2129" s="42"/>
      <c r="CB2129" s="55"/>
      <c r="CC2129" s="42"/>
      <c r="CD2129" s="56"/>
      <c r="CE2129" s="42"/>
      <c r="DB2129" s="42"/>
    </row>
    <row r="2130" spans="62:106">
      <c r="BJ2130" s="89"/>
      <c r="BW2130" s="45"/>
      <c r="BX2130" s="42"/>
      <c r="BY2130" s="42"/>
      <c r="BZ2130" s="43"/>
      <c r="CA2130" s="42"/>
      <c r="CB2130" s="55"/>
      <c r="CC2130" s="42"/>
      <c r="CD2130" s="56"/>
      <c r="CE2130" s="42"/>
      <c r="DB2130" s="42"/>
    </row>
    <row r="2131" spans="62:106">
      <c r="BJ2131" s="89"/>
      <c r="BW2131" s="45"/>
      <c r="BX2131" s="42"/>
      <c r="BY2131" s="42"/>
      <c r="BZ2131" s="43"/>
      <c r="CA2131" s="42"/>
      <c r="CB2131" s="55"/>
      <c r="CC2131" s="42"/>
      <c r="CD2131" s="56"/>
      <c r="CE2131" s="42"/>
      <c r="DB2131" s="42"/>
    </row>
    <row r="2132" spans="62:106">
      <c r="BJ2132" s="89"/>
      <c r="BW2132" s="45"/>
      <c r="BX2132" s="42"/>
      <c r="BY2132" s="42"/>
      <c r="BZ2132" s="43"/>
      <c r="CA2132" s="42"/>
      <c r="CB2132" s="55"/>
      <c r="CC2132" s="42"/>
      <c r="CD2132" s="56"/>
      <c r="CE2132" s="42"/>
      <c r="DB2132" s="42"/>
    </row>
    <row r="2133" spans="62:106">
      <c r="BJ2133" s="89"/>
      <c r="BW2133" s="45"/>
      <c r="BX2133" s="42"/>
      <c r="BY2133" s="42"/>
      <c r="BZ2133" s="43"/>
      <c r="CA2133" s="42"/>
      <c r="CB2133" s="55"/>
      <c r="CC2133" s="42"/>
      <c r="CD2133" s="56"/>
      <c r="CE2133" s="42"/>
      <c r="DB2133" s="42"/>
    </row>
    <row r="2134" spans="62:106">
      <c r="BJ2134" s="89"/>
      <c r="BW2134" s="45"/>
      <c r="BX2134" s="42"/>
      <c r="BY2134" s="42"/>
      <c r="BZ2134" s="43"/>
      <c r="CA2134" s="42"/>
      <c r="CB2134" s="55"/>
      <c r="CC2134" s="42"/>
      <c r="CD2134" s="56"/>
      <c r="CE2134" s="42"/>
      <c r="DB2134" s="42"/>
    </row>
    <row r="2135" spans="62:106">
      <c r="BJ2135" s="89"/>
      <c r="BW2135" s="45"/>
      <c r="BX2135" s="42"/>
      <c r="BY2135" s="42"/>
      <c r="BZ2135" s="43"/>
      <c r="CA2135" s="42"/>
      <c r="CB2135" s="55"/>
      <c r="CC2135" s="42"/>
      <c r="CD2135" s="56"/>
      <c r="CE2135" s="42"/>
      <c r="DB2135" s="42"/>
    </row>
    <row r="2136" spans="62:106">
      <c r="BJ2136" s="89"/>
      <c r="BW2136" s="45"/>
      <c r="BX2136" s="42"/>
      <c r="BY2136" s="42"/>
      <c r="BZ2136" s="43"/>
      <c r="CA2136" s="42"/>
      <c r="CB2136" s="55"/>
      <c r="CC2136" s="42"/>
      <c r="CD2136" s="56"/>
      <c r="CE2136" s="42"/>
      <c r="DB2136" s="42"/>
    </row>
    <row r="2137" spans="62:106">
      <c r="BJ2137" s="89"/>
      <c r="BW2137" s="45"/>
      <c r="BX2137" s="42"/>
      <c r="BY2137" s="42"/>
      <c r="BZ2137" s="43"/>
      <c r="CA2137" s="42"/>
      <c r="CB2137" s="55"/>
      <c r="CC2137" s="42"/>
      <c r="CD2137" s="56"/>
      <c r="CE2137" s="42"/>
      <c r="DB2137" s="42"/>
    </row>
    <row r="2138" spans="62:106">
      <c r="BJ2138" s="89"/>
      <c r="BW2138" s="45"/>
      <c r="BX2138" s="42"/>
      <c r="BY2138" s="42"/>
      <c r="BZ2138" s="43"/>
      <c r="CA2138" s="42"/>
      <c r="CB2138" s="55"/>
      <c r="CC2138" s="42"/>
      <c r="CD2138" s="56"/>
      <c r="CE2138" s="42"/>
      <c r="DB2138" s="42"/>
    </row>
    <row r="2139" spans="62:106">
      <c r="BJ2139" s="89"/>
      <c r="BW2139" s="45"/>
      <c r="BX2139" s="42"/>
      <c r="BY2139" s="42"/>
      <c r="BZ2139" s="43"/>
      <c r="CA2139" s="42"/>
      <c r="CB2139" s="55"/>
      <c r="CC2139" s="42"/>
      <c r="CD2139" s="56"/>
      <c r="CE2139" s="42"/>
      <c r="DB2139" s="42"/>
    </row>
    <row r="2140" spans="62:106">
      <c r="BJ2140" s="89"/>
      <c r="BW2140" s="45"/>
      <c r="BX2140" s="42"/>
      <c r="BY2140" s="42"/>
      <c r="BZ2140" s="43"/>
      <c r="CA2140" s="42"/>
      <c r="CB2140" s="55"/>
      <c r="CC2140" s="42"/>
      <c r="CD2140" s="56"/>
      <c r="CE2140" s="42"/>
      <c r="DB2140" s="42"/>
    </row>
    <row r="2141" spans="62:106">
      <c r="BJ2141" s="89"/>
      <c r="BW2141" s="45"/>
      <c r="BX2141" s="42"/>
      <c r="BY2141" s="42"/>
      <c r="BZ2141" s="43"/>
      <c r="CA2141" s="42"/>
      <c r="CB2141" s="55"/>
      <c r="CC2141" s="42"/>
      <c r="CD2141" s="56"/>
      <c r="CE2141" s="42"/>
      <c r="DB2141" s="42"/>
    </row>
    <row r="2142" spans="62:106">
      <c r="BJ2142" s="89"/>
      <c r="BW2142" s="45"/>
      <c r="BX2142" s="42"/>
      <c r="BY2142" s="42"/>
      <c r="BZ2142" s="43"/>
      <c r="CA2142" s="42"/>
      <c r="CB2142" s="55"/>
      <c r="CC2142" s="42"/>
      <c r="CD2142" s="56"/>
      <c r="CE2142" s="42"/>
      <c r="DB2142" s="42"/>
    </row>
    <row r="2143" spans="62:106">
      <c r="BJ2143" s="89"/>
      <c r="BW2143" s="45"/>
      <c r="BX2143" s="42"/>
      <c r="BY2143" s="42"/>
      <c r="BZ2143" s="43"/>
      <c r="CA2143" s="42"/>
      <c r="CB2143" s="55"/>
      <c r="CC2143" s="42"/>
      <c r="CD2143" s="56"/>
      <c r="CE2143" s="42"/>
      <c r="DB2143" s="42"/>
    </row>
    <row r="2144" spans="62:106">
      <c r="BJ2144" s="89"/>
      <c r="BW2144" s="45"/>
      <c r="BX2144" s="42"/>
      <c r="BY2144" s="42"/>
      <c r="BZ2144" s="43"/>
      <c r="CA2144" s="42"/>
      <c r="CB2144" s="55"/>
      <c r="CC2144" s="42"/>
      <c r="CD2144" s="56"/>
      <c r="CE2144" s="42"/>
      <c r="DB2144" s="42"/>
    </row>
    <row r="2145" spans="62:106">
      <c r="BJ2145" s="89"/>
      <c r="BW2145" s="45"/>
      <c r="BX2145" s="42"/>
      <c r="BY2145" s="42"/>
      <c r="BZ2145" s="43"/>
      <c r="CA2145" s="42"/>
      <c r="CB2145" s="55"/>
      <c r="CC2145" s="42"/>
      <c r="CD2145" s="56"/>
      <c r="CE2145" s="42"/>
      <c r="DB2145" s="42"/>
    </row>
    <row r="2146" spans="62:106">
      <c r="BJ2146" s="89"/>
      <c r="BW2146" s="45"/>
      <c r="BX2146" s="42"/>
      <c r="BY2146" s="42"/>
      <c r="BZ2146" s="43"/>
      <c r="CA2146" s="42"/>
      <c r="CB2146" s="55"/>
      <c r="CC2146" s="42"/>
      <c r="CD2146" s="56"/>
      <c r="CE2146" s="42"/>
      <c r="DB2146" s="42"/>
    </row>
    <row r="2147" spans="62:106">
      <c r="BJ2147" s="89"/>
      <c r="BW2147" s="45"/>
      <c r="BX2147" s="42"/>
      <c r="BY2147" s="42"/>
      <c r="BZ2147" s="43"/>
      <c r="CA2147" s="42"/>
      <c r="CB2147" s="55"/>
      <c r="CC2147" s="42"/>
      <c r="CD2147" s="56"/>
      <c r="CE2147" s="42"/>
      <c r="DB2147" s="42"/>
    </row>
    <row r="2148" spans="62:106">
      <c r="BJ2148" s="89"/>
      <c r="BW2148" s="45"/>
      <c r="BX2148" s="42"/>
      <c r="BY2148" s="42"/>
      <c r="BZ2148" s="43"/>
      <c r="CA2148" s="42"/>
      <c r="CB2148" s="55"/>
      <c r="CC2148" s="42"/>
      <c r="CD2148" s="56"/>
      <c r="CE2148" s="42"/>
      <c r="DB2148" s="42"/>
    </row>
    <row r="2149" spans="62:106">
      <c r="BJ2149" s="89"/>
      <c r="BW2149" s="45"/>
      <c r="BX2149" s="42"/>
      <c r="BY2149" s="42"/>
      <c r="BZ2149" s="43"/>
      <c r="CA2149" s="42"/>
      <c r="CB2149" s="55"/>
      <c r="CC2149" s="42"/>
      <c r="CD2149" s="56"/>
      <c r="CE2149" s="42"/>
      <c r="DB2149" s="42"/>
    </row>
    <row r="2150" spans="62:106">
      <c r="BJ2150" s="89"/>
      <c r="BW2150" s="45"/>
      <c r="BX2150" s="42"/>
      <c r="BY2150" s="42"/>
      <c r="BZ2150" s="43"/>
      <c r="CA2150" s="42"/>
      <c r="CB2150" s="55"/>
      <c r="CC2150" s="42"/>
      <c r="CD2150" s="56"/>
      <c r="CE2150" s="42"/>
      <c r="DB2150" s="42"/>
    </row>
    <row r="2151" spans="62:106">
      <c r="BJ2151" s="89"/>
      <c r="BW2151" s="45"/>
      <c r="BX2151" s="42"/>
      <c r="BY2151" s="42"/>
      <c r="BZ2151" s="43"/>
      <c r="CA2151" s="42"/>
      <c r="CB2151" s="55"/>
      <c r="CC2151" s="42"/>
      <c r="CD2151" s="56"/>
      <c r="CE2151" s="42"/>
      <c r="DB2151" s="42"/>
    </row>
    <row r="2152" spans="62:106">
      <c r="BJ2152" s="89"/>
      <c r="BW2152" s="45"/>
      <c r="BX2152" s="42"/>
      <c r="BY2152" s="42"/>
      <c r="BZ2152" s="43"/>
      <c r="CA2152" s="42"/>
      <c r="CB2152" s="55"/>
      <c r="CC2152" s="42"/>
      <c r="CD2152" s="56"/>
      <c r="CE2152" s="42"/>
      <c r="DB2152" s="42"/>
    </row>
    <row r="2153" spans="62:106">
      <c r="BJ2153" s="89"/>
      <c r="BW2153" s="45"/>
      <c r="BX2153" s="42"/>
      <c r="BY2153" s="42"/>
      <c r="BZ2153" s="43"/>
      <c r="CA2153" s="42"/>
      <c r="CB2153" s="55"/>
      <c r="CC2153" s="42"/>
      <c r="CD2153" s="56"/>
      <c r="CE2153" s="42"/>
      <c r="DB2153" s="42"/>
    </row>
    <row r="2154" spans="62:106">
      <c r="BJ2154" s="89"/>
      <c r="BW2154" s="45"/>
      <c r="BX2154" s="42"/>
      <c r="BY2154" s="42"/>
      <c r="BZ2154" s="43"/>
      <c r="CA2154" s="42"/>
      <c r="CB2154" s="55"/>
      <c r="CC2154" s="42"/>
      <c r="CD2154" s="56"/>
      <c r="CE2154" s="42"/>
      <c r="DB2154" s="42"/>
    </row>
    <row r="2155" spans="62:106">
      <c r="BJ2155" s="89"/>
      <c r="BW2155" s="45"/>
      <c r="BX2155" s="42"/>
      <c r="BY2155" s="42"/>
      <c r="BZ2155" s="43"/>
      <c r="CA2155" s="42"/>
      <c r="CB2155" s="55"/>
      <c r="CC2155" s="42"/>
      <c r="CD2155" s="56"/>
      <c r="CE2155" s="42"/>
      <c r="DB2155" s="42"/>
    </row>
    <row r="2156" spans="62:106">
      <c r="BJ2156" s="89"/>
      <c r="BW2156" s="45"/>
      <c r="BX2156" s="42"/>
      <c r="BY2156" s="42"/>
      <c r="BZ2156" s="43"/>
      <c r="CA2156" s="42"/>
      <c r="CB2156" s="55"/>
      <c r="CC2156" s="42"/>
      <c r="CD2156" s="56"/>
      <c r="CE2156" s="42"/>
      <c r="DB2156" s="42"/>
    </row>
    <row r="2157" spans="62:106">
      <c r="BJ2157" s="89"/>
      <c r="BW2157" s="45"/>
      <c r="BX2157" s="42"/>
      <c r="BY2157" s="42"/>
      <c r="BZ2157" s="43"/>
      <c r="CA2157" s="42"/>
      <c r="CB2157" s="55"/>
      <c r="CC2157" s="42"/>
      <c r="CD2157" s="56"/>
      <c r="CE2157" s="42"/>
      <c r="DB2157" s="42"/>
    </row>
    <row r="2158" spans="62:106">
      <c r="BJ2158" s="89"/>
      <c r="BW2158" s="45"/>
      <c r="BX2158" s="42"/>
      <c r="BY2158" s="42"/>
      <c r="BZ2158" s="43"/>
      <c r="CA2158" s="42"/>
      <c r="CB2158" s="55"/>
      <c r="CC2158" s="42"/>
      <c r="CD2158" s="56"/>
      <c r="CE2158" s="42"/>
      <c r="DB2158" s="42"/>
    </row>
    <row r="2159" spans="62:106">
      <c r="BJ2159" s="89"/>
      <c r="BW2159" s="45"/>
      <c r="BX2159" s="42"/>
      <c r="BY2159" s="42"/>
      <c r="BZ2159" s="43"/>
      <c r="CA2159" s="42"/>
      <c r="CB2159" s="55"/>
      <c r="CC2159" s="42"/>
      <c r="CD2159" s="56"/>
      <c r="CE2159" s="42"/>
      <c r="DB2159" s="42"/>
    </row>
    <row r="2160" spans="62:106">
      <c r="BJ2160" s="89"/>
      <c r="BW2160" s="45"/>
      <c r="BX2160" s="42"/>
      <c r="BY2160" s="42"/>
      <c r="BZ2160" s="43"/>
      <c r="CA2160" s="42"/>
      <c r="CB2160" s="55"/>
      <c r="CC2160" s="42"/>
      <c r="CD2160" s="56"/>
      <c r="CE2160" s="42"/>
      <c r="DB2160" s="42"/>
    </row>
    <row r="2161" spans="62:106">
      <c r="BJ2161" s="89"/>
      <c r="BW2161" s="45"/>
      <c r="BX2161" s="42"/>
      <c r="BY2161" s="42"/>
      <c r="BZ2161" s="43"/>
      <c r="CA2161" s="42"/>
      <c r="CB2161" s="55"/>
      <c r="CC2161" s="42"/>
      <c r="CD2161" s="56"/>
      <c r="CE2161" s="42"/>
      <c r="DB2161" s="42"/>
    </row>
    <row r="2162" spans="62:106">
      <c r="BJ2162" s="89"/>
      <c r="BW2162" s="45"/>
      <c r="BX2162" s="42"/>
      <c r="BY2162" s="42"/>
      <c r="BZ2162" s="43"/>
      <c r="CA2162" s="42"/>
      <c r="CB2162" s="55"/>
      <c r="CC2162" s="42"/>
      <c r="CD2162" s="56"/>
      <c r="CE2162" s="42"/>
      <c r="DB2162" s="42"/>
    </row>
    <row r="2163" spans="62:106">
      <c r="BJ2163" s="89"/>
      <c r="BW2163" s="45"/>
      <c r="BX2163" s="42"/>
      <c r="BY2163" s="42"/>
      <c r="BZ2163" s="43"/>
      <c r="CA2163" s="42"/>
      <c r="CB2163" s="55"/>
      <c r="CC2163" s="42"/>
      <c r="CD2163" s="56"/>
      <c r="CE2163" s="42"/>
      <c r="DB2163" s="42"/>
    </row>
    <row r="2164" spans="62:106">
      <c r="BJ2164" s="89"/>
      <c r="BW2164" s="45"/>
      <c r="BX2164" s="42"/>
      <c r="BY2164" s="42"/>
      <c r="BZ2164" s="43"/>
      <c r="CA2164" s="42"/>
      <c r="CB2164" s="55"/>
      <c r="CC2164" s="42"/>
      <c r="CD2164" s="56"/>
      <c r="CE2164" s="42"/>
      <c r="DB2164" s="42"/>
    </row>
    <row r="2165" spans="62:106">
      <c r="BJ2165" s="89"/>
      <c r="BW2165" s="45"/>
      <c r="BX2165" s="42"/>
      <c r="BY2165" s="42"/>
      <c r="BZ2165" s="43"/>
      <c r="CA2165" s="42"/>
      <c r="CB2165" s="55"/>
      <c r="CC2165" s="42"/>
      <c r="CD2165" s="56"/>
      <c r="CE2165" s="42"/>
      <c r="DB2165" s="42"/>
    </row>
    <row r="2166" spans="62:106">
      <c r="BJ2166" s="89"/>
      <c r="BW2166" s="45"/>
      <c r="BX2166" s="42"/>
      <c r="BY2166" s="42"/>
      <c r="BZ2166" s="43"/>
      <c r="CA2166" s="42"/>
      <c r="CB2166" s="55"/>
      <c r="CC2166" s="42"/>
      <c r="CD2166" s="56"/>
      <c r="CE2166" s="42"/>
      <c r="DB2166" s="42"/>
    </row>
    <row r="2167" spans="62:106">
      <c r="BJ2167" s="89"/>
      <c r="BW2167" s="45"/>
      <c r="BX2167" s="42"/>
      <c r="BY2167" s="42"/>
      <c r="BZ2167" s="43"/>
      <c r="CA2167" s="42"/>
      <c r="CB2167" s="55"/>
      <c r="CC2167" s="42"/>
      <c r="CD2167" s="56"/>
      <c r="CE2167" s="42"/>
      <c r="DB2167" s="42"/>
    </row>
    <row r="2168" spans="62:106">
      <c r="BJ2168" s="89"/>
      <c r="BW2168" s="45"/>
      <c r="BX2168" s="42"/>
      <c r="BY2168" s="42"/>
      <c r="BZ2168" s="43"/>
      <c r="CA2168" s="42"/>
      <c r="CB2168" s="55"/>
      <c r="CC2168" s="42"/>
      <c r="CD2168" s="56"/>
      <c r="CE2168" s="42"/>
      <c r="DB2168" s="42"/>
    </row>
    <row r="2169" spans="62:106">
      <c r="BJ2169" s="89"/>
      <c r="BW2169" s="45"/>
      <c r="BX2169" s="42"/>
      <c r="BY2169" s="42"/>
      <c r="BZ2169" s="43"/>
      <c r="CA2169" s="42"/>
      <c r="CB2169" s="55"/>
      <c r="CC2169" s="42"/>
      <c r="CD2169" s="56"/>
      <c r="CE2169" s="42"/>
      <c r="DB2169" s="42"/>
    </row>
    <row r="2170" spans="62:106">
      <c r="BJ2170" s="89"/>
      <c r="BW2170" s="45"/>
      <c r="BX2170" s="42"/>
      <c r="BY2170" s="42"/>
      <c r="BZ2170" s="43"/>
      <c r="CA2170" s="42"/>
      <c r="CB2170" s="55"/>
      <c r="CC2170" s="42"/>
      <c r="CD2170" s="56"/>
      <c r="CE2170" s="42"/>
      <c r="DB2170" s="42"/>
    </row>
    <row r="2171" spans="62:106">
      <c r="BJ2171" s="89"/>
      <c r="BW2171" s="45"/>
      <c r="BX2171" s="42"/>
      <c r="BY2171" s="42"/>
      <c r="BZ2171" s="43"/>
      <c r="CA2171" s="42"/>
      <c r="CB2171" s="55"/>
      <c r="CC2171" s="42"/>
      <c r="CD2171" s="56"/>
      <c r="CE2171" s="42"/>
      <c r="DB2171" s="42"/>
    </row>
    <row r="2172" spans="62:106">
      <c r="BJ2172" s="89"/>
      <c r="BW2172" s="45"/>
      <c r="BX2172" s="42"/>
      <c r="BY2172" s="42"/>
      <c r="BZ2172" s="43"/>
      <c r="CA2172" s="42"/>
      <c r="CB2172" s="55"/>
      <c r="CC2172" s="42"/>
      <c r="CD2172" s="56"/>
      <c r="CE2172" s="42"/>
      <c r="DB2172" s="42"/>
    </row>
    <row r="2173" spans="62:106">
      <c r="BJ2173" s="89"/>
      <c r="BW2173" s="45"/>
      <c r="BX2173" s="42"/>
      <c r="BY2173" s="42"/>
      <c r="BZ2173" s="43"/>
      <c r="CA2173" s="42"/>
      <c r="CB2173" s="55"/>
      <c r="CC2173" s="42"/>
      <c r="CD2173" s="56"/>
      <c r="CE2173" s="42"/>
      <c r="DB2173" s="42"/>
    </row>
    <row r="2174" spans="62:106">
      <c r="BJ2174" s="89"/>
      <c r="BW2174" s="45"/>
      <c r="BX2174" s="42"/>
      <c r="BY2174" s="42"/>
      <c r="BZ2174" s="43"/>
      <c r="CA2174" s="42"/>
      <c r="CB2174" s="55"/>
      <c r="CC2174" s="42"/>
      <c r="CD2174" s="56"/>
      <c r="CE2174" s="42"/>
      <c r="DB2174" s="42"/>
    </row>
    <row r="2175" spans="62:106">
      <c r="BJ2175" s="89"/>
      <c r="BW2175" s="45"/>
      <c r="BX2175" s="42"/>
      <c r="BY2175" s="42"/>
      <c r="BZ2175" s="43"/>
      <c r="CA2175" s="42"/>
      <c r="CB2175" s="55"/>
      <c r="CC2175" s="42"/>
      <c r="CD2175" s="56"/>
      <c r="CE2175" s="42"/>
      <c r="DB2175" s="42"/>
    </row>
    <row r="2176" spans="62:106">
      <c r="BJ2176" s="89"/>
      <c r="BW2176" s="45"/>
      <c r="BX2176" s="42"/>
      <c r="BY2176" s="42"/>
      <c r="BZ2176" s="43"/>
      <c r="CA2176" s="42"/>
      <c r="CB2176" s="55"/>
      <c r="CC2176" s="42"/>
      <c r="CD2176" s="56"/>
      <c r="CE2176" s="42"/>
      <c r="DB2176" s="42"/>
    </row>
    <row r="2177" spans="62:106">
      <c r="BJ2177" s="89"/>
      <c r="BW2177" s="45"/>
      <c r="BX2177" s="42"/>
      <c r="BY2177" s="42"/>
      <c r="BZ2177" s="43"/>
      <c r="CA2177" s="42"/>
      <c r="CB2177" s="55"/>
      <c r="CC2177" s="42"/>
      <c r="CD2177" s="56"/>
      <c r="CE2177" s="42"/>
      <c r="DB2177" s="42"/>
    </row>
    <row r="2178" spans="62:106">
      <c r="BJ2178" s="89"/>
      <c r="BW2178" s="45"/>
      <c r="BX2178" s="42"/>
      <c r="BY2178" s="42"/>
      <c r="BZ2178" s="43"/>
      <c r="CA2178" s="42"/>
      <c r="CB2178" s="55"/>
      <c r="CC2178" s="42"/>
      <c r="CD2178" s="56"/>
      <c r="CE2178" s="42"/>
      <c r="DB2178" s="42"/>
    </row>
    <row r="2179" spans="62:106">
      <c r="BJ2179" s="89"/>
      <c r="BW2179" s="45"/>
      <c r="BX2179" s="42"/>
      <c r="BY2179" s="42"/>
      <c r="BZ2179" s="43"/>
      <c r="CA2179" s="42"/>
      <c r="CB2179" s="55"/>
      <c r="CC2179" s="42"/>
      <c r="CD2179" s="56"/>
      <c r="CE2179" s="42"/>
      <c r="DB2179" s="42"/>
    </row>
    <row r="2180" spans="62:106">
      <c r="BJ2180" s="89"/>
      <c r="BW2180" s="45"/>
      <c r="BX2180" s="42"/>
      <c r="BY2180" s="42"/>
      <c r="BZ2180" s="43"/>
      <c r="CA2180" s="42"/>
      <c r="CB2180" s="55"/>
      <c r="CC2180" s="42"/>
      <c r="CD2180" s="56"/>
      <c r="CE2180" s="42"/>
      <c r="DB2180" s="42"/>
    </row>
    <row r="2181" spans="62:106">
      <c r="BJ2181" s="89"/>
      <c r="BW2181" s="45"/>
      <c r="BX2181" s="42"/>
      <c r="BY2181" s="42"/>
      <c r="BZ2181" s="43"/>
      <c r="CA2181" s="42"/>
      <c r="CB2181" s="55"/>
      <c r="CC2181" s="42"/>
      <c r="CD2181" s="56"/>
      <c r="CE2181" s="42"/>
      <c r="DB2181" s="42"/>
    </row>
    <row r="2182" spans="62:106">
      <c r="BJ2182" s="89"/>
      <c r="BW2182" s="45"/>
      <c r="BX2182" s="42"/>
      <c r="BY2182" s="42"/>
      <c r="BZ2182" s="43"/>
      <c r="CA2182" s="42"/>
      <c r="CB2182" s="55"/>
      <c r="CC2182" s="42"/>
      <c r="CD2182" s="56"/>
      <c r="CE2182" s="42"/>
      <c r="DB2182" s="42"/>
    </row>
    <row r="2183" spans="62:106">
      <c r="BJ2183" s="89"/>
      <c r="BW2183" s="45"/>
      <c r="BX2183" s="42"/>
      <c r="BY2183" s="42"/>
      <c r="BZ2183" s="43"/>
      <c r="CA2183" s="42"/>
      <c r="CB2183" s="55"/>
      <c r="CC2183" s="42"/>
      <c r="CD2183" s="56"/>
      <c r="CE2183" s="42"/>
      <c r="DB2183" s="42"/>
    </row>
    <row r="2184" spans="62:106">
      <c r="BJ2184" s="89"/>
      <c r="BW2184" s="45"/>
      <c r="BX2184" s="42"/>
      <c r="BY2184" s="42"/>
      <c r="BZ2184" s="43"/>
      <c r="CA2184" s="42"/>
      <c r="CB2184" s="55"/>
      <c r="CC2184" s="42"/>
      <c r="CD2184" s="56"/>
      <c r="CE2184" s="42"/>
      <c r="DB2184" s="42"/>
    </row>
    <row r="2185" spans="62:106">
      <c r="BJ2185" s="89"/>
      <c r="BW2185" s="45"/>
      <c r="BX2185" s="42"/>
      <c r="BY2185" s="42"/>
      <c r="BZ2185" s="43"/>
      <c r="CA2185" s="42"/>
      <c r="CB2185" s="55"/>
      <c r="CC2185" s="42"/>
      <c r="CD2185" s="56"/>
      <c r="CE2185" s="42"/>
      <c r="DB2185" s="42"/>
    </row>
    <row r="2186" spans="62:106">
      <c r="BJ2186" s="89"/>
      <c r="BW2186" s="45"/>
      <c r="BX2186" s="42"/>
      <c r="BY2186" s="42"/>
      <c r="BZ2186" s="43"/>
      <c r="CA2186" s="42"/>
      <c r="CB2186" s="55"/>
      <c r="CC2186" s="42"/>
      <c r="CD2186" s="56"/>
      <c r="CE2186" s="42"/>
      <c r="DB2186" s="42"/>
    </row>
    <row r="2187" spans="62:106">
      <c r="BJ2187" s="89"/>
      <c r="BW2187" s="45"/>
      <c r="BX2187" s="42"/>
      <c r="BY2187" s="42"/>
      <c r="BZ2187" s="43"/>
      <c r="CA2187" s="42"/>
      <c r="CB2187" s="55"/>
      <c r="CC2187" s="42"/>
      <c r="CD2187" s="56"/>
      <c r="CE2187" s="42"/>
      <c r="DB2187" s="42"/>
    </row>
    <row r="2188" spans="62:106">
      <c r="BJ2188" s="89"/>
      <c r="BW2188" s="45"/>
      <c r="BX2188" s="42"/>
      <c r="BY2188" s="42"/>
      <c r="BZ2188" s="43"/>
      <c r="CA2188" s="42"/>
      <c r="CB2188" s="55"/>
      <c r="CC2188" s="42"/>
      <c r="CD2188" s="56"/>
      <c r="CE2188" s="42"/>
      <c r="DB2188" s="42"/>
    </row>
    <row r="2189" spans="62:106">
      <c r="BJ2189" s="89"/>
      <c r="BW2189" s="45"/>
      <c r="BX2189" s="42"/>
      <c r="BY2189" s="42"/>
      <c r="BZ2189" s="43"/>
      <c r="CA2189" s="42"/>
      <c r="CB2189" s="55"/>
      <c r="CC2189" s="42"/>
      <c r="CD2189" s="56"/>
      <c r="CE2189" s="42"/>
      <c r="DB2189" s="42"/>
    </row>
    <row r="2190" spans="62:106">
      <c r="BJ2190" s="89"/>
      <c r="BW2190" s="45"/>
      <c r="BX2190" s="42"/>
      <c r="BY2190" s="42"/>
      <c r="BZ2190" s="43"/>
      <c r="CA2190" s="42"/>
      <c r="CB2190" s="55"/>
      <c r="CC2190" s="42"/>
      <c r="CD2190" s="56"/>
      <c r="CE2190" s="42"/>
      <c r="DB2190" s="42"/>
    </row>
    <row r="2191" spans="62:106">
      <c r="BJ2191" s="89"/>
      <c r="BW2191" s="45"/>
      <c r="BX2191" s="42"/>
      <c r="BY2191" s="42"/>
      <c r="BZ2191" s="43"/>
      <c r="CA2191" s="42"/>
      <c r="CB2191" s="55"/>
      <c r="CC2191" s="42"/>
      <c r="CD2191" s="56"/>
      <c r="CE2191" s="42"/>
      <c r="DB2191" s="42"/>
    </row>
    <row r="2192" spans="62:106">
      <c r="BJ2192" s="89"/>
      <c r="BW2192" s="45"/>
      <c r="BX2192" s="42"/>
      <c r="BY2192" s="42"/>
      <c r="BZ2192" s="43"/>
      <c r="CA2192" s="42"/>
      <c r="CB2192" s="55"/>
      <c r="CC2192" s="42"/>
      <c r="CD2192" s="56"/>
      <c r="CE2192" s="42"/>
      <c r="DB2192" s="42"/>
    </row>
    <row r="2193" spans="62:106">
      <c r="BJ2193" s="89"/>
      <c r="BW2193" s="45"/>
      <c r="BX2193" s="42"/>
      <c r="BY2193" s="42"/>
      <c r="BZ2193" s="43"/>
      <c r="CA2193" s="42"/>
      <c r="CB2193" s="55"/>
      <c r="CC2193" s="42"/>
      <c r="CD2193" s="56"/>
      <c r="CE2193" s="42"/>
      <c r="DB2193" s="42"/>
    </row>
    <row r="2194" spans="62:106">
      <c r="BJ2194" s="89"/>
      <c r="BW2194" s="45"/>
      <c r="BX2194" s="42"/>
      <c r="BY2194" s="42"/>
      <c r="BZ2194" s="43"/>
      <c r="CA2194" s="42"/>
      <c r="CB2194" s="55"/>
      <c r="CC2194" s="42"/>
      <c r="CD2194" s="56"/>
      <c r="CE2194" s="42"/>
      <c r="DB2194" s="42"/>
    </row>
    <row r="2195" spans="62:106">
      <c r="BJ2195" s="89"/>
      <c r="BW2195" s="45"/>
      <c r="BX2195" s="42"/>
      <c r="BY2195" s="42"/>
      <c r="BZ2195" s="43"/>
      <c r="CA2195" s="42"/>
      <c r="CB2195" s="55"/>
      <c r="CC2195" s="42"/>
      <c r="CD2195" s="56"/>
      <c r="CE2195" s="42"/>
      <c r="DB2195" s="42"/>
    </row>
    <row r="2196" spans="62:106">
      <c r="BJ2196" s="89"/>
      <c r="BW2196" s="45"/>
      <c r="BX2196" s="42"/>
      <c r="BY2196" s="42"/>
      <c r="BZ2196" s="43"/>
      <c r="CA2196" s="42"/>
      <c r="CB2196" s="55"/>
      <c r="CC2196" s="42"/>
      <c r="CD2196" s="56"/>
      <c r="CE2196" s="42"/>
      <c r="DB2196" s="42"/>
    </row>
    <row r="2197" spans="62:106">
      <c r="BJ2197" s="89"/>
      <c r="BW2197" s="45"/>
      <c r="BX2197" s="42"/>
      <c r="BY2197" s="42"/>
      <c r="BZ2197" s="43"/>
      <c r="CA2197" s="42"/>
      <c r="CB2197" s="55"/>
      <c r="CC2197" s="42"/>
      <c r="CD2197" s="56"/>
      <c r="CE2197" s="42"/>
      <c r="DB2197" s="42"/>
    </row>
    <row r="2198" spans="62:106">
      <c r="BJ2198" s="89"/>
      <c r="BW2198" s="45"/>
      <c r="BX2198" s="42"/>
      <c r="BY2198" s="42"/>
      <c r="BZ2198" s="43"/>
      <c r="CA2198" s="42"/>
      <c r="CB2198" s="55"/>
      <c r="CC2198" s="42"/>
      <c r="CD2198" s="56"/>
      <c r="CE2198" s="42"/>
      <c r="DB2198" s="42"/>
    </row>
    <row r="2199" spans="62:106">
      <c r="BJ2199" s="89"/>
      <c r="BW2199" s="45"/>
      <c r="BX2199" s="42"/>
      <c r="BY2199" s="42"/>
      <c r="BZ2199" s="43"/>
      <c r="CA2199" s="42"/>
      <c r="CB2199" s="55"/>
      <c r="CC2199" s="42"/>
      <c r="CD2199" s="56"/>
      <c r="CE2199" s="42"/>
      <c r="DB2199" s="42"/>
    </row>
    <row r="2200" spans="62:106">
      <c r="BJ2200" s="89"/>
      <c r="BW2200" s="45"/>
      <c r="BX2200" s="42"/>
      <c r="BY2200" s="42"/>
      <c r="BZ2200" s="43"/>
      <c r="CA2200" s="42"/>
      <c r="CB2200" s="55"/>
      <c r="CC2200" s="42"/>
      <c r="CD2200" s="56"/>
      <c r="CE2200" s="42"/>
      <c r="DB2200" s="42"/>
    </row>
    <row r="2201" spans="62:106">
      <c r="BJ2201" s="89"/>
      <c r="BW2201" s="45"/>
      <c r="BX2201" s="42"/>
      <c r="BY2201" s="42"/>
      <c r="BZ2201" s="43"/>
      <c r="CA2201" s="42"/>
      <c r="CB2201" s="55"/>
      <c r="CC2201" s="42"/>
      <c r="CD2201" s="56"/>
      <c r="CE2201" s="42"/>
      <c r="DB2201" s="42"/>
    </row>
    <row r="2202" spans="62:106">
      <c r="BJ2202" s="89"/>
      <c r="BW2202" s="45"/>
      <c r="BX2202" s="42"/>
      <c r="BY2202" s="42"/>
      <c r="BZ2202" s="43"/>
      <c r="CA2202" s="42"/>
      <c r="CB2202" s="55"/>
      <c r="CC2202" s="42"/>
      <c r="CD2202" s="56"/>
      <c r="CE2202" s="42"/>
      <c r="DB2202" s="42"/>
    </row>
    <row r="2203" spans="62:106">
      <c r="BJ2203" s="89"/>
      <c r="BW2203" s="45"/>
      <c r="BX2203" s="42"/>
      <c r="BY2203" s="42"/>
      <c r="BZ2203" s="43"/>
      <c r="CA2203" s="42"/>
      <c r="CB2203" s="55"/>
      <c r="CC2203" s="42"/>
      <c r="CD2203" s="56"/>
      <c r="CE2203" s="42"/>
      <c r="DB2203" s="42"/>
    </row>
    <row r="2204" spans="62:106">
      <c r="BJ2204" s="89"/>
      <c r="BW2204" s="45"/>
      <c r="BX2204" s="42"/>
      <c r="BY2204" s="42"/>
      <c r="BZ2204" s="43"/>
      <c r="CA2204" s="42"/>
      <c r="CB2204" s="55"/>
      <c r="CC2204" s="42"/>
      <c r="CD2204" s="56"/>
      <c r="CE2204" s="42"/>
      <c r="DB2204" s="42"/>
    </row>
    <row r="2205" spans="62:106">
      <c r="BJ2205" s="89"/>
      <c r="BW2205" s="45"/>
      <c r="BX2205" s="42"/>
      <c r="BY2205" s="42"/>
      <c r="BZ2205" s="43"/>
      <c r="CA2205" s="42"/>
      <c r="CB2205" s="55"/>
      <c r="CC2205" s="42"/>
      <c r="CD2205" s="56"/>
      <c r="CE2205" s="42"/>
      <c r="DB2205" s="42"/>
    </row>
    <row r="2206" spans="62:106">
      <c r="BJ2206" s="89"/>
      <c r="BW2206" s="45"/>
      <c r="BX2206" s="42"/>
      <c r="BY2206" s="42"/>
      <c r="BZ2206" s="43"/>
      <c r="CA2206" s="42"/>
      <c r="CB2206" s="55"/>
      <c r="CC2206" s="42"/>
      <c r="CD2206" s="56"/>
      <c r="CE2206" s="42"/>
      <c r="DB2206" s="42"/>
    </row>
    <row r="2207" spans="62:106">
      <c r="BJ2207" s="89"/>
      <c r="BW2207" s="45"/>
      <c r="BX2207" s="42"/>
      <c r="BY2207" s="42"/>
      <c r="BZ2207" s="43"/>
      <c r="CA2207" s="42"/>
      <c r="CB2207" s="55"/>
      <c r="CC2207" s="42"/>
      <c r="CD2207" s="56"/>
      <c r="CE2207" s="42"/>
      <c r="DB2207" s="42"/>
    </row>
    <row r="2208" spans="62:106">
      <c r="BJ2208" s="89"/>
      <c r="BW2208" s="45"/>
      <c r="BX2208" s="42"/>
      <c r="BY2208" s="42"/>
      <c r="BZ2208" s="43"/>
      <c r="CA2208" s="42"/>
      <c r="CB2208" s="55"/>
      <c r="CC2208" s="42"/>
      <c r="CD2208" s="56"/>
      <c r="CE2208" s="42"/>
      <c r="DB2208" s="42"/>
    </row>
    <row r="2209" spans="62:106">
      <c r="BJ2209" s="89"/>
      <c r="BW2209" s="45"/>
      <c r="BX2209" s="42"/>
      <c r="BY2209" s="42"/>
      <c r="BZ2209" s="43"/>
      <c r="CA2209" s="42"/>
      <c r="CB2209" s="55"/>
      <c r="CC2209" s="42"/>
      <c r="CD2209" s="56"/>
      <c r="CE2209" s="42"/>
      <c r="DB2209" s="42"/>
    </row>
    <row r="2210" spans="62:106">
      <c r="BJ2210" s="89"/>
      <c r="BW2210" s="45"/>
      <c r="BX2210" s="42"/>
      <c r="BY2210" s="42"/>
      <c r="BZ2210" s="43"/>
      <c r="CA2210" s="42"/>
      <c r="CB2210" s="55"/>
      <c r="CC2210" s="42"/>
      <c r="CD2210" s="56"/>
      <c r="CE2210" s="42"/>
      <c r="DB2210" s="42"/>
    </row>
    <row r="2211" spans="62:106">
      <c r="BJ2211" s="89"/>
      <c r="BW2211" s="45"/>
      <c r="BX2211" s="42"/>
      <c r="BY2211" s="42"/>
      <c r="BZ2211" s="43"/>
      <c r="CA2211" s="42"/>
      <c r="CB2211" s="55"/>
      <c r="CC2211" s="42"/>
      <c r="CD2211" s="56"/>
      <c r="CE2211" s="42"/>
      <c r="DB2211" s="42"/>
    </row>
    <row r="2212" spans="62:106">
      <c r="BJ2212" s="89"/>
      <c r="BW2212" s="45"/>
      <c r="BX2212" s="42"/>
      <c r="BY2212" s="42"/>
      <c r="BZ2212" s="43"/>
      <c r="CA2212" s="42"/>
      <c r="CB2212" s="55"/>
      <c r="CC2212" s="42"/>
      <c r="CD2212" s="56"/>
      <c r="CE2212" s="42"/>
      <c r="DB2212" s="42"/>
    </row>
    <row r="2213" spans="62:106">
      <c r="BJ2213" s="89"/>
      <c r="BW2213" s="45"/>
      <c r="BX2213" s="42"/>
      <c r="BY2213" s="42"/>
      <c r="BZ2213" s="43"/>
      <c r="CA2213" s="42"/>
      <c r="CB2213" s="55"/>
      <c r="CC2213" s="42"/>
      <c r="CD2213" s="56"/>
      <c r="CE2213" s="42"/>
      <c r="DB2213" s="42"/>
    </row>
    <row r="2214" spans="62:106">
      <c r="BJ2214" s="89"/>
      <c r="BW2214" s="45"/>
      <c r="BX2214" s="42"/>
      <c r="BY2214" s="42"/>
      <c r="BZ2214" s="43"/>
      <c r="CA2214" s="42"/>
      <c r="CB2214" s="55"/>
      <c r="CC2214" s="42"/>
      <c r="CD2214" s="56"/>
      <c r="CE2214" s="42"/>
      <c r="DB2214" s="42"/>
    </row>
    <row r="2215" spans="62:106">
      <c r="BJ2215" s="89"/>
      <c r="BW2215" s="45"/>
      <c r="BX2215" s="42"/>
      <c r="BY2215" s="42"/>
      <c r="BZ2215" s="43"/>
      <c r="CA2215" s="42"/>
      <c r="CB2215" s="55"/>
      <c r="CC2215" s="42"/>
      <c r="CD2215" s="56"/>
      <c r="CE2215" s="42"/>
      <c r="DB2215" s="42"/>
    </row>
    <row r="2216" spans="62:106">
      <c r="BJ2216" s="89"/>
      <c r="BW2216" s="45"/>
      <c r="BX2216" s="42"/>
      <c r="BY2216" s="42"/>
      <c r="BZ2216" s="43"/>
      <c r="CA2216" s="42"/>
      <c r="CB2216" s="55"/>
      <c r="CC2216" s="42"/>
      <c r="CD2216" s="56"/>
      <c r="CE2216" s="42"/>
      <c r="DB2216" s="42"/>
    </row>
    <row r="2217" spans="62:106">
      <c r="BJ2217" s="89"/>
      <c r="BW2217" s="45"/>
      <c r="BX2217" s="42"/>
      <c r="BY2217" s="42"/>
      <c r="BZ2217" s="43"/>
      <c r="CA2217" s="42"/>
      <c r="CB2217" s="55"/>
      <c r="CC2217" s="42"/>
      <c r="CD2217" s="56"/>
      <c r="CE2217" s="42"/>
      <c r="DB2217" s="42"/>
    </row>
    <row r="2218" spans="62:106">
      <c r="BJ2218" s="89"/>
      <c r="BW2218" s="45"/>
      <c r="BX2218" s="42"/>
      <c r="BY2218" s="42"/>
      <c r="BZ2218" s="43"/>
      <c r="CA2218" s="42"/>
      <c r="CB2218" s="55"/>
      <c r="CC2218" s="42"/>
      <c r="CD2218" s="56"/>
      <c r="CE2218" s="42"/>
      <c r="DB2218" s="42"/>
    </row>
    <row r="2219" spans="62:106">
      <c r="BJ2219" s="89"/>
      <c r="BW2219" s="45"/>
      <c r="BX2219" s="42"/>
      <c r="BY2219" s="42"/>
      <c r="BZ2219" s="43"/>
      <c r="CA2219" s="42"/>
      <c r="CB2219" s="55"/>
      <c r="CC2219" s="42"/>
      <c r="CD2219" s="56"/>
      <c r="CE2219" s="42"/>
      <c r="DB2219" s="42"/>
    </row>
    <row r="2220" spans="62:106">
      <c r="BJ2220" s="89"/>
      <c r="BW2220" s="45"/>
      <c r="BX2220" s="42"/>
      <c r="BY2220" s="42"/>
      <c r="BZ2220" s="43"/>
      <c r="CA2220" s="42"/>
      <c r="CB2220" s="55"/>
      <c r="CC2220" s="42"/>
      <c r="CD2220" s="56"/>
      <c r="CE2220" s="42"/>
      <c r="DB2220" s="42"/>
    </row>
    <row r="2221" spans="62:106">
      <c r="BJ2221" s="89"/>
      <c r="BW2221" s="45"/>
      <c r="BX2221" s="42"/>
      <c r="BY2221" s="42"/>
      <c r="BZ2221" s="43"/>
      <c r="CA2221" s="42"/>
      <c r="CB2221" s="55"/>
      <c r="CC2221" s="42"/>
      <c r="CD2221" s="56"/>
      <c r="CE2221" s="42"/>
      <c r="DB2221" s="42"/>
    </row>
    <row r="2222" spans="62:106">
      <c r="BJ2222" s="89"/>
      <c r="BW2222" s="45"/>
      <c r="BX2222" s="42"/>
      <c r="BY2222" s="42"/>
      <c r="BZ2222" s="43"/>
      <c r="CA2222" s="42"/>
      <c r="CB2222" s="55"/>
      <c r="CC2222" s="42"/>
      <c r="CD2222" s="56"/>
      <c r="CE2222" s="42"/>
      <c r="DB2222" s="42"/>
    </row>
    <row r="2223" spans="62:106">
      <c r="BJ2223" s="89"/>
      <c r="BW2223" s="45"/>
      <c r="BX2223" s="42"/>
      <c r="BY2223" s="42"/>
      <c r="BZ2223" s="43"/>
      <c r="CA2223" s="42"/>
      <c r="CB2223" s="55"/>
      <c r="CC2223" s="42"/>
      <c r="CD2223" s="56"/>
      <c r="CE2223" s="42"/>
      <c r="DB2223" s="42"/>
    </row>
    <row r="2224" spans="62:106">
      <c r="BJ2224" s="89"/>
      <c r="BW2224" s="45"/>
      <c r="BX2224" s="42"/>
      <c r="BY2224" s="42"/>
      <c r="BZ2224" s="43"/>
      <c r="CA2224" s="42"/>
      <c r="CB2224" s="55"/>
      <c r="CC2224" s="42"/>
      <c r="CD2224" s="56"/>
      <c r="CE2224" s="42"/>
      <c r="DB2224" s="42"/>
    </row>
    <row r="2225" spans="62:106">
      <c r="BJ2225" s="89"/>
      <c r="BW2225" s="45"/>
      <c r="BX2225" s="42"/>
      <c r="BY2225" s="42"/>
      <c r="BZ2225" s="43"/>
      <c r="CA2225" s="42"/>
      <c r="CB2225" s="55"/>
      <c r="CC2225" s="42"/>
      <c r="CD2225" s="56"/>
      <c r="CE2225" s="42"/>
      <c r="DB2225" s="42"/>
    </row>
    <row r="2226" spans="62:106">
      <c r="BJ2226" s="89"/>
      <c r="BW2226" s="45"/>
      <c r="BX2226" s="42"/>
      <c r="BY2226" s="42"/>
      <c r="BZ2226" s="43"/>
      <c r="CA2226" s="42"/>
      <c r="CB2226" s="55"/>
      <c r="CC2226" s="42"/>
      <c r="CD2226" s="56"/>
      <c r="CE2226" s="42"/>
      <c r="DB2226" s="42"/>
    </row>
    <row r="2227" spans="62:106">
      <c r="BJ2227" s="89"/>
      <c r="BW2227" s="45"/>
      <c r="BX2227" s="42"/>
      <c r="BY2227" s="42"/>
      <c r="BZ2227" s="43"/>
      <c r="CA2227" s="42"/>
      <c r="CB2227" s="55"/>
      <c r="CC2227" s="42"/>
      <c r="CD2227" s="56"/>
      <c r="CE2227" s="42"/>
      <c r="DB2227" s="42"/>
    </row>
    <row r="2228" spans="62:106">
      <c r="BJ2228" s="89"/>
      <c r="BW2228" s="45"/>
      <c r="BX2228" s="42"/>
      <c r="BY2228" s="42"/>
      <c r="BZ2228" s="43"/>
      <c r="CA2228" s="42"/>
      <c r="CB2228" s="55"/>
      <c r="CC2228" s="42"/>
      <c r="CD2228" s="56"/>
      <c r="CE2228" s="42"/>
      <c r="DB2228" s="42"/>
    </row>
    <row r="2229" spans="62:106">
      <c r="BJ2229" s="89"/>
      <c r="BW2229" s="45"/>
      <c r="BX2229" s="42"/>
      <c r="BY2229" s="42"/>
      <c r="BZ2229" s="43"/>
      <c r="CA2229" s="42"/>
      <c r="CB2229" s="55"/>
      <c r="CC2229" s="42"/>
      <c r="CD2229" s="56"/>
      <c r="CE2229" s="42"/>
      <c r="DB2229" s="42"/>
    </row>
    <row r="2230" spans="62:106">
      <c r="BJ2230" s="89"/>
      <c r="BW2230" s="45"/>
      <c r="BX2230" s="42"/>
      <c r="BY2230" s="42"/>
      <c r="BZ2230" s="43"/>
      <c r="CA2230" s="42"/>
      <c r="CB2230" s="55"/>
      <c r="CC2230" s="42"/>
      <c r="CD2230" s="56"/>
      <c r="CE2230" s="42"/>
      <c r="DB2230" s="42"/>
    </row>
    <row r="2231" spans="62:106">
      <c r="BJ2231" s="89"/>
      <c r="BW2231" s="45"/>
      <c r="BX2231" s="42"/>
      <c r="BY2231" s="42"/>
      <c r="BZ2231" s="43"/>
      <c r="CA2231" s="42"/>
      <c r="CB2231" s="55"/>
      <c r="CC2231" s="42"/>
      <c r="CD2231" s="56"/>
      <c r="CE2231" s="42"/>
      <c r="DB2231" s="42"/>
    </row>
    <row r="2232" spans="62:106">
      <c r="BJ2232" s="89"/>
      <c r="BW2232" s="45"/>
      <c r="BX2232" s="42"/>
      <c r="BY2232" s="42"/>
      <c r="BZ2232" s="43"/>
      <c r="CA2232" s="42"/>
      <c r="CB2232" s="55"/>
      <c r="CC2232" s="42"/>
      <c r="CD2232" s="56"/>
      <c r="CE2232" s="42"/>
      <c r="DB2232" s="42"/>
    </row>
    <row r="2233" spans="62:106">
      <c r="BJ2233" s="89"/>
      <c r="BW2233" s="45"/>
      <c r="BX2233" s="42"/>
      <c r="BY2233" s="42"/>
      <c r="BZ2233" s="43"/>
      <c r="CA2233" s="42"/>
      <c r="CB2233" s="55"/>
      <c r="CC2233" s="42"/>
      <c r="CD2233" s="56"/>
      <c r="CE2233" s="42"/>
      <c r="DB2233" s="42"/>
    </row>
    <row r="2234" spans="62:106">
      <c r="BJ2234" s="89"/>
      <c r="BW2234" s="45"/>
      <c r="BX2234" s="42"/>
      <c r="BY2234" s="42"/>
      <c r="BZ2234" s="43"/>
      <c r="CA2234" s="42"/>
      <c r="CB2234" s="55"/>
      <c r="CC2234" s="42"/>
      <c r="CD2234" s="56"/>
      <c r="CE2234" s="42"/>
      <c r="DB2234" s="42"/>
    </row>
    <row r="2235" spans="62:106">
      <c r="BJ2235" s="89"/>
      <c r="BW2235" s="45"/>
      <c r="BX2235" s="42"/>
      <c r="BY2235" s="42"/>
      <c r="BZ2235" s="43"/>
      <c r="CA2235" s="42"/>
      <c r="CB2235" s="55"/>
      <c r="CC2235" s="42"/>
      <c r="CD2235" s="56"/>
      <c r="CE2235" s="42"/>
      <c r="DB2235" s="42"/>
    </row>
    <row r="2236" spans="62:106">
      <c r="BJ2236" s="89"/>
      <c r="BW2236" s="45"/>
      <c r="BX2236" s="42"/>
      <c r="BY2236" s="42"/>
      <c r="BZ2236" s="43"/>
      <c r="CA2236" s="42"/>
      <c r="CB2236" s="55"/>
      <c r="CC2236" s="42"/>
      <c r="CD2236" s="56"/>
      <c r="CE2236" s="42"/>
      <c r="DB2236" s="42"/>
    </row>
    <row r="2237" spans="62:106">
      <c r="BJ2237" s="89"/>
      <c r="BW2237" s="45"/>
      <c r="BX2237" s="42"/>
      <c r="BY2237" s="42"/>
      <c r="BZ2237" s="43"/>
      <c r="CA2237" s="42"/>
      <c r="CB2237" s="55"/>
      <c r="CC2237" s="42"/>
      <c r="CD2237" s="56"/>
      <c r="CE2237" s="42"/>
      <c r="DB2237" s="42"/>
    </row>
    <row r="2238" spans="62:106">
      <c r="BJ2238" s="89"/>
      <c r="BW2238" s="45"/>
      <c r="BX2238" s="42"/>
      <c r="BY2238" s="42"/>
      <c r="BZ2238" s="43"/>
      <c r="CA2238" s="42"/>
      <c r="CB2238" s="55"/>
      <c r="CC2238" s="42"/>
      <c r="CD2238" s="56"/>
      <c r="CE2238" s="42"/>
      <c r="DB2238" s="42"/>
    </row>
    <row r="2239" spans="62:106">
      <c r="BJ2239" s="89"/>
      <c r="BW2239" s="45"/>
      <c r="BX2239" s="42"/>
      <c r="BY2239" s="42"/>
      <c r="BZ2239" s="43"/>
      <c r="CA2239" s="42"/>
      <c r="CB2239" s="55"/>
      <c r="CC2239" s="42"/>
      <c r="CD2239" s="56"/>
      <c r="CE2239" s="42"/>
      <c r="DB2239" s="42"/>
    </row>
    <row r="2240" spans="62:106">
      <c r="BJ2240" s="89"/>
      <c r="BW2240" s="45"/>
      <c r="BX2240" s="42"/>
      <c r="BY2240" s="42"/>
      <c r="BZ2240" s="43"/>
      <c r="CA2240" s="42"/>
      <c r="CB2240" s="55"/>
      <c r="CC2240" s="42"/>
      <c r="CD2240" s="56"/>
      <c r="CE2240" s="42"/>
      <c r="DB2240" s="42"/>
    </row>
    <row r="2241" spans="62:106">
      <c r="BJ2241" s="89"/>
      <c r="BW2241" s="45"/>
      <c r="BX2241" s="42"/>
      <c r="BY2241" s="42"/>
      <c r="BZ2241" s="43"/>
      <c r="CA2241" s="42"/>
      <c r="CB2241" s="55"/>
      <c r="CC2241" s="42"/>
      <c r="CD2241" s="56"/>
      <c r="CE2241" s="42"/>
      <c r="DB2241" s="42"/>
    </row>
    <row r="2242" spans="62:106">
      <c r="BJ2242" s="89"/>
      <c r="BW2242" s="45"/>
      <c r="BX2242" s="42"/>
      <c r="BY2242" s="42"/>
      <c r="BZ2242" s="43"/>
      <c r="CA2242" s="42"/>
      <c r="CB2242" s="55"/>
      <c r="CC2242" s="42"/>
      <c r="CD2242" s="56"/>
      <c r="CE2242" s="42"/>
      <c r="DB2242" s="42"/>
    </row>
    <row r="2243" spans="62:106">
      <c r="BJ2243" s="89"/>
      <c r="BW2243" s="45"/>
      <c r="BX2243" s="42"/>
      <c r="BY2243" s="42"/>
      <c r="BZ2243" s="43"/>
      <c r="CA2243" s="42"/>
      <c r="CB2243" s="55"/>
      <c r="CC2243" s="42"/>
      <c r="CD2243" s="56"/>
      <c r="CE2243" s="42"/>
      <c r="DB2243" s="42"/>
    </row>
    <row r="2244" spans="62:106">
      <c r="BJ2244" s="89"/>
      <c r="BW2244" s="45"/>
      <c r="BX2244" s="42"/>
      <c r="BY2244" s="42"/>
      <c r="BZ2244" s="43"/>
      <c r="CA2244" s="42"/>
      <c r="CB2244" s="55"/>
      <c r="CC2244" s="42"/>
      <c r="CD2244" s="56"/>
      <c r="CE2244" s="42"/>
      <c r="DB2244" s="42"/>
    </row>
    <row r="2245" spans="62:106">
      <c r="BJ2245" s="89"/>
      <c r="BW2245" s="45"/>
      <c r="BX2245" s="42"/>
      <c r="BY2245" s="42"/>
      <c r="BZ2245" s="43"/>
      <c r="CA2245" s="42"/>
      <c r="CB2245" s="55"/>
      <c r="CC2245" s="42"/>
      <c r="CD2245" s="56"/>
      <c r="CE2245" s="42"/>
      <c r="DB2245" s="42"/>
    </row>
    <row r="2246" spans="62:106">
      <c r="BJ2246" s="89"/>
      <c r="BW2246" s="45"/>
      <c r="BX2246" s="42"/>
      <c r="BY2246" s="42"/>
      <c r="BZ2246" s="43"/>
      <c r="CA2246" s="42"/>
      <c r="CB2246" s="55"/>
      <c r="CC2246" s="42"/>
      <c r="CD2246" s="56"/>
      <c r="CE2246" s="42"/>
      <c r="DB2246" s="42"/>
    </row>
    <row r="2247" spans="62:106">
      <c r="BJ2247" s="89"/>
      <c r="BW2247" s="45"/>
      <c r="BX2247" s="42"/>
      <c r="BY2247" s="42"/>
      <c r="BZ2247" s="43"/>
      <c r="CA2247" s="42"/>
      <c r="CB2247" s="55"/>
      <c r="CC2247" s="42"/>
      <c r="CD2247" s="56"/>
      <c r="CE2247" s="42"/>
      <c r="DB2247" s="42"/>
    </row>
    <row r="2248" spans="62:106">
      <c r="BJ2248" s="89"/>
      <c r="BW2248" s="45"/>
      <c r="BX2248" s="42"/>
      <c r="BY2248" s="42"/>
      <c r="BZ2248" s="43"/>
      <c r="CA2248" s="42"/>
      <c r="CB2248" s="55"/>
      <c r="CC2248" s="42"/>
      <c r="CD2248" s="56"/>
      <c r="CE2248" s="42"/>
      <c r="DB2248" s="42"/>
    </row>
    <row r="2249" spans="62:106">
      <c r="BJ2249" s="89"/>
      <c r="BW2249" s="45"/>
      <c r="BX2249" s="42"/>
      <c r="BY2249" s="42"/>
      <c r="BZ2249" s="43"/>
      <c r="CA2249" s="42"/>
      <c r="CB2249" s="55"/>
      <c r="CC2249" s="42"/>
      <c r="CD2249" s="56"/>
      <c r="CE2249" s="42"/>
      <c r="DB2249" s="42"/>
    </row>
    <row r="2250" spans="62:106">
      <c r="BJ2250" s="89"/>
      <c r="BW2250" s="45"/>
      <c r="BX2250" s="42"/>
      <c r="BY2250" s="42"/>
      <c r="BZ2250" s="43"/>
      <c r="CA2250" s="42"/>
      <c r="CB2250" s="55"/>
      <c r="CC2250" s="42"/>
      <c r="CD2250" s="56"/>
      <c r="CE2250" s="42"/>
      <c r="DB2250" s="42"/>
    </row>
    <row r="2251" spans="62:106">
      <c r="BJ2251" s="89"/>
      <c r="BW2251" s="45"/>
      <c r="BX2251" s="42"/>
      <c r="BY2251" s="42"/>
      <c r="BZ2251" s="43"/>
      <c r="CA2251" s="42"/>
      <c r="CB2251" s="55"/>
      <c r="CC2251" s="42"/>
      <c r="CD2251" s="56"/>
      <c r="CE2251" s="42"/>
      <c r="DB2251" s="42"/>
    </row>
    <row r="2252" spans="62:106">
      <c r="BJ2252" s="89"/>
      <c r="BW2252" s="45"/>
      <c r="BX2252" s="42"/>
      <c r="BY2252" s="42"/>
      <c r="BZ2252" s="43"/>
      <c r="CA2252" s="42"/>
      <c r="CB2252" s="55"/>
      <c r="CC2252" s="42"/>
      <c r="CD2252" s="56"/>
      <c r="CE2252" s="42"/>
      <c r="DB2252" s="42"/>
    </row>
    <row r="2253" spans="62:106">
      <c r="BJ2253" s="89"/>
      <c r="BW2253" s="45"/>
      <c r="BX2253" s="42"/>
      <c r="BY2253" s="42"/>
      <c r="BZ2253" s="43"/>
      <c r="CA2253" s="42"/>
      <c r="CB2253" s="55"/>
      <c r="CC2253" s="42"/>
      <c r="CD2253" s="56"/>
      <c r="CE2253" s="42"/>
      <c r="DB2253" s="42"/>
    </row>
    <row r="2254" spans="62:106">
      <c r="BJ2254" s="89"/>
      <c r="BW2254" s="45"/>
      <c r="BX2254" s="42"/>
      <c r="BY2254" s="42"/>
      <c r="BZ2254" s="43"/>
      <c r="CA2254" s="42"/>
      <c r="CB2254" s="55"/>
      <c r="CC2254" s="42"/>
      <c r="CD2254" s="56"/>
      <c r="CE2254" s="42"/>
      <c r="DB2254" s="42"/>
    </row>
    <row r="2255" spans="62:106">
      <c r="BJ2255" s="89"/>
      <c r="BW2255" s="45"/>
      <c r="BX2255" s="42"/>
      <c r="BY2255" s="42"/>
      <c r="BZ2255" s="43"/>
      <c r="CA2255" s="42"/>
      <c r="CB2255" s="55"/>
      <c r="CC2255" s="42"/>
      <c r="CD2255" s="56"/>
      <c r="CE2255" s="42"/>
      <c r="DB2255" s="42"/>
    </row>
    <row r="2256" spans="62:106">
      <c r="BJ2256" s="89"/>
      <c r="BW2256" s="45"/>
      <c r="BX2256" s="42"/>
      <c r="BY2256" s="42"/>
      <c r="BZ2256" s="43"/>
      <c r="CA2256" s="42"/>
      <c r="CB2256" s="55"/>
      <c r="CC2256" s="42"/>
      <c r="CD2256" s="56"/>
      <c r="CE2256" s="42"/>
      <c r="DB2256" s="42"/>
    </row>
    <row r="2257" spans="62:106">
      <c r="BJ2257" s="89"/>
      <c r="BW2257" s="45"/>
      <c r="BX2257" s="42"/>
      <c r="BY2257" s="42"/>
      <c r="BZ2257" s="43"/>
      <c r="CA2257" s="42"/>
      <c r="CB2257" s="55"/>
      <c r="CC2257" s="42"/>
      <c r="CD2257" s="56"/>
      <c r="CE2257" s="42"/>
      <c r="DB2257" s="42"/>
    </row>
    <row r="2258" spans="62:106">
      <c r="BJ2258" s="89"/>
      <c r="BW2258" s="45"/>
      <c r="BX2258" s="42"/>
      <c r="BY2258" s="42"/>
      <c r="BZ2258" s="43"/>
      <c r="CA2258" s="42"/>
      <c r="CB2258" s="55"/>
      <c r="CC2258" s="42"/>
      <c r="CD2258" s="56"/>
      <c r="CE2258" s="42"/>
      <c r="DB2258" s="42"/>
    </row>
    <row r="2259" spans="62:106">
      <c r="BJ2259" s="89"/>
      <c r="BW2259" s="45"/>
      <c r="BX2259" s="42"/>
      <c r="BY2259" s="42"/>
      <c r="BZ2259" s="43"/>
      <c r="CA2259" s="42"/>
      <c r="CB2259" s="55"/>
      <c r="CC2259" s="42"/>
      <c r="CD2259" s="56"/>
      <c r="CE2259" s="42"/>
      <c r="DB2259" s="42"/>
    </row>
    <row r="2260" spans="62:106">
      <c r="BJ2260" s="89"/>
      <c r="BW2260" s="45"/>
      <c r="BX2260" s="42"/>
      <c r="BY2260" s="42"/>
      <c r="BZ2260" s="43"/>
      <c r="CA2260" s="42"/>
      <c r="CB2260" s="55"/>
      <c r="CC2260" s="42"/>
      <c r="CD2260" s="56"/>
      <c r="CE2260" s="42"/>
      <c r="DB2260" s="42"/>
    </row>
    <row r="2261" spans="62:106">
      <c r="BJ2261" s="89"/>
      <c r="BW2261" s="45"/>
      <c r="BX2261" s="42"/>
      <c r="BY2261" s="42"/>
      <c r="BZ2261" s="43"/>
      <c r="CA2261" s="42"/>
      <c r="CB2261" s="55"/>
      <c r="CC2261" s="42"/>
      <c r="CD2261" s="56"/>
      <c r="CE2261" s="42"/>
      <c r="DB2261" s="42"/>
    </row>
    <row r="2262" spans="62:106">
      <c r="BJ2262" s="89"/>
      <c r="BW2262" s="45"/>
      <c r="BX2262" s="42"/>
      <c r="BY2262" s="42"/>
      <c r="BZ2262" s="43"/>
      <c r="CA2262" s="42"/>
      <c r="CB2262" s="55"/>
      <c r="CC2262" s="42"/>
      <c r="CD2262" s="56"/>
      <c r="CE2262" s="42"/>
      <c r="DB2262" s="42"/>
    </row>
    <row r="2263" spans="62:106">
      <c r="BJ2263" s="89"/>
      <c r="BW2263" s="45"/>
      <c r="BX2263" s="42"/>
      <c r="BY2263" s="42"/>
      <c r="BZ2263" s="43"/>
      <c r="CA2263" s="42"/>
      <c r="CB2263" s="55"/>
      <c r="CC2263" s="42"/>
      <c r="CD2263" s="56"/>
      <c r="CE2263" s="42"/>
      <c r="DB2263" s="42"/>
    </row>
    <row r="2264" spans="62:106">
      <c r="BJ2264" s="89"/>
      <c r="BW2264" s="45"/>
      <c r="BX2264" s="42"/>
      <c r="BY2264" s="42"/>
      <c r="BZ2264" s="43"/>
      <c r="CA2264" s="42"/>
      <c r="CB2264" s="55"/>
      <c r="CC2264" s="42"/>
      <c r="CD2264" s="56"/>
      <c r="CE2264" s="42"/>
      <c r="DB2264" s="42"/>
    </row>
    <row r="2265" spans="62:106">
      <c r="BJ2265" s="89"/>
      <c r="BW2265" s="45"/>
      <c r="BX2265" s="42"/>
      <c r="BY2265" s="42"/>
      <c r="BZ2265" s="43"/>
      <c r="CA2265" s="42"/>
      <c r="CB2265" s="55"/>
      <c r="CC2265" s="42"/>
      <c r="CD2265" s="56"/>
      <c r="CE2265" s="42"/>
      <c r="DB2265" s="42"/>
    </row>
    <row r="2266" spans="62:106">
      <c r="BJ2266" s="89"/>
      <c r="BW2266" s="45"/>
      <c r="BX2266" s="42"/>
      <c r="BY2266" s="42"/>
      <c r="BZ2266" s="43"/>
      <c r="CA2266" s="42"/>
      <c r="CB2266" s="55"/>
      <c r="CC2266" s="42"/>
      <c r="CD2266" s="56"/>
      <c r="CE2266" s="42"/>
      <c r="DB2266" s="42"/>
    </row>
    <row r="2267" spans="62:106">
      <c r="BJ2267" s="89"/>
      <c r="BW2267" s="45"/>
      <c r="BX2267" s="42"/>
      <c r="BY2267" s="42"/>
      <c r="BZ2267" s="43"/>
      <c r="CA2267" s="42"/>
      <c r="CB2267" s="55"/>
      <c r="CC2267" s="42"/>
      <c r="CD2267" s="56"/>
      <c r="CE2267" s="42"/>
      <c r="DB2267" s="42"/>
    </row>
    <row r="2268" spans="62:106">
      <c r="BJ2268" s="89"/>
      <c r="BW2268" s="45"/>
      <c r="BX2268" s="42"/>
      <c r="BY2268" s="42"/>
      <c r="BZ2268" s="43"/>
      <c r="CA2268" s="42"/>
      <c r="CB2268" s="55"/>
      <c r="CC2268" s="42"/>
      <c r="CD2268" s="56"/>
      <c r="CE2268" s="42"/>
      <c r="DB2268" s="42"/>
    </row>
    <row r="2269" spans="62:106">
      <c r="BJ2269" s="89"/>
      <c r="BW2269" s="45"/>
      <c r="BX2269" s="42"/>
      <c r="BY2269" s="42"/>
      <c r="BZ2269" s="43"/>
      <c r="CA2269" s="42"/>
      <c r="CB2269" s="55"/>
      <c r="CC2269" s="42"/>
      <c r="CD2269" s="56"/>
      <c r="CE2269" s="42"/>
      <c r="DB2269" s="42"/>
    </row>
    <row r="2270" spans="62:106">
      <c r="BJ2270" s="89"/>
      <c r="BW2270" s="45"/>
      <c r="BX2270" s="42"/>
      <c r="BY2270" s="42"/>
      <c r="BZ2270" s="43"/>
      <c r="CA2270" s="42"/>
      <c r="CB2270" s="55"/>
      <c r="CC2270" s="42"/>
      <c r="CD2270" s="56"/>
      <c r="CE2270" s="42"/>
      <c r="DB2270" s="42"/>
    </row>
    <row r="2271" spans="62:106">
      <c r="BJ2271" s="89"/>
      <c r="BW2271" s="45"/>
      <c r="BX2271" s="42"/>
      <c r="BY2271" s="42"/>
      <c r="BZ2271" s="43"/>
      <c r="CA2271" s="42"/>
      <c r="CB2271" s="55"/>
      <c r="CC2271" s="42"/>
      <c r="CD2271" s="56"/>
      <c r="CE2271" s="42"/>
      <c r="DB2271" s="42"/>
    </row>
    <row r="2272" spans="62:106">
      <c r="BJ2272" s="89"/>
      <c r="BW2272" s="45"/>
      <c r="BX2272" s="42"/>
      <c r="BY2272" s="42"/>
      <c r="BZ2272" s="43"/>
      <c r="CA2272" s="42"/>
      <c r="CB2272" s="55"/>
      <c r="CC2272" s="42"/>
      <c r="CD2272" s="56"/>
      <c r="CE2272" s="42"/>
      <c r="DB2272" s="42"/>
    </row>
    <row r="2273" spans="62:106">
      <c r="BJ2273" s="89"/>
      <c r="BW2273" s="45"/>
      <c r="BX2273" s="42"/>
      <c r="BY2273" s="42"/>
      <c r="BZ2273" s="43"/>
      <c r="CA2273" s="42"/>
      <c r="CB2273" s="55"/>
      <c r="CC2273" s="42"/>
      <c r="CD2273" s="56"/>
      <c r="CE2273" s="42"/>
      <c r="DB2273" s="42"/>
    </row>
    <row r="2274" spans="62:106">
      <c r="BJ2274" s="89"/>
      <c r="BW2274" s="45"/>
      <c r="BX2274" s="42"/>
      <c r="BY2274" s="42"/>
      <c r="BZ2274" s="43"/>
      <c r="CA2274" s="42"/>
      <c r="CB2274" s="55"/>
      <c r="CC2274" s="42"/>
      <c r="CD2274" s="56"/>
      <c r="CE2274" s="42"/>
      <c r="DB2274" s="42"/>
    </row>
    <row r="2275" spans="62:106">
      <c r="BJ2275" s="89"/>
      <c r="BW2275" s="45"/>
      <c r="BX2275" s="42"/>
      <c r="BY2275" s="42"/>
      <c r="BZ2275" s="43"/>
      <c r="CA2275" s="42"/>
      <c r="CB2275" s="55"/>
      <c r="CC2275" s="42"/>
      <c r="CD2275" s="56"/>
      <c r="CE2275" s="42"/>
      <c r="DB2275" s="42"/>
    </row>
    <row r="2276" spans="62:106">
      <c r="BJ2276" s="89"/>
      <c r="BW2276" s="45"/>
      <c r="BX2276" s="42"/>
      <c r="BY2276" s="42"/>
      <c r="BZ2276" s="43"/>
      <c r="CA2276" s="42"/>
      <c r="CB2276" s="55"/>
      <c r="CC2276" s="42"/>
      <c r="CD2276" s="56"/>
      <c r="CE2276" s="42"/>
      <c r="DB2276" s="42"/>
    </row>
    <row r="2277" spans="62:106">
      <c r="BJ2277" s="89"/>
      <c r="BW2277" s="45"/>
      <c r="BX2277" s="42"/>
      <c r="BY2277" s="42"/>
      <c r="BZ2277" s="43"/>
      <c r="CA2277" s="42"/>
      <c r="CB2277" s="55"/>
      <c r="CC2277" s="42"/>
      <c r="CD2277" s="56"/>
      <c r="CE2277" s="42"/>
      <c r="DB2277" s="42"/>
    </row>
    <row r="2278" spans="62:106">
      <c r="BJ2278" s="89"/>
      <c r="BW2278" s="45"/>
      <c r="BX2278" s="42"/>
      <c r="BY2278" s="42"/>
      <c r="BZ2278" s="43"/>
      <c r="CA2278" s="42"/>
      <c r="CB2278" s="55"/>
      <c r="CC2278" s="42"/>
      <c r="CD2278" s="56"/>
      <c r="CE2278" s="42"/>
      <c r="DB2278" s="42"/>
    </row>
    <row r="2279" spans="62:106">
      <c r="BJ2279" s="89"/>
      <c r="BW2279" s="45"/>
      <c r="BX2279" s="42"/>
      <c r="BY2279" s="42"/>
      <c r="BZ2279" s="43"/>
      <c r="CA2279" s="42"/>
      <c r="CB2279" s="55"/>
      <c r="CC2279" s="42"/>
      <c r="CD2279" s="56"/>
      <c r="CE2279" s="42"/>
      <c r="DB2279" s="42"/>
    </row>
    <row r="2280" spans="62:106">
      <c r="BJ2280" s="89"/>
      <c r="BW2280" s="45"/>
      <c r="BX2280" s="42"/>
      <c r="BY2280" s="42"/>
      <c r="BZ2280" s="43"/>
      <c r="CA2280" s="42"/>
      <c r="CB2280" s="55"/>
      <c r="CC2280" s="42"/>
      <c r="CD2280" s="56"/>
      <c r="CE2280" s="42"/>
      <c r="DB2280" s="42"/>
    </row>
    <row r="2281" spans="62:106">
      <c r="BJ2281" s="89"/>
      <c r="BW2281" s="45"/>
      <c r="BX2281" s="42"/>
      <c r="BY2281" s="42"/>
      <c r="BZ2281" s="43"/>
      <c r="CA2281" s="42"/>
      <c r="CB2281" s="55"/>
      <c r="CC2281" s="42"/>
      <c r="CD2281" s="56"/>
      <c r="CE2281" s="42"/>
      <c r="DB2281" s="42"/>
    </row>
    <row r="2282" spans="62:106">
      <c r="BJ2282" s="89"/>
      <c r="BW2282" s="45"/>
      <c r="BX2282" s="42"/>
      <c r="BY2282" s="42"/>
      <c r="BZ2282" s="43"/>
      <c r="CA2282" s="42"/>
      <c r="CB2282" s="55"/>
      <c r="CC2282" s="42"/>
      <c r="CD2282" s="56"/>
      <c r="CE2282" s="42"/>
      <c r="DB2282" s="42"/>
    </row>
    <row r="2283" spans="62:106">
      <c r="BJ2283" s="89"/>
      <c r="BW2283" s="45"/>
      <c r="BX2283" s="42"/>
      <c r="BY2283" s="42"/>
      <c r="BZ2283" s="43"/>
      <c r="CA2283" s="42"/>
      <c r="CB2283" s="55"/>
      <c r="CC2283" s="42"/>
      <c r="CD2283" s="56"/>
      <c r="CE2283" s="42"/>
      <c r="DB2283" s="42"/>
    </row>
    <row r="2284" spans="62:106">
      <c r="BJ2284" s="89"/>
      <c r="BW2284" s="45"/>
      <c r="BX2284" s="42"/>
      <c r="BY2284" s="42"/>
      <c r="BZ2284" s="43"/>
      <c r="CA2284" s="42"/>
      <c r="CB2284" s="55"/>
      <c r="CC2284" s="42"/>
      <c r="CD2284" s="56"/>
      <c r="CE2284" s="42"/>
      <c r="DB2284" s="42"/>
    </row>
    <row r="2285" spans="62:106">
      <c r="BJ2285" s="89"/>
      <c r="BW2285" s="45"/>
      <c r="BX2285" s="42"/>
      <c r="BY2285" s="42"/>
      <c r="BZ2285" s="43"/>
      <c r="CA2285" s="42"/>
      <c r="CB2285" s="55"/>
      <c r="CC2285" s="42"/>
      <c r="CD2285" s="56"/>
      <c r="CE2285" s="42"/>
      <c r="DB2285" s="42"/>
    </row>
    <row r="2286" spans="62:106">
      <c r="BJ2286" s="89"/>
      <c r="BW2286" s="45"/>
      <c r="BX2286" s="42"/>
      <c r="BY2286" s="42"/>
      <c r="BZ2286" s="43"/>
      <c r="CA2286" s="42"/>
      <c r="CB2286" s="55"/>
      <c r="CC2286" s="42"/>
      <c r="CD2286" s="56"/>
      <c r="CE2286" s="42"/>
      <c r="DB2286" s="42"/>
    </row>
    <row r="2287" spans="62:106">
      <c r="BJ2287" s="89"/>
      <c r="BW2287" s="45"/>
      <c r="BX2287" s="42"/>
      <c r="BY2287" s="42"/>
      <c r="BZ2287" s="43"/>
      <c r="CA2287" s="42"/>
      <c r="CB2287" s="55"/>
      <c r="CC2287" s="42"/>
      <c r="CD2287" s="56"/>
      <c r="CE2287" s="42"/>
      <c r="DB2287" s="42"/>
    </row>
    <row r="2288" spans="62:106">
      <c r="BJ2288" s="89"/>
      <c r="BW2288" s="45"/>
      <c r="BX2288" s="42"/>
      <c r="BY2288" s="42"/>
      <c r="BZ2288" s="43"/>
      <c r="CA2288" s="42"/>
      <c r="CB2288" s="55"/>
      <c r="CC2288" s="42"/>
      <c r="CD2288" s="56"/>
      <c r="CE2288" s="42"/>
      <c r="DB2288" s="42"/>
    </row>
    <row r="2289" spans="62:106">
      <c r="BJ2289" s="89"/>
      <c r="BW2289" s="45"/>
      <c r="BX2289" s="42"/>
      <c r="BY2289" s="42"/>
      <c r="BZ2289" s="43"/>
      <c r="CA2289" s="42"/>
      <c r="CB2289" s="55"/>
      <c r="CC2289" s="42"/>
      <c r="CD2289" s="56"/>
      <c r="CE2289" s="42"/>
      <c r="DB2289" s="42"/>
    </row>
    <row r="2290" spans="62:106">
      <c r="BJ2290" s="89"/>
      <c r="BW2290" s="45"/>
      <c r="BX2290" s="42"/>
      <c r="BY2290" s="42"/>
      <c r="BZ2290" s="43"/>
      <c r="CA2290" s="42"/>
      <c r="CB2290" s="55"/>
      <c r="CC2290" s="42"/>
      <c r="CD2290" s="56"/>
      <c r="CE2290" s="42"/>
      <c r="DB2290" s="42"/>
    </row>
    <row r="2291" spans="62:106">
      <c r="BJ2291" s="89"/>
      <c r="BW2291" s="45"/>
      <c r="BX2291" s="42"/>
      <c r="BY2291" s="42"/>
      <c r="BZ2291" s="43"/>
      <c r="CA2291" s="42"/>
      <c r="CB2291" s="55"/>
      <c r="CC2291" s="42"/>
      <c r="CD2291" s="56"/>
      <c r="CE2291" s="42"/>
      <c r="DB2291" s="42"/>
    </row>
    <row r="2292" spans="62:106">
      <c r="BJ2292" s="89"/>
      <c r="BW2292" s="45"/>
      <c r="BX2292" s="42"/>
      <c r="BY2292" s="42"/>
      <c r="BZ2292" s="43"/>
      <c r="CA2292" s="42"/>
      <c r="CB2292" s="55"/>
      <c r="CC2292" s="42"/>
      <c r="CD2292" s="56"/>
      <c r="CE2292" s="42"/>
      <c r="DB2292" s="42"/>
    </row>
    <row r="2293" spans="62:106">
      <c r="BJ2293" s="89"/>
      <c r="BW2293" s="45"/>
      <c r="BX2293" s="42"/>
      <c r="BY2293" s="42"/>
      <c r="BZ2293" s="43"/>
      <c r="CA2293" s="42"/>
      <c r="CB2293" s="55"/>
      <c r="CC2293" s="42"/>
      <c r="CD2293" s="56"/>
      <c r="CE2293" s="42"/>
      <c r="DB2293" s="42"/>
    </row>
    <row r="2294" spans="62:106">
      <c r="BJ2294" s="89"/>
      <c r="BW2294" s="45"/>
      <c r="BX2294" s="42"/>
      <c r="BY2294" s="42"/>
      <c r="BZ2294" s="43"/>
      <c r="CA2294" s="42"/>
      <c r="CB2294" s="55"/>
      <c r="CC2294" s="42"/>
      <c r="CD2294" s="56"/>
      <c r="CE2294" s="42"/>
      <c r="DB2294" s="42"/>
    </row>
    <row r="2295" spans="62:106">
      <c r="BJ2295" s="89"/>
      <c r="BW2295" s="45"/>
      <c r="BX2295" s="42"/>
      <c r="BY2295" s="42"/>
      <c r="BZ2295" s="43"/>
      <c r="CA2295" s="42"/>
      <c r="CB2295" s="55"/>
      <c r="CC2295" s="42"/>
      <c r="CD2295" s="56"/>
      <c r="CE2295" s="42"/>
      <c r="DB2295" s="42"/>
    </row>
    <row r="2296" spans="62:106">
      <c r="BJ2296" s="89"/>
      <c r="BW2296" s="45"/>
      <c r="BX2296" s="42"/>
      <c r="BY2296" s="42"/>
      <c r="BZ2296" s="43"/>
      <c r="CA2296" s="42"/>
      <c r="CB2296" s="55"/>
      <c r="CC2296" s="42"/>
      <c r="CD2296" s="56"/>
      <c r="CE2296" s="42"/>
      <c r="DB2296" s="42"/>
    </row>
    <row r="2297" spans="62:106">
      <c r="BJ2297" s="89"/>
      <c r="BW2297" s="45"/>
      <c r="BX2297" s="42"/>
      <c r="BY2297" s="42"/>
      <c r="BZ2297" s="43"/>
      <c r="CA2297" s="42"/>
      <c r="CB2297" s="55"/>
      <c r="CC2297" s="42"/>
      <c r="CD2297" s="56"/>
      <c r="CE2297" s="42"/>
      <c r="DB2297" s="42"/>
    </row>
    <row r="2298" spans="62:106">
      <c r="BJ2298" s="89"/>
      <c r="BW2298" s="45"/>
      <c r="BX2298" s="42"/>
      <c r="BY2298" s="42"/>
      <c r="BZ2298" s="43"/>
      <c r="CA2298" s="42"/>
      <c r="CB2298" s="55"/>
      <c r="CC2298" s="42"/>
      <c r="CD2298" s="56"/>
      <c r="CE2298" s="42"/>
      <c r="DB2298" s="42"/>
    </row>
    <row r="2299" spans="62:106">
      <c r="BJ2299" s="89"/>
      <c r="BW2299" s="45"/>
      <c r="BX2299" s="42"/>
      <c r="BY2299" s="42"/>
      <c r="BZ2299" s="43"/>
      <c r="CA2299" s="42"/>
      <c r="CB2299" s="55"/>
      <c r="CC2299" s="42"/>
      <c r="CD2299" s="56"/>
      <c r="CE2299" s="42"/>
      <c r="DB2299" s="42"/>
    </row>
    <row r="2300" spans="62:106">
      <c r="BJ2300" s="89"/>
      <c r="BW2300" s="45"/>
      <c r="BX2300" s="42"/>
      <c r="BY2300" s="42"/>
      <c r="BZ2300" s="43"/>
      <c r="CA2300" s="42"/>
      <c r="CB2300" s="55"/>
      <c r="CC2300" s="42"/>
      <c r="CD2300" s="56"/>
      <c r="CE2300" s="42"/>
      <c r="DB2300" s="42"/>
    </row>
    <row r="2301" spans="62:106">
      <c r="BJ2301" s="89"/>
      <c r="BW2301" s="45"/>
      <c r="BX2301" s="42"/>
      <c r="BY2301" s="42"/>
      <c r="BZ2301" s="43"/>
      <c r="CA2301" s="42"/>
      <c r="CB2301" s="55"/>
      <c r="CC2301" s="42"/>
      <c r="CD2301" s="56"/>
      <c r="CE2301" s="42"/>
      <c r="DB2301" s="42"/>
    </row>
    <row r="2302" spans="62:106">
      <c r="BJ2302" s="89"/>
      <c r="BW2302" s="45"/>
      <c r="BX2302" s="42"/>
      <c r="BY2302" s="42"/>
      <c r="BZ2302" s="43"/>
      <c r="CA2302" s="42"/>
      <c r="CB2302" s="55"/>
      <c r="CC2302" s="42"/>
      <c r="CD2302" s="56"/>
      <c r="CE2302" s="42"/>
      <c r="DB2302" s="42"/>
    </row>
    <row r="2303" spans="62:106">
      <c r="BJ2303" s="89"/>
      <c r="BW2303" s="45"/>
      <c r="BX2303" s="42"/>
      <c r="BY2303" s="42"/>
      <c r="BZ2303" s="43"/>
      <c r="CA2303" s="42"/>
      <c r="CB2303" s="55"/>
      <c r="CC2303" s="42"/>
      <c r="CD2303" s="56"/>
      <c r="CE2303" s="42"/>
      <c r="DB2303" s="42"/>
    </row>
    <row r="2304" spans="62:106">
      <c r="BJ2304" s="89"/>
      <c r="BW2304" s="45"/>
      <c r="BX2304" s="42"/>
      <c r="BY2304" s="42"/>
      <c r="BZ2304" s="43"/>
      <c r="CA2304" s="42"/>
      <c r="CB2304" s="55"/>
      <c r="CC2304" s="42"/>
      <c r="CD2304" s="56"/>
      <c r="CE2304" s="42"/>
      <c r="DB2304" s="42"/>
    </row>
    <row r="2305" spans="62:106">
      <c r="BJ2305" s="89"/>
      <c r="BW2305" s="45"/>
      <c r="BX2305" s="42"/>
      <c r="BY2305" s="42"/>
      <c r="BZ2305" s="43"/>
      <c r="CA2305" s="42"/>
      <c r="CB2305" s="55"/>
      <c r="CC2305" s="42"/>
      <c r="CD2305" s="56"/>
      <c r="CE2305" s="42"/>
      <c r="DB2305" s="42"/>
    </row>
    <row r="2306" spans="62:106">
      <c r="BJ2306" s="89"/>
      <c r="BW2306" s="45"/>
      <c r="BX2306" s="42"/>
      <c r="BY2306" s="42"/>
      <c r="BZ2306" s="43"/>
      <c r="CA2306" s="42"/>
      <c r="CB2306" s="55"/>
      <c r="CC2306" s="42"/>
      <c r="CD2306" s="56"/>
      <c r="CE2306" s="42"/>
      <c r="DB2306" s="42"/>
    </row>
    <row r="2307" spans="62:106">
      <c r="BJ2307" s="89"/>
      <c r="BW2307" s="45"/>
      <c r="BX2307" s="42"/>
      <c r="BY2307" s="42"/>
      <c r="BZ2307" s="43"/>
      <c r="CA2307" s="42"/>
      <c r="CB2307" s="55"/>
      <c r="CC2307" s="42"/>
      <c r="CD2307" s="56"/>
      <c r="CE2307" s="42"/>
      <c r="DB2307" s="42"/>
    </row>
    <row r="2308" spans="62:106">
      <c r="BJ2308" s="89"/>
      <c r="BW2308" s="45"/>
      <c r="BX2308" s="42"/>
      <c r="BY2308" s="42"/>
      <c r="BZ2308" s="43"/>
      <c r="CA2308" s="42"/>
      <c r="CB2308" s="55"/>
      <c r="CC2308" s="42"/>
      <c r="CD2308" s="56"/>
      <c r="CE2308" s="42"/>
      <c r="DB2308" s="42"/>
    </row>
    <row r="2309" spans="62:106">
      <c r="BJ2309" s="89"/>
      <c r="BW2309" s="45"/>
      <c r="BX2309" s="42"/>
      <c r="BY2309" s="42"/>
      <c r="BZ2309" s="43"/>
      <c r="CA2309" s="42"/>
      <c r="CB2309" s="55"/>
      <c r="CC2309" s="42"/>
      <c r="CD2309" s="56"/>
      <c r="CE2309" s="42"/>
      <c r="DB2309" s="42"/>
    </row>
    <row r="2310" spans="62:106">
      <c r="BJ2310" s="89"/>
      <c r="BW2310" s="45"/>
      <c r="BX2310" s="42"/>
      <c r="BY2310" s="42"/>
      <c r="BZ2310" s="43"/>
      <c r="CA2310" s="42"/>
      <c r="CB2310" s="55"/>
      <c r="CC2310" s="42"/>
      <c r="CD2310" s="56"/>
      <c r="CE2310" s="42"/>
      <c r="DB2310" s="42"/>
    </row>
    <row r="2311" spans="62:106">
      <c r="BJ2311" s="89"/>
      <c r="BW2311" s="45"/>
      <c r="BX2311" s="42"/>
      <c r="BY2311" s="42"/>
      <c r="BZ2311" s="43"/>
      <c r="CA2311" s="42"/>
      <c r="CB2311" s="55"/>
      <c r="CC2311" s="42"/>
      <c r="CD2311" s="56"/>
      <c r="CE2311" s="42"/>
      <c r="DB2311" s="42"/>
    </row>
    <row r="2312" spans="62:106">
      <c r="BJ2312" s="89"/>
      <c r="BW2312" s="45"/>
      <c r="BX2312" s="42"/>
      <c r="BY2312" s="42"/>
      <c r="BZ2312" s="43"/>
      <c r="CA2312" s="42"/>
      <c r="CB2312" s="55"/>
      <c r="CC2312" s="42"/>
      <c r="CD2312" s="56"/>
      <c r="CE2312" s="42"/>
      <c r="DB2312" s="42"/>
    </row>
    <row r="2313" spans="62:106">
      <c r="BJ2313" s="89"/>
      <c r="BW2313" s="45"/>
      <c r="BX2313" s="42"/>
      <c r="BY2313" s="42"/>
      <c r="BZ2313" s="43"/>
      <c r="CA2313" s="42"/>
      <c r="CB2313" s="55"/>
      <c r="CC2313" s="42"/>
      <c r="CD2313" s="56"/>
      <c r="CE2313" s="42"/>
      <c r="DB2313" s="42"/>
    </row>
    <row r="2314" spans="62:106">
      <c r="BJ2314" s="89"/>
      <c r="BW2314" s="45"/>
      <c r="BX2314" s="42"/>
      <c r="BY2314" s="42"/>
      <c r="BZ2314" s="43"/>
      <c r="CA2314" s="42"/>
      <c r="CB2314" s="55"/>
      <c r="CC2314" s="42"/>
      <c r="CD2314" s="56"/>
      <c r="CE2314" s="42"/>
      <c r="DB2314" s="42"/>
    </row>
    <row r="2315" spans="62:106">
      <c r="BJ2315" s="89"/>
      <c r="BW2315" s="45"/>
      <c r="BX2315" s="42"/>
      <c r="BY2315" s="42"/>
      <c r="BZ2315" s="43"/>
      <c r="CA2315" s="42"/>
      <c r="CB2315" s="55"/>
      <c r="CC2315" s="42"/>
      <c r="CD2315" s="56"/>
      <c r="CE2315" s="42"/>
      <c r="DB2315" s="42"/>
    </row>
    <row r="2316" spans="62:106">
      <c r="BJ2316" s="89"/>
      <c r="BW2316" s="45"/>
      <c r="BX2316" s="42"/>
      <c r="BY2316" s="42"/>
      <c r="BZ2316" s="43"/>
      <c r="CA2316" s="42"/>
      <c r="CB2316" s="55"/>
      <c r="CC2316" s="42"/>
      <c r="CD2316" s="56"/>
      <c r="CE2316" s="42"/>
      <c r="DB2316" s="42"/>
    </row>
    <row r="2317" spans="62:106">
      <c r="BJ2317" s="89"/>
      <c r="BW2317" s="45"/>
      <c r="BX2317" s="42"/>
      <c r="BY2317" s="42"/>
      <c r="BZ2317" s="43"/>
      <c r="CA2317" s="42"/>
      <c r="CB2317" s="55"/>
      <c r="CC2317" s="42"/>
      <c r="CD2317" s="56"/>
      <c r="CE2317" s="42"/>
      <c r="DB2317" s="42"/>
    </row>
    <row r="2318" spans="62:106">
      <c r="BJ2318" s="89"/>
      <c r="BW2318" s="45"/>
      <c r="BX2318" s="42"/>
      <c r="BY2318" s="42"/>
      <c r="BZ2318" s="43"/>
      <c r="CA2318" s="42"/>
      <c r="CB2318" s="55"/>
      <c r="CC2318" s="42"/>
      <c r="CD2318" s="56"/>
      <c r="CE2318" s="42"/>
      <c r="DB2318" s="42"/>
    </row>
    <row r="2319" spans="62:106">
      <c r="BJ2319" s="89"/>
      <c r="BW2319" s="45"/>
      <c r="BX2319" s="42"/>
      <c r="BY2319" s="42"/>
      <c r="BZ2319" s="43"/>
      <c r="CA2319" s="42"/>
      <c r="CB2319" s="55"/>
      <c r="CC2319" s="42"/>
      <c r="CD2319" s="56"/>
      <c r="CE2319" s="42"/>
      <c r="DB2319" s="42"/>
    </row>
    <row r="2320" spans="62:106">
      <c r="BJ2320" s="89"/>
      <c r="BW2320" s="45"/>
      <c r="BX2320" s="42"/>
      <c r="BY2320" s="42"/>
      <c r="BZ2320" s="43"/>
      <c r="CA2320" s="42"/>
      <c r="CB2320" s="55"/>
      <c r="CC2320" s="42"/>
      <c r="CD2320" s="56"/>
      <c r="CE2320" s="42"/>
      <c r="DB2320" s="42"/>
    </row>
    <row r="2321" spans="62:106">
      <c r="BJ2321" s="89"/>
      <c r="BW2321" s="45"/>
      <c r="BX2321" s="42"/>
      <c r="BY2321" s="42"/>
      <c r="BZ2321" s="43"/>
      <c r="CA2321" s="42"/>
      <c r="CB2321" s="55"/>
      <c r="CC2321" s="42"/>
      <c r="CD2321" s="56"/>
      <c r="CE2321" s="42"/>
      <c r="DB2321" s="42"/>
    </row>
    <row r="2322" spans="62:106">
      <c r="BJ2322" s="89"/>
      <c r="BW2322" s="45"/>
      <c r="BX2322" s="42"/>
      <c r="BY2322" s="42"/>
      <c r="BZ2322" s="43"/>
      <c r="CA2322" s="42"/>
      <c r="CB2322" s="55"/>
      <c r="CC2322" s="42"/>
      <c r="CD2322" s="56"/>
      <c r="CE2322" s="42"/>
      <c r="DB2322" s="42"/>
    </row>
    <row r="2323" spans="62:106">
      <c r="BJ2323" s="89"/>
      <c r="BW2323" s="45"/>
      <c r="BX2323" s="42"/>
      <c r="BY2323" s="42"/>
      <c r="BZ2323" s="43"/>
      <c r="CA2323" s="42"/>
      <c r="CB2323" s="55"/>
      <c r="CC2323" s="42"/>
      <c r="CD2323" s="56"/>
      <c r="CE2323" s="42"/>
      <c r="DB2323" s="42"/>
    </row>
    <row r="2324" spans="62:106">
      <c r="BJ2324" s="89"/>
      <c r="BW2324" s="45"/>
      <c r="BX2324" s="42"/>
      <c r="BY2324" s="42"/>
      <c r="BZ2324" s="43"/>
      <c r="CA2324" s="42"/>
      <c r="CB2324" s="55"/>
      <c r="CC2324" s="42"/>
      <c r="CD2324" s="56"/>
      <c r="CE2324" s="42"/>
      <c r="DB2324" s="42"/>
    </row>
    <row r="2325" spans="62:106">
      <c r="BJ2325" s="89"/>
      <c r="BW2325" s="45"/>
      <c r="BX2325" s="42"/>
      <c r="BY2325" s="42"/>
      <c r="BZ2325" s="43"/>
      <c r="CA2325" s="42"/>
      <c r="CB2325" s="55"/>
      <c r="CC2325" s="42"/>
      <c r="CD2325" s="56"/>
      <c r="CE2325" s="42"/>
      <c r="DB2325" s="42"/>
    </row>
    <row r="2326" spans="62:106">
      <c r="BJ2326" s="89"/>
      <c r="BW2326" s="45"/>
      <c r="BX2326" s="42"/>
      <c r="BY2326" s="42"/>
      <c r="BZ2326" s="43"/>
      <c r="CA2326" s="42"/>
      <c r="CB2326" s="55"/>
      <c r="CC2326" s="42"/>
      <c r="CD2326" s="56"/>
      <c r="CE2326" s="42"/>
      <c r="DB2326" s="42"/>
    </row>
    <row r="2327" spans="62:106">
      <c r="BJ2327" s="89"/>
      <c r="BW2327" s="45"/>
      <c r="BX2327" s="42"/>
      <c r="BY2327" s="42"/>
      <c r="BZ2327" s="43"/>
      <c r="CA2327" s="42"/>
      <c r="CB2327" s="55"/>
      <c r="CC2327" s="42"/>
      <c r="CD2327" s="56"/>
      <c r="CE2327" s="42"/>
      <c r="DB2327" s="42"/>
    </row>
    <row r="2328" spans="62:106">
      <c r="BJ2328" s="89"/>
      <c r="BW2328" s="45"/>
      <c r="BX2328" s="42"/>
      <c r="BY2328" s="42"/>
      <c r="BZ2328" s="43"/>
      <c r="CA2328" s="42"/>
      <c r="CB2328" s="55"/>
      <c r="CC2328" s="42"/>
      <c r="CD2328" s="56"/>
      <c r="CE2328" s="42"/>
      <c r="DB2328" s="42"/>
    </row>
    <row r="2329" spans="62:106">
      <c r="BJ2329" s="89"/>
      <c r="BW2329" s="45"/>
      <c r="BX2329" s="42"/>
      <c r="BY2329" s="42"/>
      <c r="BZ2329" s="43"/>
      <c r="CA2329" s="42"/>
      <c r="CB2329" s="55"/>
      <c r="CC2329" s="42"/>
      <c r="CD2329" s="56"/>
      <c r="CE2329" s="42"/>
      <c r="DB2329" s="42"/>
    </row>
    <row r="2330" spans="62:106">
      <c r="BJ2330" s="89"/>
      <c r="BW2330" s="45"/>
      <c r="BX2330" s="42"/>
      <c r="BY2330" s="42"/>
      <c r="BZ2330" s="43"/>
      <c r="CA2330" s="42"/>
      <c r="CB2330" s="55"/>
      <c r="CC2330" s="42"/>
      <c r="CD2330" s="56"/>
      <c r="CE2330" s="42"/>
      <c r="DB2330" s="42"/>
    </row>
    <row r="2331" spans="62:106">
      <c r="BJ2331" s="89"/>
      <c r="BW2331" s="45"/>
      <c r="BX2331" s="42"/>
      <c r="BY2331" s="42"/>
      <c r="BZ2331" s="43"/>
      <c r="CA2331" s="42"/>
      <c r="CB2331" s="55"/>
      <c r="CC2331" s="42"/>
      <c r="CD2331" s="56"/>
      <c r="CE2331" s="42"/>
      <c r="DB2331" s="42"/>
    </row>
    <row r="2332" spans="62:106">
      <c r="BJ2332" s="89"/>
      <c r="BW2332" s="45"/>
      <c r="BX2332" s="42"/>
      <c r="BY2332" s="42"/>
      <c r="BZ2332" s="43"/>
      <c r="CA2332" s="42"/>
      <c r="CB2332" s="55"/>
      <c r="CC2332" s="42"/>
      <c r="CD2332" s="56"/>
      <c r="CE2332" s="42"/>
      <c r="DB2332" s="42"/>
    </row>
    <row r="2333" spans="62:106">
      <c r="BJ2333" s="89"/>
      <c r="BW2333" s="45"/>
      <c r="BX2333" s="42"/>
      <c r="BY2333" s="42"/>
      <c r="BZ2333" s="43"/>
      <c r="CA2333" s="42"/>
      <c r="CB2333" s="55"/>
      <c r="CC2333" s="42"/>
      <c r="CD2333" s="56"/>
      <c r="CE2333" s="42"/>
      <c r="DB2333" s="42"/>
    </row>
    <row r="2334" spans="62:106">
      <c r="BJ2334" s="89"/>
      <c r="BW2334" s="45"/>
      <c r="BX2334" s="42"/>
      <c r="BY2334" s="42"/>
      <c r="BZ2334" s="43"/>
      <c r="CA2334" s="42"/>
      <c r="CB2334" s="55"/>
      <c r="CC2334" s="42"/>
      <c r="CD2334" s="56"/>
      <c r="CE2334" s="42"/>
      <c r="DB2334" s="42"/>
    </row>
    <row r="2335" spans="62:106">
      <c r="BJ2335" s="89"/>
      <c r="BW2335" s="45"/>
      <c r="BX2335" s="42"/>
      <c r="BY2335" s="42"/>
      <c r="BZ2335" s="43"/>
      <c r="CA2335" s="42"/>
      <c r="CB2335" s="55"/>
      <c r="CC2335" s="42"/>
      <c r="CD2335" s="56"/>
      <c r="CE2335" s="42"/>
      <c r="DB2335" s="42"/>
    </row>
    <row r="2336" spans="62:106">
      <c r="BJ2336" s="89"/>
      <c r="BW2336" s="45"/>
      <c r="BX2336" s="42"/>
      <c r="BY2336" s="42"/>
      <c r="BZ2336" s="43"/>
      <c r="CA2336" s="42"/>
      <c r="CB2336" s="55"/>
      <c r="CC2336" s="42"/>
      <c r="CD2336" s="56"/>
      <c r="CE2336" s="42"/>
      <c r="DB2336" s="42"/>
    </row>
    <row r="2337" spans="62:106">
      <c r="BJ2337" s="89"/>
      <c r="BW2337" s="45"/>
      <c r="BX2337" s="42"/>
      <c r="BY2337" s="42"/>
      <c r="BZ2337" s="43"/>
      <c r="CA2337" s="42"/>
      <c r="CB2337" s="55"/>
      <c r="CC2337" s="42"/>
      <c r="CD2337" s="56"/>
      <c r="CE2337" s="42"/>
      <c r="DB2337" s="42"/>
    </row>
    <row r="2338" spans="62:106">
      <c r="BJ2338" s="89"/>
      <c r="BW2338" s="45"/>
      <c r="BX2338" s="42"/>
      <c r="BY2338" s="42"/>
      <c r="BZ2338" s="43"/>
      <c r="CA2338" s="42"/>
      <c r="CB2338" s="55"/>
      <c r="CC2338" s="42"/>
      <c r="CD2338" s="56"/>
      <c r="CE2338" s="42"/>
      <c r="DB2338" s="42"/>
    </row>
    <row r="2339" spans="62:106">
      <c r="BJ2339" s="89"/>
      <c r="BW2339" s="45"/>
      <c r="BX2339" s="42"/>
      <c r="BY2339" s="42"/>
      <c r="BZ2339" s="43"/>
      <c r="CA2339" s="42"/>
      <c r="CB2339" s="55"/>
      <c r="CC2339" s="42"/>
      <c r="CD2339" s="56"/>
      <c r="CE2339" s="42"/>
      <c r="DB2339" s="42"/>
    </row>
    <row r="2340" spans="62:106">
      <c r="BJ2340" s="89"/>
      <c r="BW2340" s="45"/>
      <c r="BX2340" s="42"/>
      <c r="BY2340" s="42"/>
      <c r="BZ2340" s="43"/>
      <c r="CA2340" s="42"/>
      <c r="CB2340" s="55"/>
      <c r="CC2340" s="42"/>
      <c r="CD2340" s="56"/>
      <c r="CE2340" s="42"/>
      <c r="DB2340" s="42"/>
    </row>
    <row r="2341" spans="62:106">
      <c r="BJ2341" s="89"/>
      <c r="BW2341" s="45"/>
      <c r="BX2341" s="42"/>
      <c r="BY2341" s="42"/>
      <c r="BZ2341" s="43"/>
      <c r="CA2341" s="42"/>
      <c r="CB2341" s="55"/>
      <c r="CC2341" s="42"/>
      <c r="CD2341" s="56"/>
      <c r="CE2341" s="42"/>
      <c r="DB2341" s="42"/>
    </row>
    <row r="2342" spans="62:106">
      <c r="BJ2342" s="89"/>
      <c r="BW2342" s="45"/>
      <c r="BX2342" s="42"/>
      <c r="BY2342" s="42"/>
      <c r="BZ2342" s="43"/>
      <c r="CA2342" s="42"/>
      <c r="CB2342" s="55"/>
      <c r="CC2342" s="42"/>
      <c r="CD2342" s="56"/>
      <c r="CE2342" s="42"/>
      <c r="DB2342" s="42"/>
    </row>
    <row r="2343" spans="62:106">
      <c r="BJ2343" s="89"/>
      <c r="BW2343" s="45"/>
      <c r="BX2343" s="42"/>
      <c r="BY2343" s="42"/>
      <c r="BZ2343" s="43"/>
      <c r="CA2343" s="42"/>
      <c r="CB2343" s="55"/>
      <c r="CC2343" s="42"/>
      <c r="CD2343" s="56"/>
      <c r="CE2343" s="42"/>
      <c r="DB2343" s="42"/>
    </row>
    <row r="2344" spans="62:106">
      <c r="BJ2344" s="89"/>
      <c r="BW2344" s="45"/>
      <c r="BX2344" s="42"/>
      <c r="BY2344" s="42"/>
      <c r="BZ2344" s="43"/>
      <c r="CA2344" s="42"/>
      <c r="CB2344" s="55"/>
      <c r="CC2344" s="42"/>
      <c r="CD2344" s="56"/>
      <c r="CE2344" s="42"/>
      <c r="DB2344" s="42"/>
    </row>
    <row r="2345" spans="62:106">
      <c r="BJ2345" s="89"/>
      <c r="BW2345" s="45"/>
      <c r="BX2345" s="42"/>
      <c r="BY2345" s="42"/>
      <c r="BZ2345" s="43"/>
      <c r="CA2345" s="42"/>
      <c r="CB2345" s="55"/>
      <c r="CC2345" s="42"/>
      <c r="CD2345" s="56"/>
      <c r="CE2345" s="42"/>
      <c r="DB2345" s="42"/>
    </row>
    <row r="2346" spans="62:106">
      <c r="BJ2346" s="89"/>
      <c r="BW2346" s="45"/>
      <c r="BX2346" s="42"/>
      <c r="BY2346" s="42"/>
      <c r="BZ2346" s="43"/>
      <c r="CA2346" s="42"/>
      <c r="CB2346" s="55"/>
      <c r="CC2346" s="42"/>
      <c r="CD2346" s="56"/>
      <c r="CE2346" s="42"/>
      <c r="DB2346" s="42"/>
    </row>
    <row r="2347" spans="62:106">
      <c r="BJ2347" s="89"/>
      <c r="BW2347" s="45"/>
      <c r="BX2347" s="42"/>
      <c r="BY2347" s="42"/>
      <c r="BZ2347" s="43"/>
      <c r="CA2347" s="42"/>
      <c r="CB2347" s="55"/>
      <c r="CC2347" s="42"/>
      <c r="CD2347" s="56"/>
      <c r="CE2347" s="42"/>
      <c r="DB2347" s="42"/>
    </row>
    <row r="2348" spans="62:106">
      <c r="BJ2348" s="89"/>
      <c r="BW2348" s="45"/>
      <c r="BX2348" s="42"/>
      <c r="BY2348" s="42"/>
      <c r="BZ2348" s="43"/>
      <c r="CA2348" s="42"/>
      <c r="CB2348" s="55"/>
      <c r="CC2348" s="42"/>
      <c r="CD2348" s="56"/>
      <c r="CE2348" s="42"/>
      <c r="DB2348" s="42"/>
    </row>
    <row r="2349" spans="62:106">
      <c r="BJ2349" s="89"/>
      <c r="BW2349" s="45"/>
      <c r="BX2349" s="42"/>
      <c r="BY2349" s="42"/>
      <c r="BZ2349" s="43"/>
      <c r="CA2349" s="42"/>
      <c r="CB2349" s="55"/>
      <c r="CC2349" s="42"/>
      <c r="CD2349" s="56"/>
      <c r="CE2349" s="42"/>
      <c r="DB2349" s="42"/>
    </row>
    <row r="2350" spans="62:106">
      <c r="BJ2350" s="89"/>
      <c r="BW2350" s="45"/>
      <c r="BX2350" s="42"/>
      <c r="BY2350" s="42"/>
      <c r="BZ2350" s="43"/>
      <c r="CA2350" s="42"/>
      <c r="CB2350" s="55"/>
      <c r="CC2350" s="42"/>
      <c r="CD2350" s="56"/>
      <c r="CE2350" s="42"/>
      <c r="DB2350" s="42"/>
    </row>
    <row r="2351" spans="62:106">
      <c r="BJ2351" s="89"/>
      <c r="BW2351" s="45"/>
      <c r="BX2351" s="42"/>
      <c r="BY2351" s="42"/>
      <c r="BZ2351" s="43"/>
      <c r="CA2351" s="42"/>
      <c r="CB2351" s="55"/>
      <c r="CC2351" s="42"/>
      <c r="CD2351" s="56"/>
      <c r="CE2351" s="42"/>
      <c r="DB2351" s="42"/>
    </row>
    <row r="2352" spans="62:106">
      <c r="BJ2352" s="89"/>
      <c r="BW2352" s="45"/>
      <c r="BX2352" s="42"/>
      <c r="BY2352" s="42"/>
      <c r="BZ2352" s="43"/>
      <c r="CA2352" s="42"/>
      <c r="CB2352" s="55"/>
      <c r="CC2352" s="42"/>
      <c r="CD2352" s="56"/>
      <c r="CE2352" s="42"/>
      <c r="DB2352" s="42"/>
    </row>
    <row r="2353" spans="62:106">
      <c r="BJ2353" s="89"/>
      <c r="BW2353" s="45"/>
      <c r="BX2353" s="42"/>
      <c r="BY2353" s="42"/>
      <c r="BZ2353" s="43"/>
      <c r="CA2353" s="42"/>
      <c r="CB2353" s="55"/>
      <c r="CC2353" s="42"/>
      <c r="CD2353" s="56"/>
      <c r="CE2353" s="42"/>
      <c r="DB2353" s="42"/>
    </row>
    <row r="2354" spans="62:106">
      <c r="BJ2354" s="89"/>
      <c r="BW2354" s="45"/>
      <c r="BX2354" s="42"/>
      <c r="BY2354" s="42"/>
      <c r="BZ2354" s="43"/>
      <c r="CA2354" s="42"/>
      <c r="CB2354" s="55"/>
      <c r="CC2354" s="42"/>
      <c r="CD2354" s="56"/>
      <c r="CE2354" s="42"/>
      <c r="DB2354" s="42"/>
    </row>
    <row r="2355" spans="62:106">
      <c r="BJ2355" s="89"/>
      <c r="BW2355" s="45"/>
      <c r="BX2355" s="42"/>
      <c r="BY2355" s="42"/>
      <c r="BZ2355" s="43"/>
      <c r="CA2355" s="42"/>
      <c r="CB2355" s="55"/>
      <c r="CC2355" s="42"/>
      <c r="CD2355" s="56"/>
      <c r="CE2355" s="42"/>
      <c r="DB2355" s="42"/>
    </row>
    <row r="2356" spans="62:106">
      <c r="BJ2356" s="89"/>
      <c r="BW2356" s="45"/>
      <c r="BX2356" s="42"/>
      <c r="BY2356" s="42"/>
      <c r="BZ2356" s="43"/>
      <c r="CA2356" s="42"/>
      <c r="CB2356" s="55"/>
      <c r="CC2356" s="42"/>
      <c r="CD2356" s="56"/>
      <c r="CE2356" s="42"/>
      <c r="DB2356" s="42"/>
    </row>
    <row r="2357" spans="62:106">
      <c r="BJ2357" s="89"/>
      <c r="BW2357" s="45"/>
      <c r="BX2357" s="42"/>
      <c r="BY2357" s="42"/>
      <c r="BZ2357" s="43"/>
      <c r="CA2357" s="42"/>
      <c r="CB2357" s="55"/>
      <c r="CC2357" s="42"/>
      <c r="CD2357" s="56"/>
      <c r="CE2357" s="42"/>
      <c r="DB2357" s="42"/>
    </row>
    <row r="2358" spans="62:106">
      <c r="BJ2358" s="89"/>
      <c r="BW2358" s="45"/>
      <c r="BX2358" s="42"/>
      <c r="BY2358" s="42"/>
      <c r="BZ2358" s="43"/>
      <c r="CA2358" s="42"/>
      <c r="CB2358" s="55"/>
      <c r="CC2358" s="42"/>
      <c r="CD2358" s="56"/>
      <c r="CE2358" s="42"/>
      <c r="DB2358" s="42"/>
    </row>
    <row r="2359" spans="62:106">
      <c r="BJ2359" s="89"/>
      <c r="BW2359" s="45"/>
      <c r="BX2359" s="42"/>
      <c r="BY2359" s="42"/>
      <c r="BZ2359" s="43"/>
      <c r="CA2359" s="42"/>
      <c r="CB2359" s="55"/>
      <c r="CC2359" s="42"/>
      <c r="CD2359" s="56"/>
      <c r="CE2359" s="42"/>
      <c r="DB2359" s="42"/>
    </row>
    <row r="2360" spans="62:106">
      <c r="BJ2360" s="89"/>
      <c r="BW2360" s="45"/>
      <c r="BX2360" s="42"/>
      <c r="BY2360" s="42"/>
      <c r="BZ2360" s="43"/>
      <c r="CA2360" s="42"/>
      <c r="CB2360" s="55"/>
      <c r="CC2360" s="42"/>
      <c r="CD2360" s="56"/>
      <c r="CE2360" s="42"/>
      <c r="DB2360" s="42"/>
    </row>
    <row r="2361" spans="62:106">
      <c r="BJ2361" s="89"/>
      <c r="BW2361" s="45"/>
      <c r="BX2361" s="42"/>
      <c r="BY2361" s="42"/>
      <c r="BZ2361" s="43"/>
      <c r="CA2361" s="42"/>
      <c r="CB2361" s="55"/>
      <c r="CC2361" s="42"/>
      <c r="CD2361" s="56"/>
      <c r="CE2361" s="42"/>
      <c r="DB2361" s="42"/>
    </row>
    <row r="2362" spans="62:106">
      <c r="BJ2362" s="89"/>
      <c r="BW2362" s="45"/>
      <c r="BX2362" s="42"/>
      <c r="BY2362" s="42"/>
      <c r="BZ2362" s="43"/>
      <c r="CA2362" s="42"/>
      <c r="CB2362" s="55"/>
      <c r="CC2362" s="42"/>
      <c r="CD2362" s="56"/>
      <c r="CE2362" s="42"/>
      <c r="DB2362" s="42"/>
    </row>
    <row r="2363" spans="62:106">
      <c r="BJ2363" s="89"/>
      <c r="BW2363" s="45"/>
      <c r="BX2363" s="42"/>
      <c r="BY2363" s="42"/>
      <c r="BZ2363" s="43"/>
      <c r="CA2363" s="42"/>
      <c r="CB2363" s="55"/>
      <c r="CC2363" s="42"/>
      <c r="CD2363" s="56"/>
      <c r="CE2363" s="42"/>
      <c r="DB2363" s="42"/>
    </row>
    <row r="2364" spans="62:106">
      <c r="BJ2364" s="89"/>
      <c r="BW2364" s="45"/>
      <c r="BX2364" s="42"/>
      <c r="BY2364" s="42"/>
      <c r="BZ2364" s="43"/>
      <c r="CA2364" s="42"/>
      <c r="CB2364" s="55"/>
      <c r="CC2364" s="42"/>
      <c r="CD2364" s="56"/>
      <c r="CE2364" s="42"/>
      <c r="DB2364" s="42"/>
    </row>
    <row r="2365" spans="62:106">
      <c r="BJ2365" s="89"/>
      <c r="BW2365" s="45"/>
      <c r="BX2365" s="42"/>
      <c r="BY2365" s="42"/>
      <c r="BZ2365" s="43"/>
      <c r="CA2365" s="42"/>
      <c r="CB2365" s="55"/>
      <c r="CC2365" s="42"/>
      <c r="CD2365" s="56"/>
      <c r="CE2365" s="42"/>
      <c r="DB2365" s="42"/>
    </row>
    <row r="2366" spans="62:106">
      <c r="BJ2366" s="89"/>
      <c r="BW2366" s="45"/>
      <c r="BX2366" s="42"/>
      <c r="BY2366" s="42"/>
      <c r="BZ2366" s="43"/>
      <c r="CA2366" s="42"/>
      <c r="CB2366" s="55"/>
      <c r="CC2366" s="42"/>
      <c r="CD2366" s="56"/>
      <c r="CE2366" s="42"/>
      <c r="DB2366" s="42"/>
    </row>
    <row r="2367" spans="62:106">
      <c r="BJ2367" s="89"/>
      <c r="BW2367" s="45"/>
      <c r="BX2367" s="42"/>
      <c r="BY2367" s="42"/>
      <c r="BZ2367" s="43"/>
      <c r="CA2367" s="42"/>
      <c r="CB2367" s="55"/>
      <c r="CC2367" s="42"/>
      <c r="CD2367" s="56"/>
      <c r="CE2367" s="42"/>
      <c r="DB2367" s="42"/>
    </row>
    <row r="2368" spans="62:106">
      <c r="BJ2368" s="89"/>
      <c r="BW2368" s="45"/>
      <c r="BX2368" s="42"/>
      <c r="BY2368" s="42"/>
      <c r="BZ2368" s="43"/>
      <c r="CA2368" s="42"/>
      <c r="CB2368" s="55"/>
      <c r="CC2368" s="42"/>
      <c r="CD2368" s="56"/>
      <c r="CE2368" s="42"/>
      <c r="DB2368" s="42"/>
    </row>
    <row r="2369" spans="62:106">
      <c r="BJ2369" s="89"/>
      <c r="BW2369" s="45"/>
      <c r="BX2369" s="42"/>
      <c r="BY2369" s="42"/>
      <c r="BZ2369" s="43"/>
      <c r="CA2369" s="42"/>
      <c r="CB2369" s="55"/>
      <c r="CC2369" s="42"/>
      <c r="CD2369" s="56"/>
      <c r="CE2369" s="42"/>
      <c r="DB2369" s="42"/>
    </row>
    <row r="2370" spans="62:106">
      <c r="BJ2370" s="89"/>
      <c r="BW2370" s="45"/>
      <c r="BX2370" s="42"/>
      <c r="BY2370" s="42"/>
      <c r="BZ2370" s="43"/>
      <c r="CA2370" s="42"/>
      <c r="CB2370" s="55"/>
      <c r="CC2370" s="42"/>
      <c r="CD2370" s="56"/>
      <c r="CE2370" s="42"/>
      <c r="DB2370" s="42"/>
    </row>
    <row r="2371" spans="62:106">
      <c r="BJ2371" s="89"/>
      <c r="BW2371" s="45"/>
      <c r="BX2371" s="42"/>
      <c r="BY2371" s="42"/>
      <c r="BZ2371" s="43"/>
      <c r="CA2371" s="42"/>
      <c r="CB2371" s="55"/>
      <c r="CC2371" s="42"/>
      <c r="CD2371" s="56"/>
      <c r="CE2371" s="42"/>
      <c r="DB2371" s="42"/>
    </row>
    <row r="2372" spans="62:106">
      <c r="BJ2372" s="89"/>
      <c r="BW2372" s="45"/>
      <c r="BX2372" s="42"/>
      <c r="BY2372" s="42"/>
      <c r="BZ2372" s="43"/>
      <c r="CA2372" s="42"/>
      <c r="CB2372" s="55"/>
      <c r="CC2372" s="42"/>
      <c r="CD2372" s="56"/>
      <c r="CE2372" s="42"/>
      <c r="DB2372" s="42"/>
    </row>
    <row r="2373" spans="62:106">
      <c r="BJ2373" s="89"/>
      <c r="BW2373" s="45"/>
      <c r="BX2373" s="42"/>
      <c r="BY2373" s="42"/>
      <c r="BZ2373" s="43"/>
      <c r="CA2373" s="42"/>
      <c r="CB2373" s="55"/>
      <c r="CC2373" s="42"/>
      <c r="CD2373" s="56"/>
      <c r="CE2373" s="42"/>
      <c r="DB2373" s="42"/>
    </row>
    <row r="2374" spans="62:106">
      <c r="BJ2374" s="89"/>
      <c r="BW2374" s="45"/>
      <c r="BX2374" s="42"/>
      <c r="BY2374" s="42"/>
      <c r="BZ2374" s="43"/>
      <c r="CA2374" s="42"/>
      <c r="CB2374" s="55"/>
      <c r="CC2374" s="42"/>
      <c r="CD2374" s="56"/>
      <c r="CE2374" s="42"/>
      <c r="DB2374" s="42"/>
    </row>
    <row r="2375" spans="62:106">
      <c r="BJ2375" s="89"/>
      <c r="BW2375" s="45"/>
      <c r="BX2375" s="42"/>
      <c r="BY2375" s="42"/>
      <c r="BZ2375" s="43"/>
      <c r="CA2375" s="42"/>
      <c r="CB2375" s="55"/>
      <c r="CC2375" s="42"/>
      <c r="CD2375" s="56"/>
      <c r="CE2375" s="42"/>
      <c r="DB2375" s="42"/>
    </row>
    <row r="2376" spans="62:106">
      <c r="BJ2376" s="89"/>
      <c r="BW2376" s="45"/>
      <c r="BX2376" s="42"/>
      <c r="BY2376" s="42"/>
      <c r="BZ2376" s="43"/>
      <c r="CA2376" s="42"/>
      <c r="CB2376" s="55"/>
      <c r="CC2376" s="42"/>
      <c r="CD2376" s="56"/>
      <c r="CE2376" s="42"/>
      <c r="DB2376" s="42"/>
    </row>
    <row r="2377" spans="62:106">
      <c r="BJ2377" s="89"/>
      <c r="BW2377" s="45"/>
      <c r="BX2377" s="42"/>
      <c r="BY2377" s="42"/>
      <c r="BZ2377" s="43"/>
      <c r="CA2377" s="42"/>
      <c r="CB2377" s="55"/>
      <c r="CC2377" s="42"/>
      <c r="CD2377" s="56"/>
      <c r="CE2377" s="42"/>
      <c r="DB2377" s="42"/>
    </row>
    <row r="2378" spans="62:106">
      <c r="BJ2378" s="89"/>
      <c r="BW2378" s="45"/>
      <c r="BX2378" s="42"/>
      <c r="BY2378" s="42"/>
      <c r="BZ2378" s="43"/>
      <c r="CA2378" s="42"/>
      <c r="CB2378" s="55"/>
      <c r="CC2378" s="42"/>
      <c r="CD2378" s="56"/>
      <c r="CE2378" s="42"/>
      <c r="DB2378" s="42"/>
    </row>
    <row r="2379" spans="62:106">
      <c r="BJ2379" s="89"/>
      <c r="BW2379" s="45"/>
      <c r="BX2379" s="42"/>
      <c r="BY2379" s="42"/>
      <c r="BZ2379" s="43"/>
      <c r="CA2379" s="42"/>
      <c r="CB2379" s="55"/>
      <c r="CC2379" s="42"/>
      <c r="CD2379" s="56"/>
      <c r="CE2379" s="42"/>
      <c r="DB2379" s="42"/>
    </row>
    <row r="2380" spans="62:106">
      <c r="BJ2380" s="89"/>
      <c r="BW2380" s="45"/>
      <c r="BX2380" s="42"/>
      <c r="BY2380" s="42"/>
      <c r="BZ2380" s="43"/>
      <c r="CA2380" s="42"/>
      <c r="CB2380" s="55"/>
      <c r="CC2380" s="42"/>
      <c r="CD2380" s="56"/>
      <c r="CE2380" s="42"/>
      <c r="DB2380" s="42"/>
    </row>
    <row r="2381" spans="62:106">
      <c r="BJ2381" s="89"/>
      <c r="BW2381" s="45"/>
      <c r="BX2381" s="42"/>
      <c r="BY2381" s="42"/>
      <c r="BZ2381" s="43"/>
      <c r="CA2381" s="42"/>
      <c r="CB2381" s="55"/>
      <c r="CC2381" s="42"/>
      <c r="CD2381" s="56"/>
      <c r="CE2381" s="42"/>
      <c r="DB2381" s="42"/>
    </row>
    <row r="2382" spans="62:106">
      <c r="BJ2382" s="89"/>
      <c r="BW2382" s="45"/>
      <c r="BX2382" s="42"/>
      <c r="BY2382" s="42"/>
      <c r="BZ2382" s="43"/>
      <c r="CA2382" s="42"/>
      <c r="CB2382" s="55"/>
      <c r="CC2382" s="42"/>
      <c r="CD2382" s="56"/>
      <c r="CE2382" s="42"/>
      <c r="DB2382" s="42"/>
    </row>
    <row r="2383" spans="62:106">
      <c r="BJ2383" s="89"/>
      <c r="BW2383" s="45"/>
      <c r="BX2383" s="42"/>
      <c r="BY2383" s="42"/>
      <c r="BZ2383" s="43"/>
      <c r="CA2383" s="42"/>
      <c r="CB2383" s="55"/>
      <c r="CC2383" s="42"/>
      <c r="CD2383" s="56"/>
      <c r="CE2383" s="42"/>
      <c r="DB2383" s="42"/>
    </row>
    <row r="2384" spans="62:106">
      <c r="BJ2384" s="89"/>
      <c r="BW2384" s="45"/>
      <c r="BX2384" s="42"/>
      <c r="BY2384" s="42"/>
      <c r="BZ2384" s="43"/>
      <c r="CA2384" s="42"/>
      <c r="CB2384" s="55"/>
      <c r="CC2384" s="42"/>
      <c r="CD2384" s="56"/>
      <c r="CE2384" s="42"/>
      <c r="DB2384" s="42"/>
    </row>
    <row r="2385" spans="62:106">
      <c r="BJ2385" s="89"/>
      <c r="BW2385" s="45"/>
      <c r="BX2385" s="42"/>
      <c r="BY2385" s="42"/>
      <c r="BZ2385" s="43"/>
      <c r="CA2385" s="42"/>
      <c r="CB2385" s="55"/>
      <c r="CC2385" s="42"/>
      <c r="CD2385" s="56"/>
      <c r="CE2385" s="42"/>
      <c r="DB2385" s="42"/>
    </row>
    <row r="2386" spans="62:106">
      <c r="BJ2386" s="89"/>
      <c r="BW2386" s="45"/>
      <c r="BX2386" s="42"/>
      <c r="BY2386" s="42"/>
      <c r="BZ2386" s="43"/>
      <c r="CA2386" s="42"/>
      <c r="CB2386" s="55"/>
      <c r="CC2386" s="42"/>
      <c r="CD2386" s="56"/>
      <c r="CE2386" s="42"/>
      <c r="DB2386" s="42"/>
    </row>
    <row r="2387" spans="62:106">
      <c r="BJ2387" s="89"/>
      <c r="BW2387" s="45"/>
      <c r="BX2387" s="42"/>
      <c r="BY2387" s="42"/>
      <c r="BZ2387" s="43"/>
      <c r="CA2387" s="42"/>
      <c r="CB2387" s="55"/>
      <c r="CC2387" s="42"/>
      <c r="CD2387" s="56"/>
      <c r="CE2387" s="42"/>
      <c r="DB2387" s="42"/>
    </row>
    <row r="2388" spans="62:106">
      <c r="BJ2388" s="89"/>
      <c r="BW2388" s="45"/>
      <c r="BX2388" s="42"/>
      <c r="BY2388" s="42"/>
      <c r="BZ2388" s="43"/>
      <c r="CA2388" s="42"/>
      <c r="CB2388" s="55"/>
      <c r="CC2388" s="42"/>
      <c r="CD2388" s="56"/>
      <c r="CE2388" s="42"/>
      <c r="DB2388" s="42"/>
    </row>
    <row r="2389" spans="62:106">
      <c r="BJ2389" s="89"/>
      <c r="BW2389" s="45"/>
      <c r="BX2389" s="42"/>
      <c r="BY2389" s="42"/>
      <c r="BZ2389" s="43"/>
      <c r="CA2389" s="42"/>
      <c r="CB2389" s="55"/>
      <c r="CC2389" s="42"/>
      <c r="CD2389" s="56"/>
      <c r="CE2389" s="42"/>
      <c r="DB2389" s="42"/>
    </row>
    <row r="2390" spans="62:106">
      <c r="BJ2390" s="89"/>
      <c r="BW2390" s="45"/>
      <c r="BX2390" s="42"/>
      <c r="BY2390" s="42"/>
      <c r="BZ2390" s="43"/>
      <c r="CA2390" s="42"/>
      <c r="CB2390" s="55"/>
      <c r="CC2390" s="42"/>
      <c r="CD2390" s="56"/>
      <c r="CE2390" s="42"/>
      <c r="DB2390" s="42"/>
    </row>
    <row r="2391" spans="62:106">
      <c r="BJ2391" s="89"/>
      <c r="BW2391" s="45"/>
      <c r="BX2391" s="42"/>
      <c r="BY2391" s="42"/>
      <c r="BZ2391" s="43"/>
      <c r="CA2391" s="42"/>
      <c r="CB2391" s="55"/>
      <c r="CC2391" s="42"/>
      <c r="CD2391" s="56"/>
      <c r="CE2391" s="42"/>
      <c r="DB2391" s="42"/>
    </row>
    <row r="2392" spans="62:106">
      <c r="BJ2392" s="89"/>
      <c r="BW2392" s="45"/>
      <c r="BX2392" s="42"/>
      <c r="BY2392" s="42"/>
      <c r="BZ2392" s="43"/>
      <c r="CA2392" s="42"/>
      <c r="CB2392" s="55"/>
      <c r="CC2392" s="42"/>
      <c r="CD2392" s="56"/>
      <c r="CE2392" s="42"/>
      <c r="DB2392" s="42"/>
    </row>
    <row r="2393" spans="62:106">
      <c r="BJ2393" s="89"/>
      <c r="BW2393" s="45"/>
      <c r="BX2393" s="42"/>
      <c r="BY2393" s="42"/>
      <c r="BZ2393" s="43"/>
      <c r="CA2393" s="42"/>
      <c r="CB2393" s="55"/>
      <c r="CC2393" s="42"/>
      <c r="CD2393" s="56"/>
      <c r="CE2393" s="42"/>
      <c r="DB2393" s="42"/>
    </row>
    <row r="2394" spans="62:106">
      <c r="BJ2394" s="89"/>
      <c r="BW2394" s="45"/>
      <c r="BX2394" s="42"/>
      <c r="BY2394" s="42"/>
      <c r="BZ2394" s="43"/>
      <c r="CA2394" s="42"/>
      <c r="CB2394" s="55"/>
      <c r="CC2394" s="42"/>
      <c r="CD2394" s="56"/>
      <c r="CE2394" s="42"/>
      <c r="DB2394" s="42"/>
    </row>
    <row r="2395" spans="62:106">
      <c r="BJ2395" s="89"/>
      <c r="BW2395" s="45"/>
      <c r="BX2395" s="42"/>
      <c r="BY2395" s="42"/>
      <c r="BZ2395" s="43"/>
      <c r="CA2395" s="42"/>
      <c r="CB2395" s="55"/>
      <c r="CC2395" s="42"/>
      <c r="CD2395" s="56"/>
      <c r="CE2395" s="42"/>
      <c r="DB2395" s="42"/>
    </row>
    <row r="2396" spans="62:106">
      <c r="BJ2396" s="89"/>
      <c r="BW2396" s="45"/>
      <c r="BX2396" s="42"/>
      <c r="BY2396" s="42"/>
      <c r="BZ2396" s="43"/>
      <c r="CA2396" s="42"/>
      <c r="CB2396" s="55"/>
      <c r="CC2396" s="42"/>
      <c r="CD2396" s="56"/>
      <c r="CE2396" s="42"/>
      <c r="DB2396" s="42"/>
    </row>
    <row r="2397" spans="62:106">
      <c r="BJ2397" s="89"/>
      <c r="BW2397" s="45"/>
      <c r="BX2397" s="42"/>
      <c r="BY2397" s="42"/>
      <c r="BZ2397" s="43"/>
      <c r="CA2397" s="42"/>
      <c r="CB2397" s="55"/>
      <c r="CC2397" s="42"/>
      <c r="CD2397" s="56"/>
      <c r="CE2397" s="42"/>
      <c r="DB2397" s="42"/>
    </row>
    <row r="2398" spans="62:106">
      <c r="BJ2398" s="89"/>
      <c r="BW2398" s="45"/>
      <c r="BX2398" s="42"/>
      <c r="BY2398" s="42"/>
      <c r="BZ2398" s="43"/>
      <c r="CA2398" s="42"/>
      <c r="CB2398" s="55"/>
      <c r="CC2398" s="42"/>
      <c r="CD2398" s="56"/>
      <c r="CE2398" s="42"/>
      <c r="DB2398" s="42"/>
    </row>
    <row r="2399" spans="62:106">
      <c r="BJ2399" s="89"/>
      <c r="BW2399" s="45"/>
      <c r="BX2399" s="42"/>
      <c r="BY2399" s="42"/>
      <c r="BZ2399" s="43"/>
      <c r="CA2399" s="42"/>
      <c r="CB2399" s="55"/>
      <c r="CC2399" s="42"/>
      <c r="CD2399" s="56"/>
      <c r="CE2399" s="42"/>
      <c r="DB2399" s="42"/>
    </row>
    <row r="2400" spans="62:106">
      <c r="BJ2400" s="89"/>
      <c r="BW2400" s="45"/>
      <c r="BX2400" s="42"/>
      <c r="BY2400" s="42"/>
      <c r="BZ2400" s="43"/>
      <c r="CA2400" s="42"/>
      <c r="CB2400" s="55"/>
      <c r="CC2400" s="42"/>
      <c r="CD2400" s="56"/>
      <c r="CE2400" s="42"/>
      <c r="DB2400" s="42"/>
    </row>
    <row r="2401" spans="62:106">
      <c r="BJ2401" s="89"/>
      <c r="BW2401" s="45"/>
      <c r="BX2401" s="42"/>
      <c r="BY2401" s="42"/>
      <c r="BZ2401" s="43"/>
      <c r="CA2401" s="42"/>
      <c r="CB2401" s="55"/>
      <c r="CC2401" s="42"/>
      <c r="CD2401" s="56"/>
      <c r="CE2401" s="42"/>
      <c r="DB2401" s="42"/>
    </row>
    <row r="2402" spans="62:106">
      <c r="BJ2402" s="89"/>
      <c r="BW2402" s="45"/>
      <c r="BX2402" s="42"/>
      <c r="BY2402" s="42"/>
      <c r="BZ2402" s="43"/>
      <c r="CA2402" s="42"/>
      <c r="CB2402" s="55"/>
      <c r="CC2402" s="42"/>
      <c r="CD2402" s="56"/>
      <c r="CE2402" s="42"/>
      <c r="DB2402" s="42"/>
    </row>
    <row r="2403" spans="62:106">
      <c r="BJ2403" s="89"/>
      <c r="BW2403" s="45"/>
      <c r="BX2403" s="42"/>
      <c r="BY2403" s="42"/>
      <c r="BZ2403" s="43"/>
      <c r="CA2403" s="42"/>
      <c r="CB2403" s="55"/>
      <c r="CC2403" s="42"/>
      <c r="CD2403" s="56"/>
      <c r="CE2403" s="42"/>
      <c r="DB2403" s="42"/>
    </row>
    <row r="2404" spans="62:106">
      <c r="BJ2404" s="89"/>
      <c r="BW2404" s="45"/>
      <c r="BX2404" s="42"/>
      <c r="BY2404" s="42"/>
      <c r="BZ2404" s="43"/>
      <c r="CA2404" s="42"/>
      <c r="CB2404" s="55"/>
      <c r="CC2404" s="42"/>
      <c r="CD2404" s="56"/>
      <c r="CE2404" s="42"/>
      <c r="DB2404" s="42"/>
    </row>
    <row r="2405" spans="62:106">
      <c r="BJ2405" s="89"/>
      <c r="BW2405" s="45"/>
      <c r="BX2405" s="42"/>
      <c r="BY2405" s="42"/>
      <c r="BZ2405" s="43"/>
      <c r="CA2405" s="42"/>
      <c r="CB2405" s="55"/>
      <c r="CC2405" s="42"/>
      <c r="CD2405" s="56"/>
      <c r="CE2405" s="42"/>
      <c r="DB2405" s="42"/>
    </row>
    <row r="2406" spans="62:106">
      <c r="BJ2406" s="89"/>
      <c r="BW2406" s="45"/>
      <c r="BX2406" s="42"/>
      <c r="BY2406" s="42"/>
      <c r="BZ2406" s="43"/>
      <c r="CA2406" s="42"/>
      <c r="CB2406" s="55"/>
      <c r="CC2406" s="42"/>
      <c r="CD2406" s="56"/>
      <c r="CE2406" s="42"/>
      <c r="DB2406" s="42"/>
    </row>
    <row r="2407" spans="62:106">
      <c r="BJ2407" s="89"/>
      <c r="BW2407" s="45"/>
      <c r="BX2407" s="42"/>
      <c r="BY2407" s="42"/>
      <c r="BZ2407" s="43"/>
      <c r="CA2407" s="42"/>
      <c r="CB2407" s="55"/>
      <c r="CC2407" s="42"/>
      <c r="CD2407" s="56"/>
      <c r="CE2407" s="42"/>
      <c r="DB2407" s="42"/>
    </row>
    <row r="2408" spans="62:106">
      <c r="BJ2408" s="89"/>
      <c r="BW2408" s="45"/>
      <c r="BX2408" s="42"/>
      <c r="BY2408" s="42"/>
      <c r="BZ2408" s="43"/>
      <c r="CA2408" s="42"/>
      <c r="CB2408" s="55"/>
      <c r="CC2408" s="42"/>
      <c r="CD2408" s="56"/>
      <c r="CE2408" s="42"/>
      <c r="DB2408" s="42"/>
    </row>
    <row r="2409" spans="62:106">
      <c r="BJ2409" s="89"/>
      <c r="BW2409" s="45"/>
      <c r="BX2409" s="42"/>
      <c r="BY2409" s="42"/>
      <c r="BZ2409" s="43"/>
      <c r="CA2409" s="42"/>
      <c r="CB2409" s="55"/>
      <c r="CC2409" s="42"/>
      <c r="CD2409" s="56"/>
      <c r="CE2409" s="42"/>
      <c r="DB2409" s="42"/>
    </row>
    <row r="2410" spans="62:106">
      <c r="BJ2410" s="89"/>
      <c r="BW2410" s="45"/>
      <c r="BX2410" s="42"/>
      <c r="BY2410" s="42"/>
      <c r="BZ2410" s="43"/>
      <c r="CA2410" s="42"/>
      <c r="CB2410" s="55"/>
      <c r="CC2410" s="42"/>
      <c r="CD2410" s="56"/>
      <c r="CE2410" s="42"/>
      <c r="DB2410" s="42"/>
    </row>
    <row r="2411" spans="62:106">
      <c r="BJ2411" s="89"/>
      <c r="BW2411" s="45"/>
      <c r="BX2411" s="42"/>
      <c r="BY2411" s="42"/>
      <c r="BZ2411" s="43"/>
      <c r="CA2411" s="42"/>
      <c r="CB2411" s="55"/>
      <c r="CC2411" s="42"/>
      <c r="CD2411" s="56"/>
      <c r="CE2411" s="42"/>
      <c r="DB2411" s="42"/>
    </row>
    <row r="2412" spans="62:106">
      <c r="BJ2412" s="89"/>
      <c r="BW2412" s="45"/>
      <c r="BX2412" s="42"/>
      <c r="BY2412" s="42"/>
      <c r="BZ2412" s="43"/>
      <c r="CA2412" s="42"/>
      <c r="CB2412" s="55"/>
      <c r="CC2412" s="42"/>
      <c r="CD2412" s="56"/>
      <c r="CE2412" s="42"/>
      <c r="DB2412" s="42"/>
    </row>
    <row r="2413" spans="62:106">
      <c r="BJ2413" s="89"/>
      <c r="BW2413" s="45"/>
      <c r="BX2413" s="42"/>
      <c r="BY2413" s="42"/>
      <c r="BZ2413" s="43"/>
      <c r="CA2413" s="42"/>
      <c r="CB2413" s="55"/>
      <c r="CC2413" s="42"/>
      <c r="CD2413" s="56"/>
      <c r="CE2413" s="42"/>
      <c r="DB2413" s="42"/>
    </row>
    <row r="2414" spans="62:106">
      <c r="BJ2414" s="89"/>
      <c r="BW2414" s="45"/>
      <c r="BX2414" s="42"/>
      <c r="BY2414" s="42"/>
      <c r="BZ2414" s="43"/>
      <c r="CA2414" s="42"/>
      <c r="CB2414" s="55"/>
      <c r="CC2414" s="42"/>
      <c r="CD2414" s="56"/>
      <c r="CE2414" s="42"/>
      <c r="DB2414" s="42"/>
    </row>
    <row r="2415" spans="62:106">
      <c r="BJ2415" s="89"/>
      <c r="BW2415" s="45"/>
      <c r="BX2415" s="42"/>
      <c r="BY2415" s="42"/>
      <c r="BZ2415" s="43"/>
      <c r="CA2415" s="42"/>
      <c r="CB2415" s="55"/>
      <c r="CC2415" s="42"/>
      <c r="CD2415" s="56"/>
      <c r="CE2415" s="42"/>
      <c r="DB2415" s="42"/>
    </row>
    <row r="2416" spans="62:106">
      <c r="BJ2416" s="89"/>
      <c r="BW2416" s="45"/>
      <c r="BX2416" s="42"/>
      <c r="BY2416" s="42"/>
      <c r="BZ2416" s="43"/>
      <c r="CA2416" s="42"/>
      <c r="CB2416" s="55"/>
      <c r="CC2416" s="42"/>
      <c r="CD2416" s="56"/>
      <c r="CE2416" s="42"/>
      <c r="DB2416" s="42"/>
    </row>
    <row r="2417" spans="62:106">
      <c r="BJ2417" s="89"/>
      <c r="BW2417" s="45"/>
      <c r="BX2417" s="42"/>
      <c r="BY2417" s="42"/>
      <c r="BZ2417" s="43"/>
      <c r="CA2417" s="42"/>
      <c r="CB2417" s="55"/>
      <c r="CC2417" s="42"/>
      <c r="CD2417" s="56"/>
      <c r="CE2417" s="42"/>
      <c r="DB2417" s="42"/>
    </row>
    <row r="2418" spans="62:106">
      <c r="BJ2418" s="89"/>
      <c r="BW2418" s="45"/>
      <c r="BX2418" s="42"/>
      <c r="BY2418" s="42"/>
      <c r="BZ2418" s="43"/>
      <c r="CA2418" s="42"/>
      <c r="CB2418" s="55"/>
      <c r="CC2418" s="42"/>
      <c r="CD2418" s="56"/>
      <c r="CE2418" s="42"/>
      <c r="DB2418" s="42"/>
    </row>
    <row r="2419" spans="62:106">
      <c r="BJ2419" s="89"/>
      <c r="BW2419" s="45"/>
      <c r="BX2419" s="42"/>
      <c r="BY2419" s="42"/>
      <c r="BZ2419" s="43"/>
      <c r="CA2419" s="42"/>
      <c r="CB2419" s="55"/>
      <c r="CC2419" s="42"/>
      <c r="CD2419" s="56"/>
      <c r="CE2419" s="42"/>
      <c r="DB2419" s="42"/>
    </row>
    <row r="2420" spans="62:106">
      <c r="BJ2420" s="89"/>
      <c r="BW2420" s="45"/>
      <c r="BX2420" s="42"/>
      <c r="BY2420" s="42"/>
      <c r="BZ2420" s="43"/>
      <c r="CA2420" s="42"/>
      <c r="CB2420" s="55"/>
      <c r="CC2420" s="42"/>
      <c r="CD2420" s="56"/>
      <c r="CE2420" s="42"/>
      <c r="DB2420" s="42"/>
    </row>
    <row r="2421" spans="62:106">
      <c r="BJ2421" s="89"/>
      <c r="BW2421" s="45"/>
      <c r="BX2421" s="42"/>
      <c r="BY2421" s="42"/>
      <c r="BZ2421" s="43"/>
      <c r="CA2421" s="42"/>
      <c r="CB2421" s="55"/>
      <c r="CC2421" s="42"/>
      <c r="CD2421" s="56"/>
      <c r="CE2421" s="42"/>
      <c r="DB2421" s="42"/>
    </row>
    <row r="2422" spans="62:106">
      <c r="BJ2422" s="89"/>
      <c r="BW2422" s="45"/>
      <c r="BX2422" s="42"/>
      <c r="BY2422" s="42"/>
      <c r="BZ2422" s="43"/>
      <c r="CA2422" s="42"/>
      <c r="CB2422" s="55"/>
      <c r="CC2422" s="42"/>
      <c r="CD2422" s="56"/>
      <c r="CE2422" s="42"/>
      <c r="DB2422" s="42"/>
    </row>
    <row r="2423" spans="62:106">
      <c r="BJ2423" s="89"/>
      <c r="BW2423" s="45"/>
      <c r="BX2423" s="42"/>
      <c r="BY2423" s="42"/>
      <c r="BZ2423" s="43"/>
      <c r="CA2423" s="42"/>
      <c r="CB2423" s="55"/>
      <c r="CC2423" s="42"/>
      <c r="CD2423" s="56"/>
      <c r="CE2423" s="42"/>
      <c r="DB2423" s="42"/>
    </row>
    <row r="2424" spans="62:106">
      <c r="BJ2424" s="89"/>
      <c r="BW2424" s="45"/>
      <c r="BX2424" s="42"/>
      <c r="BY2424" s="42"/>
      <c r="BZ2424" s="43"/>
      <c r="CA2424" s="42"/>
      <c r="CB2424" s="55"/>
      <c r="CC2424" s="42"/>
      <c r="CD2424" s="56"/>
      <c r="CE2424" s="42"/>
      <c r="DB2424" s="42"/>
    </row>
    <row r="2425" spans="62:106">
      <c r="BJ2425" s="89"/>
      <c r="BW2425" s="45"/>
      <c r="BX2425" s="42"/>
      <c r="BY2425" s="42"/>
      <c r="BZ2425" s="43"/>
      <c r="CA2425" s="42"/>
      <c r="CB2425" s="55"/>
      <c r="CC2425" s="42"/>
      <c r="CD2425" s="56"/>
      <c r="CE2425" s="42"/>
      <c r="DB2425" s="42"/>
    </row>
    <row r="2426" spans="62:106">
      <c r="BJ2426" s="89"/>
      <c r="BW2426" s="45"/>
      <c r="BX2426" s="42"/>
      <c r="BY2426" s="42"/>
      <c r="BZ2426" s="43"/>
      <c r="CA2426" s="42"/>
      <c r="CB2426" s="55"/>
      <c r="CC2426" s="42"/>
      <c r="CD2426" s="56"/>
      <c r="CE2426" s="42"/>
      <c r="DB2426" s="42"/>
    </row>
    <row r="2427" spans="62:106">
      <c r="BJ2427" s="89"/>
      <c r="BW2427" s="45"/>
      <c r="BX2427" s="42"/>
      <c r="BY2427" s="42"/>
      <c r="BZ2427" s="43"/>
      <c r="CA2427" s="42"/>
      <c r="CB2427" s="55"/>
      <c r="CC2427" s="42"/>
      <c r="CD2427" s="56"/>
      <c r="CE2427" s="42"/>
      <c r="DB2427" s="42"/>
    </row>
    <row r="2428" spans="62:106">
      <c r="BJ2428" s="89"/>
      <c r="BW2428" s="45"/>
      <c r="BX2428" s="42"/>
      <c r="BY2428" s="42"/>
      <c r="BZ2428" s="43"/>
      <c r="CA2428" s="42"/>
      <c r="CB2428" s="55"/>
      <c r="CC2428" s="42"/>
      <c r="CD2428" s="56"/>
      <c r="CE2428" s="42"/>
      <c r="DB2428" s="42"/>
    </row>
    <row r="2429" spans="62:106">
      <c r="BJ2429" s="89"/>
      <c r="BW2429" s="45"/>
      <c r="BX2429" s="42"/>
      <c r="BY2429" s="42"/>
      <c r="BZ2429" s="43"/>
      <c r="CA2429" s="42"/>
      <c r="CB2429" s="55"/>
      <c r="CC2429" s="42"/>
      <c r="CD2429" s="56"/>
      <c r="CE2429" s="42"/>
      <c r="DB2429" s="42"/>
    </row>
    <row r="2430" spans="62:106">
      <c r="BJ2430" s="89"/>
      <c r="BW2430" s="45"/>
      <c r="BX2430" s="42"/>
      <c r="BY2430" s="42"/>
      <c r="BZ2430" s="43"/>
      <c r="CA2430" s="42"/>
      <c r="CB2430" s="55"/>
      <c r="CC2430" s="42"/>
      <c r="CD2430" s="56"/>
      <c r="CE2430" s="42"/>
      <c r="DB2430" s="42"/>
    </row>
    <row r="2431" spans="62:106">
      <c r="BJ2431" s="89"/>
      <c r="BW2431" s="45"/>
      <c r="BX2431" s="42"/>
      <c r="BY2431" s="42"/>
      <c r="BZ2431" s="43"/>
      <c r="CA2431" s="42"/>
      <c r="CB2431" s="55"/>
      <c r="CC2431" s="42"/>
      <c r="CD2431" s="56"/>
      <c r="CE2431" s="42"/>
      <c r="DB2431" s="42"/>
    </row>
    <row r="2432" spans="62:106">
      <c r="BJ2432" s="89"/>
      <c r="BW2432" s="45"/>
      <c r="BX2432" s="42"/>
      <c r="BY2432" s="42"/>
      <c r="BZ2432" s="43"/>
      <c r="CA2432" s="42"/>
      <c r="CB2432" s="55"/>
      <c r="CC2432" s="42"/>
      <c r="CD2432" s="56"/>
      <c r="CE2432" s="42"/>
      <c r="DB2432" s="42"/>
    </row>
    <row r="2433" spans="62:106">
      <c r="BJ2433" s="89"/>
      <c r="BW2433" s="45"/>
      <c r="BX2433" s="42"/>
      <c r="BY2433" s="42"/>
      <c r="BZ2433" s="43"/>
      <c r="CA2433" s="42"/>
      <c r="CB2433" s="55"/>
      <c r="CC2433" s="42"/>
      <c r="CD2433" s="56"/>
      <c r="CE2433" s="42"/>
      <c r="DB2433" s="42"/>
    </row>
    <row r="2434" spans="62:106">
      <c r="BJ2434" s="89"/>
      <c r="BW2434" s="45"/>
      <c r="BX2434" s="42"/>
      <c r="BY2434" s="42"/>
      <c r="BZ2434" s="43"/>
      <c r="CA2434" s="42"/>
      <c r="CB2434" s="55"/>
      <c r="CC2434" s="42"/>
      <c r="CD2434" s="56"/>
      <c r="CE2434" s="42"/>
      <c r="DB2434" s="42"/>
    </row>
    <row r="2435" spans="62:106">
      <c r="BJ2435" s="89"/>
      <c r="BW2435" s="45"/>
      <c r="BX2435" s="42"/>
      <c r="BY2435" s="42"/>
      <c r="BZ2435" s="43"/>
      <c r="CA2435" s="42"/>
      <c r="CB2435" s="55"/>
      <c r="CC2435" s="42"/>
      <c r="CD2435" s="56"/>
      <c r="CE2435" s="42"/>
      <c r="DB2435" s="42"/>
    </row>
    <row r="2436" spans="62:106">
      <c r="BJ2436" s="89"/>
      <c r="BW2436" s="45"/>
      <c r="BX2436" s="42"/>
      <c r="BY2436" s="42"/>
      <c r="BZ2436" s="43"/>
      <c r="CA2436" s="42"/>
      <c r="CB2436" s="55"/>
      <c r="CC2436" s="42"/>
      <c r="CD2436" s="56"/>
      <c r="CE2436" s="42"/>
      <c r="DB2436" s="42"/>
    </row>
    <row r="2437" spans="62:106">
      <c r="BJ2437" s="89"/>
      <c r="BW2437" s="45"/>
      <c r="BX2437" s="42"/>
      <c r="BY2437" s="42"/>
      <c r="BZ2437" s="43"/>
      <c r="CA2437" s="42"/>
      <c r="CB2437" s="55"/>
      <c r="CC2437" s="42"/>
      <c r="CD2437" s="56"/>
      <c r="CE2437" s="42"/>
      <c r="DB2437" s="42"/>
    </row>
    <row r="2438" spans="62:106">
      <c r="BJ2438" s="89"/>
      <c r="BW2438" s="45"/>
      <c r="BX2438" s="42"/>
      <c r="BY2438" s="42"/>
      <c r="BZ2438" s="43"/>
      <c r="CA2438" s="42"/>
      <c r="CB2438" s="55"/>
      <c r="CC2438" s="42"/>
      <c r="CD2438" s="56"/>
      <c r="CE2438" s="42"/>
      <c r="DB2438" s="42"/>
    </row>
    <row r="2439" spans="62:106">
      <c r="BJ2439" s="89"/>
      <c r="BW2439" s="45"/>
      <c r="BX2439" s="42"/>
      <c r="BY2439" s="42"/>
      <c r="BZ2439" s="43"/>
      <c r="CA2439" s="42"/>
      <c r="CB2439" s="55"/>
      <c r="CC2439" s="42"/>
      <c r="CD2439" s="56"/>
      <c r="CE2439" s="42"/>
      <c r="DB2439" s="42"/>
    </row>
    <row r="2440" spans="62:106">
      <c r="BJ2440" s="89"/>
      <c r="BW2440" s="45"/>
      <c r="BX2440" s="42"/>
      <c r="BY2440" s="42"/>
      <c r="BZ2440" s="43"/>
      <c r="CA2440" s="42"/>
      <c r="CB2440" s="55"/>
      <c r="CC2440" s="42"/>
      <c r="CD2440" s="56"/>
      <c r="CE2440" s="42"/>
      <c r="DB2440" s="42"/>
    </row>
    <row r="2441" spans="62:106">
      <c r="BJ2441" s="89"/>
      <c r="BW2441" s="45"/>
      <c r="BX2441" s="42"/>
      <c r="BY2441" s="42"/>
      <c r="BZ2441" s="43"/>
      <c r="CA2441" s="42"/>
      <c r="CB2441" s="55"/>
      <c r="CC2441" s="42"/>
      <c r="CD2441" s="56"/>
      <c r="CE2441" s="42"/>
      <c r="DB2441" s="42"/>
    </row>
    <row r="2442" spans="62:106">
      <c r="BJ2442" s="89"/>
      <c r="BW2442" s="45"/>
      <c r="BX2442" s="42"/>
      <c r="BY2442" s="42"/>
      <c r="BZ2442" s="43"/>
      <c r="CA2442" s="42"/>
      <c r="CB2442" s="55"/>
      <c r="CC2442" s="42"/>
      <c r="CD2442" s="56"/>
      <c r="CE2442" s="42"/>
      <c r="DB2442" s="42"/>
    </row>
    <row r="2443" spans="62:106">
      <c r="BJ2443" s="89"/>
      <c r="BW2443" s="45"/>
      <c r="BX2443" s="42"/>
      <c r="BY2443" s="42"/>
      <c r="BZ2443" s="43"/>
      <c r="CA2443" s="42"/>
      <c r="CB2443" s="55"/>
      <c r="CC2443" s="42"/>
      <c r="CD2443" s="56"/>
      <c r="CE2443" s="42"/>
      <c r="DB2443" s="42"/>
    </row>
    <row r="2444" spans="62:106">
      <c r="BJ2444" s="89"/>
      <c r="BW2444" s="45"/>
      <c r="BX2444" s="42"/>
      <c r="BY2444" s="42"/>
      <c r="BZ2444" s="43"/>
      <c r="CA2444" s="42"/>
      <c r="CB2444" s="55"/>
      <c r="CC2444" s="42"/>
      <c r="CD2444" s="56"/>
      <c r="CE2444" s="42"/>
      <c r="DB2444" s="42"/>
    </row>
    <row r="2445" spans="62:106">
      <c r="BJ2445" s="89"/>
      <c r="BW2445" s="45"/>
      <c r="BX2445" s="42"/>
      <c r="BY2445" s="42"/>
      <c r="BZ2445" s="43"/>
      <c r="CA2445" s="42"/>
      <c r="CB2445" s="55"/>
      <c r="CC2445" s="42"/>
      <c r="CD2445" s="56"/>
      <c r="CE2445" s="42"/>
      <c r="DB2445" s="42"/>
    </row>
    <row r="2446" spans="62:106">
      <c r="BJ2446" s="89"/>
      <c r="BW2446" s="45"/>
      <c r="BX2446" s="42"/>
      <c r="BY2446" s="42"/>
      <c r="BZ2446" s="43"/>
      <c r="CA2446" s="42"/>
      <c r="CB2446" s="55"/>
      <c r="CC2446" s="42"/>
      <c r="CD2446" s="56"/>
      <c r="CE2446" s="42"/>
      <c r="DB2446" s="42"/>
    </row>
    <row r="2447" spans="62:106">
      <c r="BJ2447" s="89"/>
      <c r="BW2447" s="45"/>
      <c r="BX2447" s="42"/>
      <c r="BY2447" s="42"/>
      <c r="BZ2447" s="43"/>
      <c r="CA2447" s="42"/>
      <c r="CB2447" s="55"/>
      <c r="CC2447" s="42"/>
      <c r="CD2447" s="56"/>
      <c r="CE2447" s="42"/>
      <c r="DB2447" s="42"/>
    </row>
    <row r="2448" spans="62:106">
      <c r="BJ2448" s="89"/>
      <c r="BW2448" s="45"/>
      <c r="BX2448" s="42"/>
      <c r="BY2448" s="42"/>
      <c r="BZ2448" s="43"/>
      <c r="CA2448" s="42"/>
      <c r="CB2448" s="55"/>
      <c r="CC2448" s="42"/>
      <c r="CD2448" s="56"/>
      <c r="CE2448" s="42"/>
      <c r="DB2448" s="42"/>
    </row>
    <row r="2449" spans="62:106">
      <c r="BJ2449" s="89"/>
      <c r="BW2449" s="45"/>
      <c r="BX2449" s="42"/>
      <c r="BY2449" s="42"/>
      <c r="BZ2449" s="43"/>
      <c r="CA2449" s="42"/>
      <c r="CB2449" s="55"/>
      <c r="CC2449" s="42"/>
      <c r="CD2449" s="56"/>
      <c r="CE2449" s="42"/>
      <c r="DB2449" s="42"/>
    </row>
    <row r="2450" spans="62:106">
      <c r="BJ2450" s="89"/>
      <c r="BW2450" s="45"/>
      <c r="BX2450" s="42"/>
      <c r="BY2450" s="42"/>
      <c r="BZ2450" s="43"/>
      <c r="CA2450" s="42"/>
      <c r="CB2450" s="55"/>
      <c r="CC2450" s="42"/>
      <c r="CD2450" s="56"/>
      <c r="CE2450" s="42"/>
      <c r="DB2450" s="42"/>
    </row>
    <row r="2451" spans="62:106">
      <c r="BJ2451" s="89"/>
      <c r="BW2451" s="45"/>
      <c r="BX2451" s="42"/>
      <c r="BY2451" s="42"/>
      <c r="BZ2451" s="43"/>
      <c r="CA2451" s="42"/>
      <c r="CB2451" s="55"/>
      <c r="CC2451" s="42"/>
      <c r="CD2451" s="56"/>
      <c r="CE2451" s="42"/>
      <c r="DB2451" s="42"/>
    </row>
    <row r="2452" spans="62:106">
      <c r="BJ2452" s="89"/>
      <c r="BW2452" s="45"/>
      <c r="BX2452" s="42"/>
      <c r="BY2452" s="42"/>
      <c r="BZ2452" s="43"/>
      <c r="CA2452" s="42"/>
      <c r="CB2452" s="55"/>
      <c r="CC2452" s="42"/>
      <c r="CD2452" s="56"/>
      <c r="CE2452" s="42"/>
      <c r="DB2452" s="42"/>
    </row>
    <row r="2453" spans="62:106">
      <c r="BJ2453" s="89"/>
      <c r="BW2453" s="45"/>
      <c r="BX2453" s="42"/>
      <c r="BY2453" s="42"/>
      <c r="BZ2453" s="43"/>
      <c r="CA2453" s="42"/>
      <c r="CB2453" s="55"/>
      <c r="CC2453" s="42"/>
      <c r="CD2453" s="56"/>
      <c r="CE2453" s="42"/>
      <c r="DB2453" s="42"/>
    </row>
    <row r="2454" spans="62:106">
      <c r="BJ2454" s="89"/>
      <c r="BW2454" s="45"/>
      <c r="BX2454" s="42"/>
      <c r="BY2454" s="42"/>
      <c r="BZ2454" s="43"/>
      <c r="CA2454" s="42"/>
      <c r="CB2454" s="55"/>
      <c r="CC2454" s="42"/>
      <c r="CD2454" s="56"/>
      <c r="CE2454" s="42"/>
      <c r="DB2454" s="42"/>
    </row>
    <row r="2455" spans="62:106">
      <c r="BJ2455" s="89"/>
      <c r="BW2455" s="45"/>
      <c r="BX2455" s="42"/>
      <c r="BY2455" s="42"/>
      <c r="BZ2455" s="43"/>
      <c r="CA2455" s="42"/>
      <c r="CB2455" s="55"/>
      <c r="CC2455" s="42"/>
      <c r="CD2455" s="56"/>
      <c r="CE2455" s="42"/>
      <c r="DB2455" s="42"/>
    </row>
    <row r="2456" spans="62:106">
      <c r="BJ2456" s="89"/>
      <c r="BW2456" s="45"/>
      <c r="BX2456" s="42"/>
      <c r="BY2456" s="42"/>
      <c r="BZ2456" s="43"/>
      <c r="CA2456" s="42"/>
      <c r="CB2456" s="55"/>
      <c r="CC2456" s="42"/>
      <c r="CD2456" s="56"/>
      <c r="CE2456" s="42"/>
      <c r="DB2456" s="42"/>
    </row>
    <row r="2457" spans="62:106">
      <c r="BJ2457" s="89"/>
      <c r="BW2457" s="45"/>
      <c r="BX2457" s="42"/>
      <c r="BY2457" s="42"/>
      <c r="BZ2457" s="43"/>
      <c r="CA2457" s="42"/>
      <c r="CB2457" s="55"/>
      <c r="CC2457" s="42"/>
      <c r="CD2457" s="56"/>
      <c r="CE2457" s="42"/>
      <c r="DB2457" s="42"/>
    </row>
    <row r="2458" spans="62:106">
      <c r="BJ2458" s="89"/>
      <c r="BW2458" s="45"/>
      <c r="BX2458" s="42"/>
      <c r="BY2458" s="42"/>
      <c r="BZ2458" s="43"/>
      <c r="CA2458" s="42"/>
      <c r="CB2458" s="55"/>
      <c r="CC2458" s="42"/>
      <c r="CD2458" s="56"/>
      <c r="CE2458" s="42"/>
      <c r="DB2458" s="42"/>
    </row>
    <row r="2459" spans="62:106">
      <c r="BJ2459" s="89"/>
      <c r="BW2459" s="45"/>
      <c r="BX2459" s="42"/>
      <c r="BY2459" s="42"/>
      <c r="BZ2459" s="43"/>
      <c r="CA2459" s="42"/>
      <c r="CB2459" s="55"/>
      <c r="CC2459" s="42"/>
      <c r="CD2459" s="56"/>
      <c r="CE2459" s="42"/>
      <c r="DB2459" s="42"/>
    </row>
    <row r="2460" spans="62:106">
      <c r="BJ2460" s="89"/>
      <c r="BW2460" s="45"/>
      <c r="BX2460" s="42"/>
      <c r="BY2460" s="42"/>
      <c r="BZ2460" s="43"/>
      <c r="CA2460" s="42"/>
      <c r="CB2460" s="55"/>
      <c r="CC2460" s="42"/>
      <c r="CD2460" s="56"/>
      <c r="CE2460" s="42"/>
      <c r="DB2460" s="42"/>
    </row>
    <row r="2461" spans="62:106">
      <c r="BJ2461" s="89"/>
      <c r="BW2461" s="45"/>
      <c r="BX2461" s="42"/>
      <c r="BY2461" s="42"/>
      <c r="BZ2461" s="43"/>
      <c r="CA2461" s="42"/>
      <c r="CB2461" s="55"/>
      <c r="CC2461" s="42"/>
      <c r="CD2461" s="56"/>
      <c r="CE2461" s="42"/>
      <c r="DB2461" s="42"/>
    </row>
    <row r="2462" spans="62:106">
      <c r="BJ2462" s="89"/>
      <c r="BW2462" s="45"/>
      <c r="BX2462" s="42"/>
      <c r="BY2462" s="42"/>
      <c r="BZ2462" s="43"/>
      <c r="CA2462" s="42"/>
      <c r="CB2462" s="55"/>
      <c r="CC2462" s="42"/>
      <c r="CD2462" s="56"/>
      <c r="CE2462" s="42"/>
      <c r="DB2462" s="42"/>
    </row>
    <row r="2463" spans="62:106">
      <c r="BJ2463" s="89"/>
      <c r="BW2463" s="45"/>
      <c r="BX2463" s="42"/>
      <c r="BY2463" s="42"/>
      <c r="BZ2463" s="43"/>
      <c r="CA2463" s="42"/>
      <c r="CB2463" s="55"/>
      <c r="CC2463" s="42"/>
      <c r="CD2463" s="56"/>
      <c r="CE2463" s="42"/>
      <c r="DB2463" s="42"/>
    </row>
    <row r="2464" spans="62:106">
      <c r="BJ2464" s="89"/>
      <c r="BW2464" s="45"/>
      <c r="BX2464" s="42"/>
      <c r="BY2464" s="42"/>
      <c r="BZ2464" s="43"/>
      <c r="CA2464" s="42"/>
      <c r="CB2464" s="55"/>
      <c r="CC2464" s="42"/>
      <c r="CD2464" s="56"/>
      <c r="CE2464" s="42"/>
      <c r="DB2464" s="42"/>
    </row>
    <row r="2465" spans="62:106">
      <c r="BJ2465" s="89"/>
      <c r="BW2465" s="45"/>
      <c r="BX2465" s="42"/>
      <c r="BY2465" s="42"/>
      <c r="BZ2465" s="43"/>
      <c r="CA2465" s="42"/>
      <c r="CB2465" s="55"/>
      <c r="CC2465" s="42"/>
      <c r="CD2465" s="56"/>
      <c r="CE2465" s="42"/>
      <c r="DB2465" s="42"/>
    </row>
    <row r="2466" spans="62:106">
      <c r="BJ2466" s="89"/>
      <c r="BW2466" s="45"/>
      <c r="BX2466" s="42"/>
      <c r="BY2466" s="42"/>
      <c r="BZ2466" s="43"/>
      <c r="CA2466" s="42"/>
      <c r="CB2466" s="55"/>
      <c r="CC2466" s="42"/>
      <c r="CD2466" s="56"/>
      <c r="CE2466" s="42"/>
      <c r="DB2466" s="42"/>
    </row>
    <row r="2467" spans="62:106">
      <c r="BJ2467" s="89"/>
      <c r="BW2467" s="45"/>
      <c r="BX2467" s="42"/>
      <c r="BY2467" s="42"/>
      <c r="BZ2467" s="43"/>
      <c r="CA2467" s="42"/>
      <c r="CB2467" s="55"/>
      <c r="CC2467" s="42"/>
      <c r="CD2467" s="56"/>
      <c r="CE2467" s="42"/>
      <c r="DB2467" s="42"/>
    </row>
    <row r="2468" spans="62:106">
      <c r="BJ2468" s="89"/>
      <c r="BW2468" s="45"/>
      <c r="BX2468" s="42"/>
      <c r="BY2468" s="42"/>
      <c r="BZ2468" s="43"/>
      <c r="CA2468" s="42"/>
      <c r="CB2468" s="55"/>
      <c r="CC2468" s="42"/>
      <c r="CD2468" s="56"/>
      <c r="CE2468" s="42"/>
      <c r="DB2468" s="42"/>
    </row>
    <row r="2469" spans="62:106">
      <c r="BJ2469" s="89"/>
      <c r="BW2469" s="45"/>
      <c r="BX2469" s="42"/>
      <c r="BY2469" s="42"/>
      <c r="BZ2469" s="43"/>
      <c r="CA2469" s="42"/>
      <c r="CB2469" s="55"/>
      <c r="CC2469" s="42"/>
      <c r="CD2469" s="56"/>
      <c r="CE2469" s="42"/>
      <c r="DB2469" s="42"/>
    </row>
    <row r="2470" spans="62:106">
      <c r="BJ2470" s="89"/>
      <c r="BW2470" s="45"/>
      <c r="BX2470" s="42"/>
      <c r="BY2470" s="42"/>
      <c r="BZ2470" s="43"/>
      <c r="CA2470" s="42"/>
      <c r="CB2470" s="55"/>
      <c r="CC2470" s="42"/>
      <c r="CD2470" s="56"/>
      <c r="CE2470" s="42"/>
      <c r="DB2470" s="42"/>
    </row>
    <row r="2471" spans="62:106">
      <c r="BJ2471" s="89"/>
      <c r="BW2471" s="45"/>
      <c r="BX2471" s="42"/>
      <c r="BY2471" s="42"/>
      <c r="BZ2471" s="43"/>
      <c r="CA2471" s="42"/>
      <c r="CB2471" s="55"/>
      <c r="CC2471" s="42"/>
      <c r="CD2471" s="56"/>
      <c r="CE2471" s="42"/>
      <c r="DB2471" s="42"/>
    </row>
    <row r="2472" spans="62:106">
      <c r="BJ2472" s="89"/>
      <c r="BW2472" s="45"/>
      <c r="BX2472" s="42"/>
      <c r="BY2472" s="42"/>
      <c r="BZ2472" s="43"/>
      <c r="CA2472" s="42"/>
      <c r="CB2472" s="55"/>
      <c r="CC2472" s="42"/>
      <c r="CD2472" s="56"/>
      <c r="CE2472" s="42"/>
      <c r="DB2472" s="42"/>
    </row>
    <row r="2473" spans="62:106">
      <c r="BJ2473" s="89"/>
      <c r="BW2473" s="45"/>
      <c r="BX2473" s="42"/>
      <c r="BY2473" s="42"/>
      <c r="BZ2473" s="43"/>
      <c r="CA2473" s="42"/>
      <c r="CB2473" s="55"/>
      <c r="CC2473" s="42"/>
      <c r="CD2473" s="56"/>
      <c r="CE2473" s="42"/>
      <c r="DB2473" s="42"/>
    </row>
    <row r="2474" spans="62:106">
      <c r="BJ2474" s="89"/>
      <c r="BW2474" s="45"/>
      <c r="BX2474" s="42"/>
      <c r="BY2474" s="42"/>
      <c r="BZ2474" s="43"/>
      <c r="CA2474" s="42"/>
      <c r="CB2474" s="55"/>
      <c r="CC2474" s="42"/>
      <c r="CD2474" s="56"/>
      <c r="CE2474" s="42"/>
      <c r="DB2474" s="42"/>
    </row>
    <row r="2475" spans="62:106">
      <c r="BJ2475" s="89"/>
      <c r="BW2475" s="45"/>
      <c r="BX2475" s="42"/>
      <c r="BY2475" s="42"/>
      <c r="BZ2475" s="43"/>
      <c r="CA2475" s="42"/>
      <c r="CB2475" s="55"/>
      <c r="CC2475" s="42"/>
      <c r="CD2475" s="56"/>
      <c r="CE2475" s="42"/>
      <c r="DB2475" s="42"/>
    </row>
    <row r="2476" spans="62:106">
      <c r="BJ2476" s="89"/>
      <c r="BW2476" s="45"/>
      <c r="BX2476" s="42"/>
      <c r="BY2476" s="42"/>
      <c r="BZ2476" s="43"/>
      <c r="CA2476" s="42"/>
      <c r="CB2476" s="55"/>
      <c r="CC2476" s="42"/>
      <c r="CD2476" s="56"/>
      <c r="CE2476" s="42"/>
      <c r="DB2476" s="42"/>
    </row>
    <row r="2477" spans="62:106">
      <c r="BJ2477" s="89"/>
      <c r="BW2477" s="45"/>
      <c r="BX2477" s="42"/>
      <c r="BY2477" s="42"/>
      <c r="BZ2477" s="43"/>
      <c r="CA2477" s="42"/>
      <c r="CB2477" s="55"/>
      <c r="CC2477" s="42"/>
      <c r="CD2477" s="56"/>
      <c r="CE2477" s="42"/>
      <c r="DB2477" s="42"/>
    </row>
    <row r="2478" spans="62:106">
      <c r="BJ2478" s="89"/>
      <c r="BW2478" s="45"/>
      <c r="BX2478" s="42"/>
      <c r="BY2478" s="42"/>
      <c r="BZ2478" s="43"/>
      <c r="CA2478" s="42"/>
      <c r="CB2478" s="55"/>
      <c r="CC2478" s="42"/>
      <c r="CD2478" s="56"/>
      <c r="CE2478" s="42"/>
      <c r="DB2478" s="42"/>
    </row>
    <row r="2479" spans="62:106">
      <c r="BJ2479" s="89"/>
      <c r="BW2479" s="45"/>
      <c r="BX2479" s="42"/>
      <c r="BY2479" s="42"/>
      <c r="BZ2479" s="43"/>
      <c r="CA2479" s="42"/>
      <c r="CB2479" s="55"/>
      <c r="CC2479" s="42"/>
      <c r="CD2479" s="56"/>
      <c r="CE2479" s="42"/>
      <c r="DB2479" s="42"/>
    </row>
    <row r="2480" spans="62:106">
      <c r="BJ2480" s="89"/>
      <c r="BW2480" s="45"/>
      <c r="BX2480" s="42"/>
      <c r="BY2480" s="42"/>
      <c r="BZ2480" s="43"/>
      <c r="CA2480" s="42"/>
      <c r="CB2480" s="55"/>
      <c r="CC2480" s="42"/>
      <c r="CD2480" s="56"/>
      <c r="CE2480" s="42"/>
      <c r="DB2480" s="42"/>
    </row>
    <row r="2481" spans="62:106">
      <c r="BJ2481" s="89"/>
      <c r="BW2481" s="45"/>
      <c r="BX2481" s="42"/>
      <c r="BY2481" s="42"/>
      <c r="BZ2481" s="43"/>
      <c r="CA2481" s="42"/>
      <c r="CB2481" s="55"/>
      <c r="CC2481" s="42"/>
      <c r="CD2481" s="56"/>
      <c r="CE2481" s="42"/>
      <c r="DB2481" s="42"/>
    </row>
    <row r="2482" spans="62:106">
      <c r="BJ2482" s="89"/>
      <c r="BW2482" s="45"/>
      <c r="BX2482" s="42"/>
      <c r="BY2482" s="42"/>
      <c r="BZ2482" s="43"/>
      <c r="CA2482" s="42"/>
      <c r="CB2482" s="55"/>
      <c r="CC2482" s="42"/>
      <c r="CD2482" s="56"/>
      <c r="CE2482" s="42"/>
      <c r="DB2482" s="42"/>
    </row>
    <row r="2483" spans="62:106">
      <c r="BJ2483" s="89"/>
      <c r="BW2483" s="45"/>
      <c r="BX2483" s="42"/>
      <c r="BY2483" s="42"/>
      <c r="BZ2483" s="43"/>
      <c r="CA2483" s="42"/>
      <c r="CB2483" s="55"/>
      <c r="CC2483" s="42"/>
      <c r="CD2483" s="56"/>
      <c r="CE2483" s="42"/>
      <c r="DB2483" s="42"/>
    </row>
    <row r="2484" spans="62:106">
      <c r="BJ2484" s="89"/>
      <c r="BW2484" s="45"/>
      <c r="BX2484" s="42"/>
      <c r="BY2484" s="42"/>
      <c r="BZ2484" s="43"/>
      <c r="CA2484" s="42"/>
      <c r="CB2484" s="55"/>
      <c r="CC2484" s="42"/>
      <c r="CD2484" s="56"/>
      <c r="CE2484" s="42"/>
      <c r="DB2484" s="42"/>
    </row>
    <row r="2485" spans="62:106">
      <c r="BJ2485" s="89"/>
      <c r="BW2485" s="45"/>
      <c r="BX2485" s="42"/>
      <c r="BY2485" s="42"/>
      <c r="BZ2485" s="43"/>
      <c r="CA2485" s="42"/>
      <c r="CB2485" s="55"/>
      <c r="CC2485" s="42"/>
      <c r="CD2485" s="56"/>
      <c r="CE2485" s="42"/>
      <c r="DB2485" s="42"/>
    </row>
    <row r="2486" spans="62:106">
      <c r="BJ2486" s="89"/>
      <c r="BW2486" s="45"/>
      <c r="BX2486" s="42"/>
      <c r="BY2486" s="42"/>
      <c r="BZ2486" s="43"/>
      <c r="CA2486" s="42"/>
      <c r="CB2486" s="55"/>
      <c r="CC2486" s="42"/>
      <c r="CD2486" s="56"/>
      <c r="CE2486" s="42"/>
      <c r="DB2486" s="42"/>
    </row>
    <row r="2487" spans="62:106">
      <c r="BJ2487" s="89"/>
      <c r="BW2487" s="45"/>
      <c r="BX2487" s="42"/>
      <c r="BY2487" s="42"/>
      <c r="BZ2487" s="43"/>
      <c r="CA2487" s="42"/>
      <c r="CB2487" s="55"/>
      <c r="CC2487" s="42"/>
      <c r="CD2487" s="56"/>
      <c r="CE2487" s="42"/>
      <c r="DB2487" s="42"/>
    </row>
    <row r="2488" spans="62:106">
      <c r="BJ2488" s="89"/>
      <c r="BW2488" s="45"/>
      <c r="BX2488" s="42"/>
      <c r="BY2488" s="42"/>
      <c r="BZ2488" s="43"/>
      <c r="CA2488" s="42"/>
      <c r="CB2488" s="55"/>
      <c r="CC2488" s="42"/>
      <c r="CD2488" s="56"/>
      <c r="CE2488" s="42"/>
      <c r="DB2488" s="42"/>
    </row>
    <row r="2489" spans="62:106">
      <c r="BJ2489" s="89"/>
      <c r="BW2489" s="45"/>
      <c r="BX2489" s="42"/>
      <c r="BY2489" s="42"/>
      <c r="BZ2489" s="43"/>
      <c r="CA2489" s="42"/>
      <c r="CB2489" s="55"/>
      <c r="CC2489" s="42"/>
      <c r="CD2489" s="56"/>
      <c r="CE2489" s="42"/>
      <c r="DB2489" s="42"/>
    </row>
    <row r="2490" spans="62:106">
      <c r="BJ2490" s="89"/>
      <c r="BW2490" s="45"/>
      <c r="BX2490" s="42"/>
      <c r="BY2490" s="42"/>
      <c r="BZ2490" s="43"/>
      <c r="CA2490" s="42"/>
      <c r="CB2490" s="55"/>
      <c r="CC2490" s="42"/>
      <c r="CD2490" s="56"/>
      <c r="CE2490" s="42"/>
      <c r="DB2490" s="42"/>
    </row>
    <row r="2491" spans="62:106">
      <c r="BJ2491" s="89"/>
      <c r="BW2491" s="45"/>
      <c r="BX2491" s="42"/>
      <c r="BY2491" s="42"/>
      <c r="BZ2491" s="43"/>
      <c r="CA2491" s="42"/>
      <c r="CB2491" s="55"/>
      <c r="CC2491" s="42"/>
      <c r="CD2491" s="56"/>
      <c r="CE2491" s="42"/>
      <c r="DB2491" s="42"/>
    </row>
    <row r="2492" spans="62:106">
      <c r="BJ2492" s="89"/>
      <c r="BW2492" s="45"/>
      <c r="BX2492" s="42"/>
      <c r="BY2492" s="42"/>
      <c r="BZ2492" s="43"/>
      <c r="CA2492" s="42"/>
      <c r="CB2492" s="55"/>
      <c r="CC2492" s="42"/>
      <c r="CD2492" s="56"/>
      <c r="CE2492" s="42"/>
      <c r="DB2492" s="42"/>
    </row>
    <row r="2493" spans="62:106">
      <c r="BJ2493" s="89"/>
      <c r="BW2493" s="45"/>
      <c r="BX2493" s="42"/>
      <c r="BY2493" s="42"/>
      <c r="BZ2493" s="43"/>
      <c r="CA2493" s="42"/>
      <c r="CB2493" s="55"/>
      <c r="CC2493" s="42"/>
      <c r="CD2493" s="56"/>
      <c r="CE2493" s="42"/>
      <c r="DB2493" s="42"/>
    </row>
    <row r="2494" spans="62:106">
      <c r="BJ2494" s="89"/>
      <c r="BW2494" s="45"/>
      <c r="BX2494" s="42"/>
      <c r="BY2494" s="42"/>
      <c r="BZ2494" s="43"/>
      <c r="CA2494" s="42"/>
      <c r="CB2494" s="55"/>
      <c r="CC2494" s="42"/>
      <c r="CD2494" s="56"/>
      <c r="CE2494" s="42"/>
      <c r="DB2494" s="42"/>
    </row>
    <row r="2495" spans="62:106">
      <c r="BJ2495" s="89"/>
      <c r="BW2495" s="45"/>
      <c r="BX2495" s="42"/>
      <c r="BY2495" s="42"/>
      <c r="BZ2495" s="43"/>
      <c r="CA2495" s="42"/>
      <c r="CB2495" s="55"/>
      <c r="CC2495" s="42"/>
      <c r="CD2495" s="56"/>
      <c r="CE2495" s="42"/>
      <c r="DB2495" s="42"/>
    </row>
    <row r="2496" spans="62:106">
      <c r="BJ2496" s="89"/>
      <c r="BW2496" s="45"/>
      <c r="BX2496" s="42"/>
      <c r="BY2496" s="42"/>
      <c r="BZ2496" s="43"/>
      <c r="CA2496" s="42"/>
      <c r="CB2496" s="55"/>
      <c r="CC2496" s="42"/>
      <c r="CD2496" s="56"/>
      <c r="CE2496" s="42"/>
      <c r="DB2496" s="42"/>
    </row>
    <row r="2497" spans="62:106">
      <c r="BJ2497" s="89"/>
      <c r="BW2497" s="45"/>
      <c r="BX2497" s="42"/>
      <c r="BY2497" s="42"/>
      <c r="BZ2497" s="43"/>
      <c r="CA2497" s="42"/>
      <c r="CB2497" s="55"/>
      <c r="CC2497" s="42"/>
      <c r="CD2497" s="56"/>
      <c r="CE2497" s="42"/>
      <c r="DB2497" s="42"/>
    </row>
    <row r="2498" spans="62:106">
      <c r="BJ2498" s="89"/>
      <c r="BW2498" s="45"/>
      <c r="BX2498" s="42"/>
      <c r="BY2498" s="42"/>
      <c r="BZ2498" s="43"/>
      <c r="CA2498" s="42"/>
      <c r="CB2498" s="55"/>
      <c r="CC2498" s="42"/>
      <c r="CD2498" s="56"/>
      <c r="CE2498" s="42"/>
      <c r="DB2498" s="42"/>
    </row>
    <row r="2499" spans="62:106">
      <c r="BJ2499" s="89"/>
      <c r="BW2499" s="45"/>
      <c r="BX2499" s="42"/>
      <c r="BY2499" s="42"/>
      <c r="BZ2499" s="43"/>
      <c r="CA2499" s="42"/>
      <c r="CB2499" s="55"/>
      <c r="CC2499" s="42"/>
      <c r="CD2499" s="56"/>
      <c r="CE2499" s="42"/>
      <c r="DB2499" s="42"/>
    </row>
    <row r="2500" spans="62:106">
      <c r="BJ2500" s="89"/>
      <c r="BW2500" s="45"/>
      <c r="BX2500" s="42"/>
      <c r="BY2500" s="42"/>
      <c r="BZ2500" s="43"/>
      <c r="CA2500" s="42"/>
      <c r="CB2500" s="55"/>
      <c r="CC2500" s="42"/>
      <c r="CD2500" s="56"/>
      <c r="CE2500" s="42"/>
      <c r="DB2500" s="42"/>
    </row>
    <row r="2501" spans="62:106">
      <c r="BJ2501" s="89"/>
      <c r="BW2501" s="45"/>
      <c r="BX2501" s="42"/>
      <c r="BY2501" s="42"/>
      <c r="BZ2501" s="43"/>
      <c r="CA2501" s="42"/>
      <c r="CB2501" s="55"/>
      <c r="CC2501" s="42"/>
      <c r="CD2501" s="56"/>
      <c r="CE2501" s="42"/>
      <c r="DB2501" s="42"/>
    </row>
    <row r="2502" spans="62:106">
      <c r="BJ2502" s="89"/>
      <c r="BW2502" s="45"/>
      <c r="BX2502" s="42"/>
      <c r="BY2502" s="42"/>
      <c r="BZ2502" s="43"/>
      <c r="CA2502" s="42"/>
      <c r="CB2502" s="55"/>
      <c r="CC2502" s="42"/>
      <c r="CD2502" s="56"/>
      <c r="CE2502" s="42"/>
      <c r="DB2502" s="42"/>
    </row>
    <row r="2503" spans="62:106">
      <c r="BJ2503" s="89"/>
      <c r="BW2503" s="45"/>
      <c r="BX2503" s="42"/>
      <c r="BY2503" s="42"/>
      <c r="BZ2503" s="43"/>
      <c r="CA2503" s="42"/>
      <c r="CB2503" s="55"/>
      <c r="CC2503" s="42"/>
      <c r="CD2503" s="56"/>
      <c r="CE2503" s="42"/>
      <c r="DB2503" s="42"/>
    </row>
    <row r="2504" spans="62:106">
      <c r="BJ2504" s="89"/>
      <c r="BW2504" s="45"/>
      <c r="BX2504" s="42"/>
      <c r="BY2504" s="42"/>
      <c r="BZ2504" s="43"/>
      <c r="CA2504" s="42"/>
      <c r="CB2504" s="55"/>
      <c r="CC2504" s="42"/>
      <c r="CD2504" s="56"/>
      <c r="CE2504" s="42"/>
      <c r="DB2504" s="42"/>
    </row>
    <row r="2505" spans="62:106">
      <c r="BJ2505" s="89"/>
      <c r="BW2505" s="45"/>
      <c r="BX2505" s="42"/>
      <c r="BY2505" s="42"/>
      <c r="BZ2505" s="43"/>
      <c r="CA2505" s="42"/>
      <c r="CB2505" s="55"/>
      <c r="CC2505" s="42"/>
      <c r="CD2505" s="56"/>
      <c r="CE2505" s="42"/>
      <c r="DB2505" s="42"/>
    </row>
    <row r="2506" spans="62:106">
      <c r="BJ2506" s="89"/>
      <c r="BW2506" s="45"/>
      <c r="BX2506" s="42"/>
      <c r="BY2506" s="42"/>
      <c r="BZ2506" s="43"/>
      <c r="CA2506" s="42"/>
      <c r="CB2506" s="55"/>
      <c r="CC2506" s="42"/>
      <c r="CD2506" s="56"/>
      <c r="CE2506" s="42"/>
      <c r="DB2506" s="42"/>
    </row>
    <row r="2507" spans="62:106">
      <c r="BJ2507" s="89"/>
      <c r="BW2507" s="45"/>
      <c r="BX2507" s="42"/>
      <c r="BY2507" s="42"/>
      <c r="BZ2507" s="43"/>
      <c r="CA2507" s="42"/>
      <c r="CB2507" s="55"/>
      <c r="CC2507" s="42"/>
      <c r="CD2507" s="56"/>
      <c r="CE2507" s="42"/>
      <c r="DB2507" s="42"/>
    </row>
    <row r="2508" spans="62:106">
      <c r="BJ2508" s="89"/>
      <c r="BW2508" s="45"/>
      <c r="BX2508" s="42"/>
      <c r="BY2508" s="42"/>
      <c r="BZ2508" s="43"/>
      <c r="CA2508" s="42"/>
      <c r="CB2508" s="55"/>
      <c r="CC2508" s="42"/>
      <c r="CD2508" s="56"/>
      <c r="CE2508" s="42"/>
      <c r="DB2508" s="42"/>
    </row>
    <row r="2509" spans="62:106">
      <c r="BJ2509" s="89"/>
      <c r="BW2509" s="45"/>
      <c r="BX2509" s="42"/>
      <c r="BY2509" s="42"/>
      <c r="BZ2509" s="43"/>
      <c r="CA2509" s="42"/>
      <c r="CB2509" s="55"/>
      <c r="CC2509" s="42"/>
      <c r="CD2509" s="56"/>
      <c r="CE2509" s="42"/>
      <c r="DB2509" s="42"/>
    </row>
    <row r="2510" spans="62:106">
      <c r="BJ2510" s="89"/>
      <c r="BW2510" s="45"/>
      <c r="BX2510" s="42"/>
      <c r="BY2510" s="42"/>
      <c r="BZ2510" s="43"/>
      <c r="CA2510" s="42"/>
      <c r="CB2510" s="55"/>
      <c r="CC2510" s="42"/>
      <c r="CD2510" s="56"/>
      <c r="CE2510" s="42"/>
      <c r="DB2510" s="42"/>
    </row>
    <row r="2511" spans="62:106">
      <c r="BJ2511" s="89"/>
      <c r="BW2511" s="45"/>
      <c r="BX2511" s="42"/>
      <c r="BY2511" s="42"/>
      <c r="BZ2511" s="43"/>
      <c r="CA2511" s="42"/>
      <c r="CB2511" s="55"/>
      <c r="CC2511" s="42"/>
      <c r="CD2511" s="56"/>
      <c r="CE2511" s="42"/>
      <c r="DB2511" s="42"/>
    </row>
    <row r="2512" spans="62:106">
      <c r="BJ2512" s="89"/>
      <c r="BW2512" s="45"/>
      <c r="BX2512" s="42"/>
      <c r="BY2512" s="42"/>
      <c r="BZ2512" s="43"/>
      <c r="CA2512" s="42"/>
      <c r="CB2512" s="55"/>
      <c r="CC2512" s="42"/>
      <c r="CD2512" s="56"/>
      <c r="CE2512" s="42"/>
      <c r="DB2512" s="42"/>
    </row>
    <row r="2513" spans="62:106">
      <c r="BJ2513" s="89"/>
      <c r="BW2513" s="45"/>
      <c r="BX2513" s="42"/>
      <c r="BY2513" s="42"/>
      <c r="BZ2513" s="43"/>
      <c r="CA2513" s="42"/>
      <c r="CB2513" s="55"/>
      <c r="CC2513" s="42"/>
      <c r="CD2513" s="56"/>
      <c r="CE2513" s="42"/>
      <c r="DB2513" s="42"/>
    </row>
    <row r="2514" spans="62:106">
      <c r="BJ2514" s="89"/>
      <c r="BW2514" s="45"/>
      <c r="BX2514" s="42"/>
      <c r="BY2514" s="42"/>
      <c r="BZ2514" s="43"/>
      <c r="CA2514" s="42"/>
      <c r="CB2514" s="55"/>
      <c r="CC2514" s="42"/>
      <c r="CD2514" s="56"/>
      <c r="CE2514" s="42"/>
      <c r="DB2514" s="42"/>
    </row>
    <row r="2515" spans="62:106">
      <c r="BJ2515" s="89"/>
      <c r="BW2515" s="45"/>
      <c r="BX2515" s="42"/>
      <c r="BY2515" s="42"/>
      <c r="BZ2515" s="43"/>
      <c r="CA2515" s="42"/>
      <c r="CB2515" s="55"/>
      <c r="CC2515" s="42"/>
      <c r="CD2515" s="56"/>
      <c r="CE2515" s="42"/>
      <c r="DB2515" s="42"/>
    </row>
    <row r="2516" spans="62:106">
      <c r="BJ2516" s="89"/>
      <c r="BW2516" s="45"/>
      <c r="BX2516" s="42"/>
      <c r="BY2516" s="42"/>
      <c r="BZ2516" s="43"/>
      <c r="CA2516" s="42"/>
      <c r="CB2516" s="55"/>
      <c r="CC2516" s="42"/>
      <c r="CD2516" s="56"/>
      <c r="CE2516" s="42"/>
      <c r="DB2516" s="42"/>
    </row>
    <row r="2517" spans="62:106">
      <c r="BJ2517" s="89"/>
      <c r="BW2517" s="45"/>
      <c r="BX2517" s="42"/>
      <c r="BY2517" s="42"/>
      <c r="BZ2517" s="43"/>
      <c r="CA2517" s="42"/>
      <c r="CB2517" s="55"/>
      <c r="CC2517" s="42"/>
      <c r="CD2517" s="56"/>
      <c r="CE2517" s="42"/>
      <c r="DB2517" s="42"/>
    </row>
    <row r="2518" spans="62:106">
      <c r="BJ2518" s="89"/>
      <c r="BW2518" s="45"/>
      <c r="BX2518" s="42"/>
      <c r="BY2518" s="42"/>
      <c r="BZ2518" s="43"/>
      <c r="CA2518" s="42"/>
      <c r="CB2518" s="55"/>
      <c r="CC2518" s="42"/>
      <c r="CD2518" s="56"/>
      <c r="CE2518" s="42"/>
      <c r="DB2518" s="42"/>
    </row>
    <row r="2519" spans="62:106">
      <c r="BJ2519" s="89"/>
      <c r="BW2519" s="45"/>
      <c r="BX2519" s="42"/>
      <c r="BY2519" s="42"/>
      <c r="BZ2519" s="43"/>
      <c r="CA2519" s="42"/>
      <c r="CB2519" s="55"/>
      <c r="CC2519" s="42"/>
      <c r="CD2519" s="56"/>
      <c r="CE2519" s="42"/>
      <c r="DB2519" s="42"/>
    </row>
    <row r="2520" spans="62:106">
      <c r="BJ2520" s="89"/>
      <c r="BW2520" s="45"/>
      <c r="BX2520" s="42"/>
      <c r="BY2520" s="42"/>
      <c r="BZ2520" s="43"/>
      <c r="CA2520" s="42"/>
      <c r="CB2520" s="55"/>
      <c r="CC2520" s="42"/>
      <c r="CD2520" s="56"/>
      <c r="CE2520" s="42"/>
      <c r="DB2520" s="42"/>
    </row>
    <row r="2521" spans="62:106">
      <c r="BJ2521" s="89"/>
      <c r="BW2521" s="45"/>
      <c r="BX2521" s="42"/>
      <c r="BY2521" s="42"/>
      <c r="BZ2521" s="43"/>
      <c r="CA2521" s="42"/>
      <c r="CB2521" s="55"/>
      <c r="CC2521" s="42"/>
      <c r="CD2521" s="56"/>
      <c r="CE2521" s="42"/>
      <c r="DB2521" s="42"/>
    </row>
    <row r="2522" spans="62:106">
      <c r="BJ2522" s="89"/>
      <c r="BW2522" s="45"/>
      <c r="BX2522" s="42"/>
      <c r="BY2522" s="42"/>
      <c r="BZ2522" s="43"/>
      <c r="CA2522" s="42"/>
      <c r="CB2522" s="55"/>
      <c r="CC2522" s="42"/>
      <c r="CD2522" s="56"/>
      <c r="CE2522" s="42"/>
      <c r="DB2522" s="42"/>
    </row>
    <row r="2523" spans="62:106">
      <c r="BJ2523" s="89"/>
      <c r="BW2523" s="45"/>
      <c r="BX2523" s="42"/>
      <c r="BY2523" s="42"/>
      <c r="BZ2523" s="43"/>
      <c r="CA2523" s="42"/>
      <c r="CB2523" s="55"/>
      <c r="CC2523" s="42"/>
      <c r="CD2523" s="56"/>
      <c r="CE2523" s="42"/>
      <c r="DB2523" s="42"/>
    </row>
    <row r="2524" spans="62:106">
      <c r="BJ2524" s="89"/>
      <c r="BW2524" s="45"/>
      <c r="BX2524" s="42"/>
      <c r="BY2524" s="42"/>
      <c r="BZ2524" s="43"/>
      <c r="CA2524" s="42"/>
      <c r="CB2524" s="55"/>
      <c r="CC2524" s="42"/>
      <c r="CD2524" s="56"/>
      <c r="CE2524" s="42"/>
      <c r="DB2524" s="42"/>
    </row>
    <row r="2525" spans="62:106">
      <c r="BJ2525" s="89"/>
      <c r="BW2525" s="45"/>
      <c r="BX2525" s="42"/>
      <c r="BY2525" s="42"/>
      <c r="BZ2525" s="43"/>
      <c r="CA2525" s="42"/>
      <c r="CB2525" s="55"/>
      <c r="CC2525" s="42"/>
      <c r="CD2525" s="56"/>
      <c r="CE2525" s="42"/>
      <c r="DB2525" s="42"/>
    </row>
    <row r="2526" spans="62:106">
      <c r="BJ2526" s="89"/>
      <c r="BW2526" s="45"/>
      <c r="BX2526" s="42"/>
      <c r="BY2526" s="42"/>
      <c r="BZ2526" s="43"/>
      <c r="CA2526" s="42"/>
      <c r="CB2526" s="55"/>
      <c r="CC2526" s="42"/>
      <c r="CD2526" s="56"/>
      <c r="CE2526" s="42"/>
      <c r="DB2526" s="42"/>
    </row>
    <row r="2527" spans="62:106">
      <c r="BJ2527" s="89"/>
      <c r="BW2527" s="45"/>
      <c r="BX2527" s="42"/>
      <c r="BY2527" s="42"/>
      <c r="BZ2527" s="43"/>
      <c r="CA2527" s="42"/>
      <c r="CB2527" s="55"/>
      <c r="CC2527" s="42"/>
      <c r="CD2527" s="56"/>
      <c r="CE2527" s="42"/>
      <c r="DB2527" s="42"/>
    </row>
    <row r="2528" spans="62:106">
      <c r="BJ2528" s="89"/>
      <c r="BW2528" s="45"/>
      <c r="BX2528" s="42"/>
      <c r="BY2528" s="42"/>
      <c r="BZ2528" s="43"/>
      <c r="CA2528" s="42"/>
      <c r="CB2528" s="55"/>
      <c r="CC2528" s="42"/>
      <c r="CD2528" s="56"/>
      <c r="CE2528" s="42"/>
      <c r="DB2528" s="42"/>
    </row>
    <row r="2529" spans="62:106">
      <c r="BJ2529" s="89"/>
      <c r="BW2529" s="45"/>
      <c r="BX2529" s="42"/>
      <c r="BY2529" s="42"/>
      <c r="BZ2529" s="43"/>
      <c r="CA2529" s="42"/>
      <c r="CB2529" s="55"/>
      <c r="CC2529" s="42"/>
      <c r="CD2529" s="56"/>
      <c r="CE2529" s="42"/>
      <c r="DB2529" s="42"/>
    </row>
    <row r="2530" spans="62:106">
      <c r="BJ2530" s="89"/>
      <c r="BW2530" s="45"/>
      <c r="BX2530" s="42"/>
      <c r="BY2530" s="42"/>
      <c r="BZ2530" s="43"/>
      <c r="CA2530" s="42"/>
      <c r="CB2530" s="55"/>
      <c r="CC2530" s="42"/>
      <c r="CD2530" s="56"/>
      <c r="CE2530" s="42"/>
      <c r="DB2530" s="42"/>
    </row>
    <row r="2531" spans="62:106">
      <c r="BJ2531" s="89"/>
      <c r="BW2531" s="45"/>
      <c r="BX2531" s="42"/>
      <c r="BY2531" s="42"/>
      <c r="BZ2531" s="43"/>
      <c r="CA2531" s="42"/>
      <c r="CB2531" s="55"/>
      <c r="CC2531" s="42"/>
      <c r="CD2531" s="56"/>
      <c r="CE2531" s="42"/>
      <c r="DB2531" s="42"/>
    </row>
    <row r="2532" spans="62:106">
      <c r="BJ2532" s="89"/>
      <c r="BW2532" s="45"/>
      <c r="BX2532" s="42"/>
      <c r="BY2532" s="42"/>
      <c r="BZ2532" s="43"/>
      <c r="CA2532" s="42"/>
      <c r="CB2532" s="55"/>
      <c r="CC2532" s="42"/>
      <c r="CD2532" s="56"/>
      <c r="CE2532" s="42"/>
      <c r="DB2532" s="42"/>
    </row>
    <row r="2533" spans="62:106">
      <c r="BJ2533" s="89"/>
      <c r="BW2533" s="45"/>
      <c r="BX2533" s="42"/>
      <c r="BY2533" s="42"/>
      <c r="BZ2533" s="43"/>
      <c r="CA2533" s="42"/>
      <c r="CB2533" s="55"/>
      <c r="CC2533" s="42"/>
      <c r="CD2533" s="56"/>
      <c r="CE2533" s="42"/>
      <c r="DB2533" s="42"/>
    </row>
    <row r="2534" spans="62:106">
      <c r="BJ2534" s="89"/>
      <c r="BW2534" s="45"/>
      <c r="BX2534" s="42"/>
      <c r="BY2534" s="42"/>
      <c r="BZ2534" s="43"/>
      <c r="CA2534" s="42"/>
      <c r="CB2534" s="55"/>
      <c r="CC2534" s="42"/>
      <c r="CD2534" s="56"/>
      <c r="CE2534" s="42"/>
      <c r="DB2534" s="42"/>
    </row>
    <row r="2535" spans="62:106">
      <c r="BJ2535" s="89"/>
      <c r="BW2535" s="45"/>
      <c r="BX2535" s="42"/>
      <c r="BY2535" s="42"/>
      <c r="BZ2535" s="43"/>
      <c r="CA2535" s="42"/>
      <c r="CB2535" s="55"/>
      <c r="CC2535" s="42"/>
      <c r="CD2535" s="56"/>
      <c r="CE2535" s="42"/>
      <c r="DB2535" s="42"/>
    </row>
    <row r="2536" spans="62:106">
      <c r="BJ2536" s="89"/>
      <c r="BW2536" s="45"/>
      <c r="BX2536" s="42"/>
      <c r="BY2536" s="42"/>
      <c r="BZ2536" s="43"/>
      <c r="CA2536" s="42"/>
      <c r="CB2536" s="55"/>
      <c r="CC2536" s="42"/>
      <c r="CD2536" s="56"/>
      <c r="CE2536" s="42"/>
      <c r="DB2536" s="42"/>
    </row>
    <row r="2537" spans="62:106">
      <c r="BJ2537" s="89"/>
      <c r="BW2537" s="45"/>
      <c r="BX2537" s="42"/>
      <c r="BY2537" s="42"/>
      <c r="BZ2537" s="43"/>
      <c r="CA2537" s="42"/>
      <c r="CB2537" s="55"/>
      <c r="CC2537" s="42"/>
      <c r="CD2537" s="56"/>
      <c r="CE2537" s="42"/>
      <c r="DB2537" s="42"/>
    </row>
    <row r="2538" spans="62:106">
      <c r="BJ2538" s="89"/>
      <c r="BW2538" s="45"/>
      <c r="BX2538" s="42"/>
      <c r="BY2538" s="42"/>
      <c r="BZ2538" s="43"/>
      <c r="CA2538" s="42"/>
      <c r="CB2538" s="55"/>
      <c r="CC2538" s="42"/>
      <c r="CD2538" s="56"/>
      <c r="CE2538" s="42"/>
      <c r="DB2538" s="42"/>
    </row>
    <row r="2539" spans="62:106">
      <c r="BJ2539" s="89"/>
      <c r="BW2539" s="45"/>
      <c r="BX2539" s="42"/>
      <c r="BY2539" s="42"/>
      <c r="BZ2539" s="43"/>
      <c r="CA2539" s="42"/>
      <c r="CB2539" s="55"/>
      <c r="CC2539" s="42"/>
      <c r="CD2539" s="56"/>
      <c r="CE2539" s="42"/>
      <c r="DB2539" s="42"/>
    </row>
    <row r="2540" spans="62:106">
      <c r="BJ2540" s="89"/>
      <c r="BW2540" s="45"/>
      <c r="BX2540" s="42"/>
      <c r="BY2540" s="42"/>
      <c r="BZ2540" s="43"/>
      <c r="CA2540" s="42"/>
      <c r="CB2540" s="55"/>
      <c r="CC2540" s="42"/>
      <c r="CD2540" s="56"/>
      <c r="CE2540" s="42"/>
      <c r="DB2540" s="42"/>
    </row>
    <row r="2541" spans="62:106">
      <c r="BJ2541" s="89"/>
      <c r="BW2541" s="45"/>
      <c r="BX2541" s="42"/>
      <c r="BY2541" s="42"/>
      <c r="BZ2541" s="43"/>
      <c r="CA2541" s="42"/>
      <c r="CB2541" s="55"/>
      <c r="CC2541" s="42"/>
      <c r="CD2541" s="56"/>
      <c r="CE2541" s="42"/>
      <c r="DB2541" s="42"/>
    </row>
    <row r="2542" spans="62:106">
      <c r="BJ2542" s="89"/>
      <c r="BW2542" s="45"/>
      <c r="BX2542" s="42"/>
      <c r="BY2542" s="42"/>
      <c r="BZ2542" s="43"/>
      <c r="CA2542" s="42"/>
      <c r="CB2542" s="55"/>
      <c r="CC2542" s="42"/>
      <c r="CD2542" s="56"/>
      <c r="CE2542" s="42"/>
      <c r="DB2542" s="42"/>
    </row>
    <row r="2543" spans="62:106">
      <c r="BJ2543" s="89"/>
      <c r="BW2543" s="45"/>
      <c r="BX2543" s="42"/>
      <c r="BY2543" s="42"/>
      <c r="BZ2543" s="43"/>
      <c r="CA2543" s="42"/>
      <c r="CB2543" s="55"/>
      <c r="CC2543" s="42"/>
      <c r="CD2543" s="56"/>
      <c r="CE2543" s="42"/>
      <c r="DB2543" s="42"/>
    </row>
    <row r="2544" spans="62:106">
      <c r="BJ2544" s="89"/>
      <c r="BW2544" s="45"/>
      <c r="BX2544" s="42"/>
      <c r="BY2544" s="42"/>
      <c r="BZ2544" s="43"/>
      <c r="CA2544" s="42"/>
      <c r="CB2544" s="55"/>
      <c r="CC2544" s="42"/>
      <c r="CD2544" s="56"/>
      <c r="CE2544" s="42"/>
      <c r="DB2544" s="42"/>
    </row>
    <row r="2545" spans="62:106">
      <c r="BJ2545" s="89"/>
      <c r="BW2545" s="45"/>
      <c r="BX2545" s="42"/>
      <c r="BY2545" s="42"/>
      <c r="BZ2545" s="43"/>
      <c r="CA2545" s="42"/>
      <c r="CB2545" s="55"/>
      <c r="CC2545" s="42"/>
      <c r="CD2545" s="56"/>
      <c r="CE2545" s="42"/>
      <c r="DB2545" s="42"/>
    </row>
    <row r="2546" spans="62:106">
      <c r="BJ2546" s="89"/>
      <c r="BW2546" s="45"/>
      <c r="BX2546" s="42"/>
      <c r="BY2546" s="42"/>
      <c r="BZ2546" s="43"/>
      <c r="CA2546" s="42"/>
      <c r="CB2546" s="55"/>
      <c r="CC2546" s="42"/>
      <c r="CD2546" s="56"/>
      <c r="CE2546" s="42"/>
      <c r="DB2546" s="42"/>
    </row>
    <row r="2547" spans="62:106">
      <c r="BJ2547" s="89"/>
      <c r="BW2547" s="45"/>
      <c r="BX2547" s="42"/>
      <c r="BY2547" s="42"/>
      <c r="BZ2547" s="43"/>
      <c r="CA2547" s="42"/>
      <c r="CB2547" s="55"/>
      <c r="CC2547" s="42"/>
      <c r="CD2547" s="56"/>
      <c r="CE2547" s="42"/>
      <c r="DB2547" s="42"/>
    </row>
    <row r="2548" spans="62:106">
      <c r="BJ2548" s="89"/>
      <c r="BW2548" s="45"/>
      <c r="BX2548" s="42"/>
      <c r="BY2548" s="42"/>
      <c r="BZ2548" s="43"/>
      <c r="CA2548" s="42"/>
      <c r="CB2548" s="55"/>
      <c r="CC2548" s="42"/>
      <c r="CD2548" s="56"/>
      <c r="CE2548" s="42"/>
      <c r="DB2548" s="42"/>
    </row>
    <row r="2549" spans="62:106">
      <c r="BJ2549" s="89"/>
      <c r="BW2549" s="45"/>
      <c r="BX2549" s="42"/>
      <c r="BY2549" s="42"/>
      <c r="BZ2549" s="43"/>
      <c r="CA2549" s="42"/>
      <c r="CB2549" s="55"/>
      <c r="CC2549" s="42"/>
      <c r="CD2549" s="56"/>
      <c r="CE2549" s="42"/>
      <c r="DB2549" s="42"/>
    </row>
    <row r="2550" spans="62:106">
      <c r="BJ2550" s="89"/>
      <c r="BW2550" s="45"/>
      <c r="BX2550" s="42"/>
      <c r="BY2550" s="42"/>
      <c r="BZ2550" s="43"/>
      <c r="CA2550" s="42"/>
      <c r="CB2550" s="55"/>
      <c r="CC2550" s="42"/>
      <c r="CD2550" s="56"/>
      <c r="CE2550" s="42"/>
      <c r="DB2550" s="42"/>
    </row>
    <row r="2551" spans="62:106">
      <c r="BJ2551" s="89"/>
      <c r="BW2551" s="45"/>
      <c r="BX2551" s="42"/>
      <c r="BY2551" s="42"/>
      <c r="BZ2551" s="43"/>
      <c r="CA2551" s="42"/>
      <c r="CB2551" s="55"/>
      <c r="CC2551" s="42"/>
      <c r="CD2551" s="56"/>
      <c r="CE2551" s="42"/>
      <c r="DB2551" s="42"/>
    </row>
    <row r="2552" spans="62:106">
      <c r="BJ2552" s="89"/>
      <c r="BW2552" s="45"/>
      <c r="BX2552" s="42"/>
      <c r="BY2552" s="42"/>
      <c r="BZ2552" s="43"/>
      <c r="CA2552" s="42"/>
      <c r="CB2552" s="55"/>
      <c r="CC2552" s="42"/>
      <c r="CD2552" s="56"/>
      <c r="CE2552" s="42"/>
      <c r="DB2552" s="42"/>
    </row>
    <row r="2553" spans="62:106">
      <c r="BJ2553" s="89"/>
      <c r="BW2553" s="45"/>
      <c r="BX2553" s="42"/>
      <c r="BY2553" s="42"/>
      <c r="BZ2553" s="43"/>
      <c r="CA2553" s="42"/>
      <c r="CB2553" s="55"/>
      <c r="CC2553" s="42"/>
      <c r="CD2553" s="56"/>
      <c r="CE2553" s="42"/>
      <c r="DB2553" s="42"/>
    </row>
    <row r="2554" spans="62:106">
      <c r="BJ2554" s="89"/>
      <c r="BW2554" s="45"/>
      <c r="BX2554" s="42"/>
      <c r="BY2554" s="42"/>
      <c r="BZ2554" s="43"/>
      <c r="CA2554" s="42"/>
      <c r="CB2554" s="55"/>
      <c r="CC2554" s="42"/>
      <c r="CD2554" s="56"/>
      <c r="CE2554" s="42"/>
      <c r="DB2554" s="42"/>
    </row>
    <row r="2555" spans="62:106">
      <c r="BJ2555" s="89"/>
      <c r="BW2555" s="45"/>
      <c r="BX2555" s="42"/>
      <c r="BY2555" s="42"/>
      <c r="BZ2555" s="43"/>
      <c r="CA2555" s="42"/>
      <c r="CB2555" s="55"/>
      <c r="CC2555" s="42"/>
      <c r="CD2555" s="56"/>
      <c r="CE2555" s="42"/>
      <c r="DB2555" s="42"/>
    </row>
    <row r="2556" spans="62:106">
      <c r="BJ2556" s="89"/>
      <c r="BW2556" s="45"/>
      <c r="BX2556" s="42"/>
      <c r="BY2556" s="42"/>
      <c r="BZ2556" s="43"/>
      <c r="CA2556" s="42"/>
      <c r="CB2556" s="55"/>
      <c r="CC2556" s="42"/>
      <c r="CD2556" s="56"/>
      <c r="CE2556" s="42"/>
      <c r="DB2556" s="42"/>
    </row>
    <row r="2557" spans="62:106">
      <c r="BJ2557" s="89"/>
      <c r="BW2557" s="45"/>
      <c r="BX2557" s="42"/>
      <c r="BY2557" s="42"/>
      <c r="BZ2557" s="43"/>
      <c r="CA2557" s="42"/>
      <c r="CB2557" s="55"/>
      <c r="CC2557" s="42"/>
      <c r="CD2557" s="56"/>
      <c r="CE2557" s="42"/>
      <c r="DB2557" s="42"/>
    </row>
    <row r="2558" spans="62:106">
      <c r="BJ2558" s="89"/>
      <c r="BW2558" s="45"/>
      <c r="BX2558" s="42"/>
      <c r="BY2558" s="42"/>
      <c r="BZ2558" s="43"/>
      <c r="CA2558" s="42"/>
      <c r="CB2558" s="55"/>
      <c r="CC2558" s="42"/>
      <c r="CD2558" s="56"/>
      <c r="CE2558" s="42"/>
      <c r="DB2558" s="42"/>
    </row>
    <row r="2559" spans="62:106">
      <c r="BJ2559" s="89"/>
      <c r="BW2559" s="45"/>
      <c r="BX2559" s="42"/>
      <c r="BY2559" s="42"/>
      <c r="BZ2559" s="43"/>
      <c r="CA2559" s="42"/>
      <c r="CB2559" s="55"/>
      <c r="CC2559" s="42"/>
      <c r="CD2559" s="56"/>
      <c r="CE2559" s="42"/>
      <c r="DB2559" s="42"/>
    </row>
    <row r="2560" spans="62:106">
      <c r="BJ2560" s="89"/>
      <c r="BW2560" s="45"/>
      <c r="BX2560" s="42"/>
      <c r="BY2560" s="42"/>
      <c r="BZ2560" s="43"/>
      <c r="CA2560" s="42"/>
      <c r="CB2560" s="55"/>
      <c r="CC2560" s="42"/>
      <c r="CD2560" s="56"/>
      <c r="CE2560" s="42"/>
      <c r="DB2560" s="42"/>
    </row>
    <row r="2561" spans="62:106">
      <c r="BJ2561" s="89"/>
      <c r="BW2561" s="45"/>
      <c r="BX2561" s="42"/>
      <c r="BY2561" s="42"/>
      <c r="BZ2561" s="43"/>
      <c r="CA2561" s="42"/>
      <c r="CB2561" s="55"/>
      <c r="CC2561" s="42"/>
      <c r="CD2561" s="56"/>
      <c r="CE2561" s="42"/>
      <c r="DB2561" s="42"/>
    </row>
    <row r="2562" spans="62:106">
      <c r="BJ2562" s="89"/>
      <c r="BW2562" s="45"/>
      <c r="BX2562" s="42"/>
      <c r="BY2562" s="42"/>
      <c r="BZ2562" s="43"/>
      <c r="CA2562" s="42"/>
      <c r="CB2562" s="55"/>
      <c r="CC2562" s="42"/>
      <c r="CD2562" s="56"/>
      <c r="CE2562" s="42"/>
      <c r="DB2562" s="42"/>
    </row>
    <row r="2563" spans="62:106">
      <c r="BJ2563" s="89"/>
      <c r="BW2563" s="45"/>
      <c r="BX2563" s="42"/>
      <c r="BY2563" s="42"/>
      <c r="BZ2563" s="43"/>
      <c r="CA2563" s="42"/>
      <c r="CB2563" s="55"/>
      <c r="CC2563" s="42"/>
      <c r="CD2563" s="56"/>
      <c r="CE2563" s="42"/>
      <c r="DB2563" s="42"/>
    </row>
    <row r="2564" spans="62:106">
      <c r="BJ2564" s="89"/>
      <c r="BW2564" s="45"/>
      <c r="BX2564" s="42"/>
      <c r="BY2564" s="42"/>
      <c r="BZ2564" s="43"/>
      <c r="CA2564" s="42"/>
      <c r="CB2564" s="55"/>
      <c r="CC2564" s="42"/>
      <c r="CD2564" s="56"/>
      <c r="CE2564" s="42"/>
      <c r="DB2564" s="42"/>
    </row>
    <row r="2565" spans="62:106">
      <c r="BJ2565" s="89"/>
      <c r="BW2565" s="45"/>
      <c r="BX2565" s="42"/>
      <c r="BY2565" s="42"/>
      <c r="BZ2565" s="43"/>
      <c r="CA2565" s="42"/>
      <c r="CB2565" s="55"/>
      <c r="CC2565" s="42"/>
      <c r="CD2565" s="56"/>
      <c r="CE2565" s="42"/>
      <c r="DB2565" s="42"/>
    </row>
    <row r="2566" spans="62:106">
      <c r="BJ2566" s="89"/>
      <c r="BW2566" s="45"/>
      <c r="BX2566" s="42"/>
      <c r="BY2566" s="42"/>
      <c r="BZ2566" s="43"/>
      <c r="CA2566" s="42"/>
      <c r="CB2566" s="55"/>
      <c r="CC2566" s="42"/>
      <c r="CD2566" s="56"/>
      <c r="CE2566" s="42"/>
      <c r="DB2566" s="42"/>
    </row>
    <row r="2567" spans="62:106">
      <c r="BJ2567" s="89"/>
      <c r="BW2567" s="45"/>
      <c r="BX2567" s="42"/>
      <c r="BY2567" s="42"/>
      <c r="BZ2567" s="43"/>
      <c r="CA2567" s="42"/>
      <c r="CB2567" s="55"/>
      <c r="CC2567" s="42"/>
      <c r="CD2567" s="56"/>
      <c r="CE2567" s="42"/>
      <c r="DB2567" s="42"/>
    </row>
    <row r="2568" spans="62:106">
      <c r="BJ2568" s="89"/>
      <c r="BW2568" s="45"/>
      <c r="BX2568" s="42"/>
      <c r="BY2568" s="42"/>
      <c r="BZ2568" s="43"/>
      <c r="CA2568" s="42"/>
      <c r="CB2568" s="55"/>
      <c r="CC2568" s="42"/>
      <c r="CD2568" s="56"/>
      <c r="CE2568" s="42"/>
      <c r="DB2568" s="42"/>
    </row>
    <row r="2569" spans="62:106">
      <c r="BJ2569" s="89"/>
      <c r="BW2569" s="45"/>
      <c r="BX2569" s="42"/>
      <c r="BY2569" s="42"/>
      <c r="BZ2569" s="43"/>
      <c r="CA2569" s="42"/>
      <c r="CB2569" s="55"/>
      <c r="CC2569" s="42"/>
      <c r="CD2569" s="56"/>
      <c r="CE2569" s="42"/>
      <c r="DB2569" s="42"/>
    </row>
    <row r="2570" spans="62:106">
      <c r="BJ2570" s="89"/>
      <c r="BW2570" s="45"/>
      <c r="BX2570" s="42"/>
      <c r="BY2570" s="42"/>
      <c r="BZ2570" s="43"/>
      <c r="CA2570" s="42"/>
      <c r="CB2570" s="55"/>
      <c r="CC2570" s="42"/>
      <c r="CD2570" s="56"/>
      <c r="CE2570" s="42"/>
      <c r="DB2570" s="42"/>
    </row>
    <row r="2571" spans="62:106">
      <c r="BJ2571" s="89"/>
      <c r="BW2571" s="45"/>
      <c r="BX2571" s="42"/>
      <c r="BY2571" s="42"/>
      <c r="BZ2571" s="43"/>
      <c r="CA2571" s="42"/>
      <c r="CB2571" s="55"/>
      <c r="CC2571" s="42"/>
      <c r="CD2571" s="56"/>
      <c r="CE2571" s="42"/>
      <c r="DB2571" s="42"/>
    </row>
    <row r="2572" spans="62:106">
      <c r="BJ2572" s="89"/>
      <c r="BW2572" s="45"/>
      <c r="BX2572" s="42"/>
      <c r="BY2572" s="42"/>
      <c r="BZ2572" s="43"/>
      <c r="CA2572" s="42"/>
      <c r="CB2572" s="55"/>
      <c r="CC2572" s="42"/>
      <c r="CD2572" s="56"/>
      <c r="CE2572" s="42"/>
      <c r="DB2572" s="42"/>
    </row>
    <row r="2573" spans="62:106">
      <c r="BJ2573" s="89"/>
      <c r="BW2573" s="45"/>
      <c r="BX2573" s="42"/>
      <c r="BY2573" s="42"/>
      <c r="BZ2573" s="43"/>
      <c r="CA2573" s="42"/>
      <c r="CB2573" s="55"/>
      <c r="CC2573" s="42"/>
      <c r="CD2573" s="56"/>
      <c r="CE2573" s="42"/>
      <c r="DB2573" s="42"/>
    </row>
    <row r="2574" spans="62:106">
      <c r="BJ2574" s="89"/>
      <c r="BW2574" s="45"/>
      <c r="BX2574" s="42"/>
      <c r="BY2574" s="42"/>
      <c r="BZ2574" s="43"/>
      <c r="CA2574" s="42"/>
      <c r="CB2574" s="55"/>
      <c r="CC2574" s="42"/>
      <c r="CD2574" s="56"/>
      <c r="CE2574" s="42"/>
      <c r="DB2574" s="42"/>
    </row>
    <row r="2575" spans="62:106">
      <c r="BJ2575" s="89"/>
      <c r="BW2575" s="45"/>
      <c r="BX2575" s="42"/>
      <c r="BY2575" s="42"/>
      <c r="BZ2575" s="43"/>
      <c r="CA2575" s="42"/>
      <c r="CB2575" s="55"/>
      <c r="CC2575" s="42"/>
      <c r="CD2575" s="56"/>
      <c r="CE2575" s="42"/>
      <c r="DB2575" s="42"/>
    </row>
    <row r="2576" spans="62:106">
      <c r="BJ2576" s="89"/>
      <c r="BW2576" s="45"/>
      <c r="BX2576" s="42"/>
      <c r="BY2576" s="42"/>
      <c r="BZ2576" s="43"/>
      <c r="CA2576" s="42"/>
      <c r="CB2576" s="55"/>
      <c r="CC2576" s="42"/>
      <c r="CD2576" s="56"/>
      <c r="CE2576" s="42"/>
      <c r="DB2576" s="42"/>
    </row>
    <row r="2577" spans="62:106">
      <c r="BJ2577" s="89"/>
      <c r="BW2577" s="45"/>
      <c r="BX2577" s="42"/>
      <c r="BY2577" s="42"/>
      <c r="BZ2577" s="43"/>
      <c r="CA2577" s="42"/>
      <c r="CB2577" s="55"/>
      <c r="CC2577" s="42"/>
      <c r="CD2577" s="56"/>
      <c r="CE2577" s="42"/>
      <c r="DB2577" s="42"/>
    </row>
    <row r="2578" spans="62:106">
      <c r="BJ2578" s="89"/>
      <c r="BW2578" s="45"/>
      <c r="BX2578" s="42"/>
      <c r="BY2578" s="42"/>
      <c r="BZ2578" s="43"/>
      <c r="CA2578" s="42"/>
      <c r="CB2578" s="55"/>
      <c r="CC2578" s="42"/>
      <c r="CD2578" s="56"/>
      <c r="CE2578" s="42"/>
      <c r="DB2578" s="42"/>
    </row>
    <row r="2579" spans="62:106">
      <c r="BJ2579" s="89"/>
      <c r="BW2579" s="45"/>
      <c r="BX2579" s="42"/>
      <c r="BY2579" s="42"/>
      <c r="BZ2579" s="43"/>
      <c r="CA2579" s="42"/>
      <c r="CB2579" s="55"/>
      <c r="CC2579" s="42"/>
      <c r="CD2579" s="56"/>
      <c r="CE2579" s="42"/>
      <c r="DB2579" s="42"/>
    </row>
    <row r="2580" spans="62:106">
      <c r="BJ2580" s="89"/>
      <c r="BW2580" s="45"/>
      <c r="BX2580" s="42"/>
      <c r="BY2580" s="42"/>
      <c r="BZ2580" s="43"/>
      <c r="CA2580" s="42"/>
      <c r="CB2580" s="55"/>
      <c r="CC2580" s="42"/>
      <c r="CD2580" s="56"/>
      <c r="CE2580" s="42"/>
      <c r="DB2580" s="42"/>
    </row>
    <row r="2581" spans="62:106">
      <c r="BJ2581" s="89"/>
      <c r="BW2581" s="45"/>
      <c r="BX2581" s="42"/>
      <c r="BY2581" s="42"/>
      <c r="BZ2581" s="43"/>
      <c r="CA2581" s="42"/>
      <c r="CB2581" s="55"/>
      <c r="CC2581" s="42"/>
      <c r="CD2581" s="56"/>
      <c r="CE2581" s="42"/>
      <c r="DB2581" s="42"/>
    </row>
    <row r="2582" spans="62:106">
      <c r="BJ2582" s="89"/>
      <c r="BW2582" s="45"/>
      <c r="BX2582" s="42"/>
      <c r="BY2582" s="42"/>
      <c r="BZ2582" s="43"/>
      <c r="CA2582" s="42"/>
      <c r="CB2582" s="55"/>
      <c r="CC2582" s="42"/>
      <c r="CD2582" s="56"/>
      <c r="CE2582" s="42"/>
      <c r="DB2582" s="42"/>
    </row>
    <row r="2583" spans="62:106">
      <c r="BJ2583" s="89"/>
      <c r="BW2583" s="45"/>
      <c r="BX2583" s="42"/>
      <c r="BY2583" s="42"/>
      <c r="BZ2583" s="43"/>
      <c r="CA2583" s="42"/>
      <c r="CB2583" s="55"/>
      <c r="CC2583" s="42"/>
      <c r="CD2583" s="56"/>
      <c r="CE2583" s="42"/>
      <c r="DB2583" s="42"/>
    </row>
    <row r="2584" spans="62:106">
      <c r="BJ2584" s="89"/>
      <c r="BW2584" s="45"/>
      <c r="BX2584" s="42"/>
      <c r="BY2584" s="42"/>
      <c r="BZ2584" s="43"/>
      <c r="CA2584" s="42"/>
      <c r="CB2584" s="55"/>
      <c r="CC2584" s="42"/>
      <c r="CD2584" s="56"/>
      <c r="CE2584" s="42"/>
      <c r="DB2584" s="42"/>
    </row>
    <row r="2585" spans="62:106">
      <c r="BJ2585" s="89"/>
      <c r="BW2585" s="45"/>
      <c r="BX2585" s="42"/>
      <c r="BY2585" s="42"/>
      <c r="BZ2585" s="43"/>
      <c r="CA2585" s="42"/>
      <c r="CB2585" s="55"/>
      <c r="CC2585" s="42"/>
      <c r="CD2585" s="56"/>
      <c r="CE2585" s="42"/>
      <c r="DB2585" s="42"/>
    </row>
    <row r="2586" spans="62:106">
      <c r="BJ2586" s="89"/>
      <c r="BW2586" s="45"/>
      <c r="BX2586" s="42"/>
      <c r="BY2586" s="42"/>
      <c r="BZ2586" s="43"/>
      <c r="CA2586" s="42"/>
      <c r="CB2586" s="55"/>
      <c r="CC2586" s="42"/>
      <c r="CD2586" s="56"/>
      <c r="CE2586" s="42"/>
      <c r="DB2586" s="42"/>
    </row>
    <row r="2587" spans="62:106">
      <c r="BJ2587" s="89"/>
      <c r="BW2587" s="45"/>
      <c r="BX2587" s="42"/>
      <c r="BY2587" s="42"/>
      <c r="BZ2587" s="43"/>
      <c r="CA2587" s="42"/>
      <c r="CB2587" s="55"/>
      <c r="CC2587" s="42"/>
      <c r="CD2587" s="56"/>
      <c r="CE2587" s="42"/>
      <c r="DB2587" s="42"/>
    </row>
    <row r="2588" spans="62:106">
      <c r="BJ2588" s="89"/>
      <c r="BW2588" s="45"/>
      <c r="BX2588" s="42"/>
      <c r="BY2588" s="42"/>
      <c r="BZ2588" s="43"/>
      <c r="CA2588" s="42"/>
      <c r="CB2588" s="55"/>
      <c r="CC2588" s="42"/>
      <c r="CD2588" s="56"/>
      <c r="CE2588" s="42"/>
      <c r="DB2588" s="42"/>
    </row>
    <row r="2589" spans="62:106">
      <c r="BJ2589" s="89"/>
      <c r="BW2589" s="45"/>
      <c r="BX2589" s="42"/>
      <c r="BY2589" s="42"/>
      <c r="BZ2589" s="43"/>
      <c r="CA2589" s="42"/>
      <c r="CB2589" s="55"/>
      <c r="CC2589" s="42"/>
      <c r="CD2589" s="56"/>
      <c r="CE2589" s="42"/>
      <c r="DB2589" s="42"/>
    </row>
    <row r="2590" spans="62:106">
      <c r="BJ2590" s="89"/>
      <c r="BW2590" s="45"/>
      <c r="BX2590" s="42"/>
      <c r="BY2590" s="42"/>
      <c r="BZ2590" s="43"/>
      <c r="CA2590" s="42"/>
      <c r="CB2590" s="55"/>
      <c r="CC2590" s="42"/>
      <c r="CD2590" s="56"/>
      <c r="CE2590" s="42"/>
      <c r="DB2590" s="42"/>
    </row>
    <row r="2591" spans="62:106">
      <c r="BJ2591" s="89"/>
      <c r="BW2591" s="45"/>
      <c r="BX2591" s="42"/>
      <c r="BY2591" s="42"/>
      <c r="BZ2591" s="43"/>
      <c r="CA2591" s="42"/>
      <c r="CB2591" s="55"/>
      <c r="CC2591" s="42"/>
      <c r="CD2591" s="56"/>
      <c r="CE2591" s="42"/>
      <c r="DB2591" s="42"/>
    </row>
    <row r="2592" spans="62:106">
      <c r="BJ2592" s="89"/>
      <c r="BW2592" s="45"/>
      <c r="BX2592" s="42"/>
      <c r="BY2592" s="42"/>
      <c r="BZ2592" s="43"/>
      <c r="CA2592" s="42"/>
      <c r="CB2592" s="55"/>
      <c r="CC2592" s="42"/>
      <c r="CD2592" s="56"/>
      <c r="CE2592" s="42"/>
      <c r="DB2592" s="42"/>
    </row>
    <row r="2593" spans="62:106">
      <c r="BJ2593" s="89"/>
      <c r="BW2593" s="45"/>
      <c r="BX2593" s="42"/>
      <c r="BY2593" s="42"/>
      <c r="BZ2593" s="43"/>
      <c r="CA2593" s="42"/>
      <c r="CB2593" s="55"/>
      <c r="CC2593" s="42"/>
      <c r="CD2593" s="56"/>
      <c r="CE2593" s="42"/>
      <c r="DB2593" s="42"/>
    </row>
    <row r="2594" spans="62:106">
      <c r="BJ2594" s="89"/>
      <c r="BW2594" s="45"/>
      <c r="BX2594" s="42"/>
      <c r="BY2594" s="42"/>
      <c r="BZ2594" s="43"/>
      <c r="CA2594" s="42"/>
      <c r="CB2594" s="55"/>
      <c r="CC2594" s="42"/>
      <c r="CD2594" s="56"/>
      <c r="CE2594" s="42"/>
      <c r="DB2594" s="42"/>
    </row>
    <row r="2595" spans="62:106">
      <c r="BJ2595" s="89"/>
      <c r="BW2595" s="45"/>
      <c r="BX2595" s="42"/>
      <c r="BY2595" s="42"/>
      <c r="BZ2595" s="43"/>
      <c r="CA2595" s="42"/>
      <c r="CB2595" s="55"/>
      <c r="CC2595" s="42"/>
      <c r="CD2595" s="56"/>
      <c r="CE2595" s="42"/>
      <c r="DB2595" s="42"/>
    </row>
    <row r="2596" spans="62:106">
      <c r="BJ2596" s="89"/>
      <c r="BW2596" s="45"/>
      <c r="BX2596" s="42"/>
      <c r="BY2596" s="42"/>
      <c r="BZ2596" s="43"/>
      <c r="CA2596" s="42"/>
      <c r="CB2596" s="55"/>
      <c r="CC2596" s="42"/>
      <c r="CD2596" s="56"/>
      <c r="CE2596" s="42"/>
      <c r="DB2596" s="42"/>
    </row>
    <row r="2597" spans="62:106">
      <c r="BJ2597" s="89"/>
      <c r="BW2597" s="45"/>
      <c r="BX2597" s="42"/>
      <c r="BY2597" s="42"/>
      <c r="BZ2597" s="43"/>
      <c r="CA2597" s="42"/>
      <c r="CB2597" s="55"/>
      <c r="CC2597" s="42"/>
      <c r="CD2597" s="56"/>
      <c r="CE2597" s="42"/>
      <c r="DB2597" s="42"/>
    </row>
    <row r="2598" spans="62:106">
      <c r="BJ2598" s="89"/>
      <c r="BW2598" s="45"/>
      <c r="BX2598" s="42"/>
      <c r="BY2598" s="42"/>
      <c r="BZ2598" s="43"/>
      <c r="CA2598" s="42"/>
      <c r="CB2598" s="55"/>
      <c r="CC2598" s="42"/>
      <c r="CD2598" s="56"/>
      <c r="CE2598" s="42"/>
      <c r="DB2598" s="42"/>
    </row>
    <row r="2599" spans="62:106">
      <c r="BJ2599" s="89"/>
      <c r="BW2599" s="45"/>
      <c r="BX2599" s="42"/>
      <c r="BY2599" s="42"/>
      <c r="BZ2599" s="43"/>
      <c r="CA2599" s="42"/>
      <c r="CB2599" s="55"/>
      <c r="CC2599" s="42"/>
      <c r="CD2599" s="56"/>
      <c r="CE2599" s="42"/>
      <c r="DB2599" s="42"/>
    </row>
    <row r="2600" spans="62:106">
      <c r="BJ2600" s="89"/>
      <c r="BW2600" s="45"/>
      <c r="BX2600" s="42"/>
      <c r="BY2600" s="42"/>
      <c r="BZ2600" s="43"/>
      <c r="CA2600" s="42"/>
      <c r="CB2600" s="55"/>
      <c r="CC2600" s="42"/>
      <c r="CD2600" s="56"/>
      <c r="CE2600" s="42"/>
      <c r="DB2600" s="42"/>
    </row>
    <row r="2601" spans="62:106">
      <c r="BJ2601" s="89"/>
      <c r="BW2601" s="45"/>
      <c r="BX2601" s="42"/>
      <c r="BY2601" s="42"/>
      <c r="BZ2601" s="43"/>
      <c r="CA2601" s="42"/>
      <c r="CB2601" s="55"/>
      <c r="CC2601" s="42"/>
      <c r="CD2601" s="56"/>
      <c r="CE2601" s="42"/>
      <c r="DB2601" s="42"/>
    </row>
    <row r="2602" spans="62:106">
      <c r="BJ2602" s="89"/>
      <c r="BW2602" s="45"/>
      <c r="BX2602" s="42"/>
      <c r="BY2602" s="42"/>
      <c r="BZ2602" s="43"/>
      <c r="CA2602" s="42"/>
      <c r="CB2602" s="55"/>
      <c r="CC2602" s="42"/>
      <c r="CD2602" s="56"/>
      <c r="CE2602" s="42"/>
      <c r="DB2602" s="42"/>
    </row>
    <row r="2603" spans="62:106">
      <c r="BJ2603" s="89"/>
      <c r="BW2603" s="45"/>
      <c r="BX2603" s="42"/>
      <c r="BY2603" s="42"/>
      <c r="BZ2603" s="43"/>
      <c r="CA2603" s="42"/>
      <c r="CB2603" s="55"/>
      <c r="CC2603" s="42"/>
      <c r="CD2603" s="56"/>
      <c r="CE2603" s="42"/>
      <c r="DB2603" s="42"/>
    </row>
    <row r="2604" spans="62:106">
      <c r="BJ2604" s="89"/>
      <c r="BW2604" s="45"/>
      <c r="BX2604" s="42"/>
      <c r="BY2604" s="42"/>
      <c r="BZ2604" s="43"/>
      <c r="CA2604" s="42"/>
      <c r="CB2604" s="55"/>
      <c r="CC2604" s="42"/>
      <c r="CD2604" s="56"/>
      <c r="CE2604" s="42"/>
      <c r="DB2604" s="42"/>
    </row>
    <row r="2605" spans="62:106">
      <c r="BJ2605" s="89"/>
      <c r="BW2605" s="45"/>
      <c r="BX2605" s="42"/>
      <c r="BY2605" s="42"/>
      <c r="BZ2605" s="43"/>
      <c r="CA2605" s="42"/>
      <c r="CB2605" s="55"/>
      <c r="CC2605" s="42"/>
      <c r="CD2605" s="56"/>
      <c r="CE2605" s="42"/>
      <c r="DB2605" s="42"/>
    </row>
    <row r="2606" spans="62:106">
      <c r="BJ2606" s="89"/>
      <c r="BW2606" s="45"/>
      <c r="BX2606" s="42"/>
      <c r="BY2606" s="42"/>
      <c r="BZ2606" s="43"/>
      <c r="CA2606" s="42"/>
      <c r="CB2606" s="55"/>
      <c r="CC2606" s="42"/>
      <c r="CD2606" s="56"/>
      <c r="CE2606" s="42"/>
      <c r="DB2606" s="42"/>
    </row>
    <row r="2607" spans="62:106">
      <c r="BJ2607" s="89"/>
      <c r="BW2607" s="45"/>
      <c r="BX2607" s="42"/>
      <c r="BY2607" s="42"/>
      <c r="BZ2607" s="43"/>
      <c r="CA2607" s="42"/>
      <c r="CB2607" s="55"/>
      <c r="CC2607" s="42"/>
      <c r="CD2607" s="56"/>
      <c r="CE2607" s="42"/>
      <c r="DB2607" s="42"/>
    </row>
    <row r="2608" spans="62:106">
      <c r="BJ2608" s="89"/>
      <c r="BW2608" s="45"/>
      <c r="BX2608" s="42"/>
      <c r="BY2608" s="42"/>
      <c r="BZ2608" s="43"/>
      <c r="CA2608" s="42"/>
      <c r="CB2608" s="55"/>
      <c r="CC2608" s="42"/>
      <c r="CD2608" s="56"/>
      <c r="CE2608" s="42"/>
      <c r="DB2608" s="42"/>
    </row>
    <row r="2609" spans="62:106">
      <c r="BJ2609" s="89"/>
      <c r="BW2609" s="45"/>
      <c r="BX2609" s="42"/>
      <c r="BY2609" s="42"/>
      <c r="BZ2609" s="43"/>
      <c r="CA2609" s="42"/>
      <c r="CB2609" s="55"/>
      <c r="CC2609" s="42"/>
      <c r="CD2609" s="56"/>
      <c r="CE2609" s="42"/>
      <c r="DB2609" s="42"/>
    </row>
    <row r="2610" spans="62:106">
      <c r="BJ2610" s="89"/>
      <c r="BW2610" s="45"/>
      <c r="BX2610" s="42"/>
      <c r="BY2610" s="42"/>
      <c r="BZ2610" s="43"/>
      <c r="CA2610" s="42"/>
      <c r="CB2610" s="55"/>
      <c r="CC2610" s="42"/>
      <c r="CD2610" s="56"/>
      <c r="CE2610" s="42"/>
      <c r="DB2610" s="42"/>
    </row>
    <row r="2611" spans="62:106">
      <c r="BJ2611" s="89"/>
      <c r="BW2611" s="45"/>
      <c r="BX2611" s="42"/>
      <c r="BY2611" s="42"/>
      <c r="BZ2611" s="43"/>
      <c r="CA2611" s="42"/>
      <c r="CB2611" s="55"/>
      <c r="CC2611" s="42"/>
      <c r="CD2611" s="56"/>
      <c r="CE2611" s="42"/>
      <c r="DB2611" s="42"/>
    </row>
    <row r="2612" spans="62:106">
      <c r="BJ2612" s="89"/>
      <c r="BW2612" s="45"/>
      <c r="BX2612" s="42"/>
      <c r="BY2612" s="42"/>
      <c r="BZ2612" s="43"/>
      <c r="CA2612" s="42"/>
      <c r="CB2612" s="55"/>
      <c r="CC2612" s="42"/>
      <c r="CD2612" s="56"/>
      <c r="CE2612" s="42"/>
      <c r="DB2612" s="42"/>
    </row>
    <row r="2613" spans="62:106">
      <c r="BJ2613" s="89"/>
      <c r="BW2613" s="45"/>
      <c r="BX2613" s="42"/>
      <c r="BY2613" s="42"/>
      <c r="BZ2613" s="43"/>
      <c r="CA2613" s="42"/>
      <c r="CB2613" s="55"/>
      <c r="CC2613" s="42"/>
      <c r="CD2613" s="56"/>
      <c r="CE2613" s="42"/>
      <c r="DB2613" s="42"/>
    </row>
    <row r="2614" spans="62:106">
      <c r="BJ2614" s="89"/>
      <c r="BW2614" s="45"/>
      <c r="BX2614" s="42"/>
      <c r="BY2614" s="42"/>
      <c r="BZ2614" s="43"/>
      <c r="CA2614" s="42"/>
      <c r="CB2614" s="55"/>
      <c r="CC2614" s="42"/>
      <c r="CD2614" s="56"/>
      <c r="CE2614" s="42"/>
      <c r="DB2614" s="42"/>
    </row>
    <row r="2615" spans="62:106">
      <c r="BJ2615" s="89"/>
      <c r="BW2615" s="45"/>
      <c r="BX2615" s="42"/>
      <c r="BY2615" s="42"/>
      <c r="BZ2615" s="43"/>
      <c r="CA2615" s="42"/>
      <c r="CB2615" s="55"/>
      <c r="CC2615" s="42"/>
      <c r="CD2615" s="56"/>
      <c r="CE2615" s="42"/>
      <c r="DB2615" s="42"/>
    </row>
    <row r="2616" spans="62:106">
      <c r="BJ2616" s="89"/>
      <c r="BW2616" s="45"/>
      <c r="BX2616" s="42"/>
      <c r="BY2616" s="42"/>
      <c r="BZ2616" s="43"/>
      <c r="CA2616" s="42"/>
      <c r="CB2616" s="55"/>
      <c r="CC2616" s="42"/>
      <c r="CD2616" s="56"/>
      <c r="CE2616" s="42"/>
      <c r="DB2616" s="42"/>
    </row>
    <row r="2617" spans="62:106">
      <c r="BJ2617" s="89"/>
      <c r="BW2617" s="45"/>
      <c r="BX2617" s="42"/>
      <c r="BY2617" s="42"/>
      <c r="BZ2617" s="43"/>
      <c r="CA2617" s="42"/>
      <c r="CB2617" s="55"/>
      <c r="CC2617" s="42"/>
      <c r="CD2617" s="56"/>
      <c r="CE2617" s="42"/>
      <c r="DB2617" s="42"/>
    </row>
    <row r="2618" spans="62:106">
      <c r="BJ2618" s="89"/>
      <c r="BW2618" s="45"/>
      <c r="BX2618" s="42"/>
      <c r="BY2618" s="42"/>
      <c r="BZ2618" s="43"/>
      <c r="CA2618" s="42"/>
      <c r="CB2618" s="55"/>
      <c r="CC2618" s="42"/>
      <c r="CD2618" s="56"/>
      <c r="CE2618" s="42"/>
      <c r="DB2618" s="42"/>
    </row>
    <row r="2619" spans="62:106">
      <c r="BJ2619" s="89"/>
      <c r="BW2619" s="45"/>
      <c r="BX2619" s="42"/>
      <c r="BY2619" s="42"/>
      <c r="BZ2619" s="43"/>
      <c r="CA2619" s="42"/>
      <c r="CB2619" s="55"/>
      <c r="CC2619" s="42"/>
      <c r="CD2619" s="56"/>
      <c r="CE2619" s="42"/>
      <c r="DB2619" s="42"/>
    </row>
    <row r="2620" spans="62:106">
      <c r="BJ2620" s="89"/>
      <c r="BW2620" s="45"/>
      <c r="BX2620" s="42"/>
      <c r="BY2620" s="42"/>
      <c r="BZ2620" s="43"/>
      <c r="CA2620" s="42"/>
      <c r="CB2620" s="55"/>
      <c r="CC2620" s="42"/>
      <c r="CD2620" s="56"/>
      <c r="CE2620" s="42"/>
      <c r="DB2620" s="42"/>
    </row>
    <row r="2621" spans="62:106">
      <c r="BJ2621" s="89"/>
      <c r="BW2621" s="45"/>
      <c r="BX2621" s="42"/>
      <c r="BY2621" s="42"/>
      <c r="BZ2621" s="43"/>
      <c r="CA2621" s="42"/>
      <c r="CB2621" s="55"/>
      <c r="CC2621" s="42"/>
      <c r="CD2621" s="56"/>
      <c r="CE2621" s="42"/>
      <c r="DB2621" s="42"/>
    </row>
    <row r="2622" spans="62:106">
      <c r="BJ2622" s="89"/>
      <c r="BW2622" s="45"/>
      <c r="BX2622" s="42"/>
      <c r="BY2622" s="42"/>
      <c r="BZ2622" s="43"/>
      <c r="CA2622" s="42"/>
      <c r="CB2622" s="55"/>
      <c r="CC2622" s="42"/>
      <c r="CD2622" s="56"/>
      <c r="CE2622" s="42"/>
      <c r="DB2622" s="42"/>
    </row>
    <row r="2623" spans="62:106">
      <c r="BJ2623" s="89"/>
      <c r="BW2623" s="45"/>
      <c r="BX2623" s="42"/>
      <c r="BY2623" s="42"/>
      <c r="BZ2623" s="43"/>
      <c r="CA2623" s="42"/>
      <c r="CB2623" s="55"/>
      <c r="CC2623" s="42"/>
      <c r="CD2623" s="56"/>
      <c r="CE2623" s="42"/>
      <c r="DB2623" s="42"/>
    </row>
    <row r="2624" spans="62:106">
      <c r="BJ2624" s="89"/>
      <c r="BW2624" s="45"/>
      <c r="BX2624" s="42"/>
      <c r="BY2624" s="42"/>
      <c r="BZ2624" s="43"/>
      <c r="CA2624" s="42"/>
      <c r="CB2624" s="55"/>
      <c r="CC2624" s="42"/>
      <c r="CD2624" s="56"/>
      <c r="CE2624" s="42"/>
      <c r="DB2624" s="42"/>
    </row>
    <row r="2625" spans="62:106">
      <c r="BJ2625" s="89"/>
      <c r="BW2625" s="45"/>
      <c r="BX2625" s="42"/>
      <c r="BY2625" s="42"/>
      <c r="BZ2625" s="43"/>
      <c r="CA2625" s="42"/>
      <c r="CB2625" s="55"/>
      <c r="CC2625" s="42"/>
      <c r="CD2625" s="56"/>
      <c r="CE2625" s="42"/>
      <c r="DB2625" s="42"/>
    </row>
    <row r="2626" spans="62:106">
      <c r="BJ2626" s="89"/>
      <c r="BW2626" s="45"/>
      <c r="BX2626" s="42"/>
      <c r="BY2626" s="42"/>
      <c r="BZ2626" s="43"/>
      <c r="CA2626" s="42"/>
      <c r="CB2626" s="55"/>
      <c r="CC2626" s="42"/>
      <c r="CD2626" s="56"/>
      <c r="CE2626" s="42"/>
      <c r="DB2626" s="42"/>
    </row>
    <row r="2627" spans="62:106">
      <c r="BJ2627" s="89"/>
      <c r="BW2627" s="45"/>
      <c r="BX2627" s="42"/>
      <c r="BY2627" s="42"/>
      <c r="BZ2627" s="43"/>
      <c r="CA2627" s="42"/>
      <c r="CB2627" s="55"/>
      <c r="CC2627" s="42"/>
      <c r="CD2627" s="56"/>
      <c r="CE2627" s="42"/>
      <c r="DB2627" s="42"/>
    </row>
    <row r="2628" spans="62:106">
      <c r="BJ2628" s="89"/>
      <c r="BW2628" s="45"/>
      <c r="BX2628" s="42"/>
      <c r="BY2628" s="42"/>
      <c r="BZ2628" s="43"/>
      <c r="CA2628" s="42"/>
      <c r="CB2628" s="55"/>
      <c r="CC2628" s="42"/>
      <c r="CD2628" s="56"/>
      <c r="CE2628" s="42"/>
      <c r="DB2628" s="42"/>
    </row>
    <row r="2629" spans="62:106">
      <c r="BJ2629" s="89"/>
      <c r="BW2629" s="45"/>
      <c r="BX2629" s="42"/>
      <c r="BY2629" s="42"/>
      <c r="BZ2629" s="43"/>
      <c r="CA2629" s="42"/>
      <c r="CB2629" s="55"/>
      <c r="CC2629" s="42"/>
      <c r="CD2629" s="56"/>
      <c r="CE2629" s="42"/>
      <c r="DB2629" s="42"/>
    </row>
    <row r="2630" spans="62:106">
      <c r="BJ2630" s="89"/>
      <c r="BW2630" s="45"/>
      <c r="BX2630" s="42"/>
      <c r="BY2630" s="42"/>
      <c r="BZ2630" s="43"/>
      <c r="CA2630" s="42"/>
      <c r="CB2630" s="55"/>
      <c r="CC2630" s="42"/>
      <c r="CD2630" s="56"/>
      <c r="CE2630" s="42"/>
      <c r="DB2630" s="42"/>
    </row>
    <row r="2631" spans="62:106">
      <c r="BJ2631" s="89"/>
      <c r="BW2631" s="45"/>
      <c r="BX2631" s="42"/>
      <c r="BY2631" s="42"/>
      <c r="BZ2631" s="43"/>
      <c r="CA2631" s="42"/>
      <c r="CB2631" s="55"/>
      <c r="CC2631" s="42"/>
      <c r="CD2631" s="56"/>
      <c r="CE2631" s="42"/>
      <c r="DB2631" s="42"/>
    </row>
    <row r="2632" spans="62:106">
      <c r="BJ2632" s="89"/>
      <c r="BW2632" s="45"/>
      <c r="BX2632" s="42"/>
      <c r="BY2632" s="42"/>
      <c r="BZ2632" s="43"/>
      <c r="CA2632" s="42"/>
      <c r="CB2632" s="55"/>
      <c r="CC2632" s="42"/>
      <c r="CD2632" s="56"/>
      <c r="CE2632" s="42"/>
      <c r="DB2632" s="42"/>
    </row>
    <row r="2633" spans="62:106">
      <c r="BJ2633" s="89"/>
      <c r="BW2633" s="45"/>
      <c r="BX2633" s="42"/>
      <c r="BY2633" s="42"/>
      <c r="BZ2633" s="43"/>
      <c r="CA2633" s="42"/>
      <c r="CB2633" s="55"/>
      <c r="CC2633" s="42"/>
      <c r="CD2633" s="56"/>
      <c r="CE2633" s="42"/>
      <c r="DB2633" s="42"/>
    </row>
    <row r="2634" spans="62:106">
      <c r="BJ2634" s="89"/>
      <c r="BW2634" s="45"/>
      <c r="BX2634" s="42"/>
      <c r="BY2634" s="42"/>
      <c r="BZ2634" s="43"/>
      <c r="CA2634" s="42"/>
      <c r="CB2634" s="55"/>
      <c r="CC2634" s="42"/>
      <c r="CD2634" s="56"/>
      <c r="CE2634" s="42"/>
      <c r="DB2634" s="42"/>
    </row>
    <row r="2635" spans="62:106">
      <c r="BJ2635" s="89"/>
      <c r="BW2635" s="45"/>
      <c r="BX2635" s="42"/>
      <c r="BY2635" s="42"/>
      <c r="BZ2635" s="43"/>
      <c r="CA2635" s="42"/>
      <c r="CB2635" s="55"/>
      <c r="CC2635" s="42"/>
      <c r="CD2635" s="56"/>
      <c r="CE2635" s="42"/>
      <c r="DB2635" s="42"/>
    </row>
    <row r="2636" spans="62:106">
      <c r="BJ2636" s="89"/>
      <c r="BW2636" s="45"/>
      <c r="BX2636" s="42"/>
      <c r="BY2636" s="42"/>
      <c r="BZ2636" s="43"/>
      <c r="CA2636" s="42"/>
      <c r="CB2636" s="55"/>
      <c r="CC2636" s="42"/>
      <c r="CD2636" s="56"/>
      <c r="CE2636" s="42"/>
      <c r="DB2636" s="42"/>
    </row>
    <row r="2637" spans="62:106">
      <c r="BJ2637" s="89"/>
      <c r="BW2637" s="45"/>
      <c r="BX2637" s="42"/>
      <c r="BY2637" s="42"/>
      <c r="BZ2637" s="43"/>
      <c r="CA2637" s="42"/>
      <c r="CB2637" s="55"/>
      <c r="CC2637" s="42"/>
      <c r="CD2637" s="56"/>
      <c r="CE2637" s="42"/>
      <c r="DB2637" s="42"/>
    </row>
    <row r="2638" spans="62:106">
      <c r="BJ2638" s="89"/>
      <c r="BW2638" s="45"/>
      <c r="BX2638" s="42"/>
      <c r="BY2638" s="42"/>
      <c r="BZ2638" s="43"/>
      <c r="CA2638" s="42"/>
      <c r="CB2638" s="55"/>
      <c r="CC2638" s="42"/>
      <c r="CD2638" s="56"/>
      <c r="CE2638" s="42"/>
      <c r="DB2638" s="42"/>
    </row>
    <row r="2639" spans="62:106">
      <c r="BJ2639" s="89"/>
      <c r="BW2639" s="45"/>
      <c r="BX2639" s="42"/>
      <c r="BY2639" s="42"/>
      <c r="BZ2639" s="43"/>
      <c r="CA2639" s="42"/>
      <c r="CB2639" s="55"/>
      <c r="CC2639" s="42"/>
      <c r="CD2639" s="56"/>
      <c r="CE2639" s="42"/>
      <c r="DB2639" s="42"/>
    </row>
    <row r="2640" spans="62:106">
      <c r="BJ2640" s="89"/>
      <c r="BW2640" s="45"/>
      <c r="BX2640" s="42"/>
      <c r="BY2640" s="42"/>
      <c r="BZ2640" s="43"/>
      <c r="CA2640" s="42"/>
      <c r="CB2640" s="55"/>
      <c r="CC2640" s="42"/>
      <c r="CD2640" s="56"/>
      <c r="CE2640" s="42"/>
      <c r="DB2640" s="42"/>
    </row>
    <row r="2641" spans="62:106">
      <c r="BJ2641" s="89"/>
      <c r="BW2641" s="45"/>
      <c r="BX2641" s="42"/>
      <c r="BY2641" s="42"/>
      <c r="BZ2641" s="43"/>
      <c r="CA2641" s="42"/>
      <c r="CB2641" s="55"/>
      <c r="CC2641" s="42"/>
      <c r="CD2641" s="56"/>
      <c r="CE2641" s="42"/>
      <c r="DB2641" s="42"/>
    </row>
    <row r="2642" spans="62:106">
      <c r="BJ2642" s="89"/>
      <c r="BW2642" s="45"/>
      <c r="BX2642" s="42"/>
      <c r="BY2642" s="42"/>
      <c r="BZ2642" s="43"/>
      <c r="CA2642" s="42"/>
      <c r="CB2642" s="55"/>
      <c r="CC2642" s="42"/>
      <c r="CD2642" s="56"/>
      <c r="CE2642" s="42"/>
      <c r="DB2642" s="42"/>
    </row>
    <row r="2643" spans="62:106">
      <c r="BJ2643" s="89"/>
      <c r="BW2643" s="45"/>
      <c r="BX2643" s="42"/>
      <c r="BY2643" s="42"/>
      <c r="BZ2643" s="43"/>
      <c r="CA2643" s="42"/>
      <c r="CB2643" s="55"/>
      <c r="CC2643" s="42"/>
      <c r="CD2643" s="56"/>
      <c r="CE2643" s="42"/>
      <c r="DB2643" s="42"/>
    </row>
    <row r="2644" spans="62:106">
      <c r="BJ2644" s="89"/>
      <c r="BW2644" s="45"/>
      <c r="BX2644" s="42"/>
      <c r="BY2644" s="42"/>
      <c r="BZ2644" s="43"/>
      <c r="CA2644" s="42"/>
      <c r="CB2644" s="55"/>
      <c r="CC2644" s="42"/>
      <c r="CD2644" s="56"/>
      <c r="CE2644" s="42"/>
      <c r="DB2644" s="42"/>
    </row>
    <row r="2645" spans="62:106">
      <c r="BJ2645" s="89"/>
      <c r="BW2645" s="45"/>
      <c r="BX2645" s="42"/>
      <c r="BY2645" s="42"/>
      <c r="BZ2645" s="43"/>
      <c r="CA2645" s="42"/>
      <c r="CB2645" s="55"/>
      <c r="CC2645" s="42"/>
      <c r="CD2645" s="56"/>
      <c r="CE2645" s="42"/>
      <c r="DB2645" s="42"/>
    </row>
    <row r="2646" spans="62:106">
      <c r="BJ2646" s="89"/>
      <c r="BW2646" s="45"/>
      <c r="BX2646" s="42"/>
      <c r="BY2646" s="42"/>
      <c r="BZ2646" s="43"/>
      <c r="CA2646" s="42"/>
      <c r="CB2646" s="55"/>
      <c r="CC2646" s="42"/>
      <c r="CD2646" s="56"/>
      <c r="CE2646" s="42"/>
      <c r="DB2646" s="42"/>
    </row>
    <row r="2647" spans="62:106">
      <c r="BJ2647" s="89"/>
      <c r="BW2647" s="45"/>
      <c r="BX2647" s="42"/>
      <c r="BY2647" s="42"/>
      <c r="BZ2647" s="43"/>
      <c r="CA2647" s="42"/>
      <c r="CB2647" s="55"/>
      <c r="CC2647" s="42"/>
      <c r="CD2647" s="56"/>
      <c r="CE2647" s="42"/>
      <c r="DB2647" s="42"/>
    </row>
    <row r="2648" spans="62:106">
      <c r="BJ2648" s="89"/>
      <c r="BW2648" s="45"/>
      <c r="BX2648" s="42"/>
      <c r="BY2648" s="42"/>
      <c r="BZ2648" s="43"/>
      <c r="CA2648" s="42"/>
      <c r="CB2648" s="55"/>
      <c r="CC2648" s="42"/>
      <c r="CD2648" s="56"/>
      <c r="CE2648" s="42"/>
      <c r="DB2648" s="42"/>
    </row>
    <row r="2649" spans="62:106">
      <c r="BJ2649" s="89"/>
      <c r="BW2649" s="45"/>
      <c r="BX2649" s="42"/>
      <c r="BY2649" s="42"/>
      <c r="BZ2649" s="43"/>
      <c r="CA2649" s="42"/>
      <c r="CB2649" s="55"/>
      <c r="CC2649" s="42"/>
      <c r="CD2649" s="56"/>
      <c r="CE2649" s="42"/>
      <c r="DB2649" s="42"/>
    </row>
    <row r="2650" spans="62:106">
      <c r="BJ2650" s="89"/>
      <c r="BW2650" s="45"/>
      <c r="BX2650" s="42"/>
      <c r="BY2650" s="42"/>
      <c r="BZ2650" s="43"/>
      <c r="CA2650" s="42"/>
      <c r="CB2650" s="55"/>
      <c r="CC2650" s="42"/>
      <c r="CD2650" s="56"/>
      <c r="CE2650" s="42"/>
      <c r="DB2650" s="42"/>
    </row>
    <row r="2651" spans="62:106">
      <c r="BJ2651" s="89"/>
      <c r="BW2651" s="45"/>
      <c r="BX2651" s="42"/>
      <c r="BY2651" s="42"/>
      <c r="BZ2651" s="43"/>
      <c r="CA2651" s="42"/>
      <c r="CB2651" s="55"/>
      <c r="CC2651" s="42"/>
      <c r="CD2651" s="56"/>
      <c r="CE2651" s="42"/>
      <c r="DB2651" s="42"/>
    </row>
    <row r="2652" spans="62:106">
      <c r="BJ2652" s="89"/>
      <c r="BW2652" s="45"/>
      <c r="BX2652" s="42"/>
      <c r="BY2652" s="42"/>
      <c r="BZ2652" s="43"/>
      <c r="CA2652" s="42"/>
      <c r="CB2652" s="55"/>
      <c r="CC2652" s="42"/>
      <c r="CD2652" s="56"/>
      <c r="CE2652" s="42"/>
      <c r="DB2652" s="42"/>
    </row>
    <row r="2653" spans="62:106">
      <c r="BJ2653" s="89"/>
      <c r="BW2653" s="45"/>
      <c r="BX2653" s="42"/>
      <c r="BY2653" s="42"/>
      <c r="BZ2653" s="43"/>
      <c r="CA2653" s="42"/>
      <c r="CB2653" s="55"/>
      <c r="CC2653" s="42"/>
      <c r="CD2653" s="56"/>
      <c r="CE2653" s="42"/>
      <c r="DB2653" s="42"/>
    </row>
    <row r="2654" spans="62:106">
      <c r="BJ2654" s="89"/>
      <c r="BW2654" s="45"/>
      <c r="BX2654" s="42"/>
      <c r="BY2654" s="42"/>
      <c r="BZ2654" s="43"/>
      <c r="CA2654" s="42"/>
      <c r="CB2654" s="55"/>
      <c r="CC2654" s="42"/>
      <c r="CD2654" s="56"/>
      <c r="CE2654" s="42"/>
      <c r="DB2654" s="42"/>
    </row>
    <row r="2655" spans="62:106">
      <c r="BJ2655" s="89"/>
      <c r="BW2655" s="45"/>
      <c r="BX2655" s="42"/>
      <c r="BY2655" s="42"/>
      <c r="BZ2655" s="43"/>
      <c r="CA2655" s="42"/>
      <c r="CB2655" s="55"/>
      <c r="CC2655" s="42"/>
      <c r="CD2655" s="56"/>
      <c r="CE2655" s="42"/>
      <c r="DB2655" s="42"/>
    </row>
    <row r="2656" spans="62:106">
      <c r="BJ2656" s="89"/>
      <c r="BW2656" s="45"/>
      <c r="BX2656" s="42"/>
      <c r="BY2656" s="42"/>
      <c r="BZ2656" s="43"/>
      <c r="CA2656" s="42"/>
      <c r="CB2656" s="55"/>
      <c r="CC2656" s="42"/>
      <c r="CD2656" s="56"/>
      <c r="CE2656" s="42"/>
      <c r="DB2656" s="42"/>
    </row>
    <row r="2657" spans="62:106">
      <c r="BJ2657" s="89"/>
      <c r="BW2657" s="45"/>
      <c r="BX2657" s="42"/>
      <c r="BY2657" s="42"/>
      <c r="BZ2657" s="43"/>
      <c r="CA2657" s="42"/>
      <c r="CB2657" s="55"/>
      <c r="CC2657" s="42"/>
      <c r="CD2657" s="56"/>
      <c r="CE2657" s="42"/>
      <c r="DB2657" s="42"/>
    </row>
    <row r="2658" spans="62:106">
      <c r="BJ2658" s="89"/>
      <c r="BW2658" s="45"/>
      <c r="BX2658" s="42"/>
      <c r="BY2658" s="42"/>
      <c r="BZ2658" s="43"/>
      <c r="CA2658" s="42"/>
      <c r="CB2658" s="55"/>
      <c r="CC2658" s="42"/>
      <c r="CD2658" s="56"/>
      <c r="CE2658" s="42"/>
      <c r="DB2658" s="42"/>
    </row>
    <row r="2659" spans="62:106">
      <c r="BJ2659" s="89"/>
      <c r="BW2659" s="45"/>
      <c r="BX2659" s="42"/>
      <c r="BY2659" s="42"/>
      <c r="BZ2659" s="43"/>
      <c r="CA2659" s="42"/>
      <c r="CB2659" s="55"/>
      <c r="CC2659" s="42"/>
      <c r="CD2659" s="56"/>
      <c r="CE2659" s="42"/>
      <c r="DB2659" s="42"/>
    </row>
    <row r="2660" spans="62:106">
      <c r="BJ2660" s="89"/>
      <c r="BW2660" s="45"/>
      <c r="BX2660" s="42"/>
      <c r="BY2660" s="42"/>
      <c r="BZ2660" s="43"/>
      <c r="CA2660" s="42"/>
      <c r="CB2660" s="55"/>
      <c r="CC2660" s="42"/>
      <c r="CD2660" s="56"/>
      <c r="CE2660" s="42"/>
      <c r="DB2660" s="42"/>
    </row>
    <row r="2661" spans="62:106">
      <c r="BJ2661" s="89"/>
      <c r="BW2661" s="45"/>
      <c r="BX2661" s="42"/>
      <c r="BY2661" s="42"/>
      <c r="BZ2661" s="43"/>
      <c r="CA2661" s="42"/>
      <c r="CB2661" s="55"/>
      <c r="CC2661" s="42"/>
      <c r="CD2661" s="56"/>
      <c r="CE2661" s="42"/>
      <c r="DB2661" s="42"/>
    </row>
    <row r="2662" spans="62:106">
      <c r="BJ2662" s="89"/>
      <c r="BW2662" s="45"/>
      <c r="BX2662" s="42"/>
      <c r="BY2662" s="42"/>
      <c r="BZ2662" s="43"/>
      <c r="CA2662" s="42"/>
      <c r="CB2662" s="55"/>
      <c r="CC2662" s="42"/>
      <c r="CD2662" s="56"/>
      <c r="CE2662" s="42"/>
      <c r="DB2662" s="42"/>
    </row>
    <row r="2663" spans="62:106">
      <c r="BJ2663" s="89"/>
      <c r="BW2663" s="45"/>
      <c r="BX2663" s="42"/>
      <c r="BY2663" s="42"/>
      <c r="BZ2663" s="43"/>
      <c r="CA2663" s="42"/>
      <c r="CB2663" s="55"/>
      <c r="CC2663" s="42"/>
      <c r="CD2663" s="56"/>
      <c r="CE2663" s="42"/>
      <c r="DB2663" s="42"/>
    </row>
    <row r="2664" spans="62:106">
      <c r="BJ2664" s="89"/>
      <c r="BW2664" s="45"/>
      <c r="BX2664" s="42"/>
      <c r="BY2664" s="42"/>
      <c r="BZ2664" s="43"/>
      <c r="CA2664" s="42"/>
      <c r="CB2664" s="55"/>
      <c r="CC2664" s="42"/>
      <c r="CD2664" s="56"/>
      <c r="CE2664" s="42"/>
      <c r="DB2664" s="42"/>
    </row>
    <row r="2665" spans="62:106">
      <c r="BJ2665" s="89"/>
      <c r="BW2665" s="45"/>
      <c r="BX2665" s="42"/>
      <c r="BY2665" s="42"/>
      <c r="BZ2665" s="43"/>
      <c r="CA2665" s="42"/>
      <c r="CB2665" s="55"/>
      <c r="CC2665" s="42"/>
      <c r="CD2665" s="56"/>
      <c r="CE2665" s="42"/>
      <c r="DB2665" s="42"/>
    </row>
    <row r="2666" spans="62:106">
      <c r="BJ2666" s="89"/>
      <c r="BW2666" s="45"/>
      <c r="BX2666" s="42"/>
      <c r="BY2666" s="42"/>
      <c r="BZ2666" s="43"/>
      <c r="CA2666" s="42"/>
      <c r="CB2666" s="55"/>
      <c r="CC2666" s="42"/>
      <c r="CD2666" s="56"/>
      <c r="CE2666" s="42"/>
      <c r="DB2666" s="42"/>
    </row>
    <row r="2667" spans="62:106">
      <c r="BJ2667" s="89"/>
      <c r="BW2667" s="45"/>
      <c r="BX2667" s="42"/>
      <c r="BY2667" s="42"/>
      <c r="BZ2667" s="43"/>
      <c r="CA2667" s="42"/>
      <c r="CB2667" s="55"/>
      <c r="CC2667" s="42"/>
      <c r="CD2667" s="56"/>
      <c r="CE2667" s="42"/>
      <c r="DB2667" s="42"/>
    </row>
    <row r="2668" spans="62:106">
      <c r="BJ2668" s="89"/>
      <c r="BW2668" s="45"/>
      <c r="BX2668" s="42"/>
      <c r="BY2668" s="42"/>
      <c r="BZ2668" s="43"/>
      <c r="CA2668" s="42"/>
      <c r="CB2668" s="55"/>
      <c r="CC2668" s="42"/>
      <c r="CD2668" s="56"/>
      <c r="CE2668" s="42"/>
      <c r="DB2668" s="42"/>
    </row>
    <row r="2669" spans="62:106">
      <c r="BJ2669" s="89"/>
      <c r="BW2669" s="45"/>
      <c r="BX2669" s="42"/>
      <c r="BY2669" s="42"/>
      <c r="BZ2669" s="43"/>
      <c r="CA2669" s="42"/>
      <c r="CB2669" s="55"/>
      <c r="CC2669" s="42"/>
      <c r="CD2669" s="56"/>
      <c r="CE2669" s="42"/>
      <c r="DB2669" s="42"/>
    </row>
    <row r="2670" spans="62:106">
      <c r="BJ2670" s="89"/>
      <c r="BW2670" s="45"/>
      <c r="BX2670" s="42"/>
      <c r="BY2670" s="42"/>
      <c r="BZ2670" s="43"/>
      <c r="CA2670" s="42"/>
      <c r="CB2670" s="55"/>
      <c r="CC2670" s="42"/>
      <c r="CD2670" s="56"/>
      <c r="CE2670" s="42"/>
      <c r="DB2670" s="42"/>
    </row>
    <row r="2671" spans="62:106">
      <c r="BJ2671" s="89"/>
      <c r="BW2671" s="45"/>
      <c r="BX2671" s="42"/>
      <c r="BY2671" s="42"/>
      <c r="BZ2671" s="43"/>
      <c r="CA2671" s="42"/>
      <c r="CB2671" s="55"/>
      <c r="CC2671" s="42"/>
      <c r="CD2671" s="56"/>
      <c r="CE2671" s="42"/>
      <c r="DB2671" s="42"/>
    </row>
    <row r="2672" spans="62:106">
      <c r="BJ2672" s="89"/>
      <c r="BW2672" s="45"/>
      <c r="BX2672" s="42"/>
      <c r="BY2672" s="42"/>
      <c r="BZ2672" s="43"/>
      <c r="CA2672" s="42"/>
      <c r="CB2672" s="55"/>
      <c r="CC2672" s="42"/>
      <c r="CD2672" s="56"/>
      <c r="CE2672" s="42"/>
      <c r="DB2672" s="42"/>
    </row>
    <row r="2673" spans="62:106">
      <c r="BJ2673" s="89"/>
      <c r="BW2673" s="45"/>
      <c r="BX2673" s="42"/>
      <c r="BY2673" s="42"/>
      <c r="BZ2673" s="43"/>
      <c r="CA2673" s="42"/>
      <c r="CB2673" s="55"/>
      <c r="CC2673" s="42"/>
      <c r="CD2673" s="56"/>
      <c r="CE2673" s="42"/>
      <c r="DB2673" s="42"/>
    </row>
    <row r="2674" spans="62:106">
      <c r="BJ2674" s="89"/>
      <c r="BW2674" s="45"/>
      <c r="BX2674" s="42"/>
      <c r="BY2674" s="42"/>
      <c r="BZ2674" s="43"/>
      <c r="CA2674" s="42"/>
      <c r="CB2674" s="55"/>
      <c r="CC2674" s="42"/>
      <c r="CD2674" s="56"/>
      <c r="CE2674" s="42"/>
      <c r="DB2674" s="42"/>
    </row>
    <row r="2675" spans="62:106">
      <c r="BJ2675" s="89"/>
      <c r="BW2675" s="45"/>
      <c r="BX2675" s="42"/>
      <c r="BY2675" s="42"/>
      <c r="BZ2675" s="43"/>
      <c r="CA2675" s="42"/>
      <c r="CB2675" s="55"/>
      <c r="CC2675" s="42"/>
      <c r="CD2675" s="56"/>
      <c r="CE2675" s="42"/>
      <c r="DB2675" s="42"/>
    </row>
    <row r="2676" spans="62:106">
      <c r="BJ2676" s="89"/>
      <c r="BW2676" s="45"/>
      <c r="BX2676" s="42"/>
      <c r="BY2676" s="42"/>
      <c r="BZ2676" s="43"/>
      <c r="CA2676" s="42"/>
      <c r="CB2676" s="55"/>
      <c r="CC2676" s="42"/>
      <c r="CD2676" s="56"/>
      <c r="CE2676" s="42"/>
      <c r="DB2676" s="42"/>
    </row>
    <row r="2677" spans="62:106">
      <c r="BJ2677" s="89"/>
      <c r="BW2677" s="45"/>
      <c r="BX2677" s="42"/>
      <c r="BY2677" s="42"/>
      <c r="BZ2677" s="43"/>
      <c r="CA2677" s="42"/>
      <c r="CB2677" s="55"/>
      <c r="CC2677" s="42"/>
      <c r="CD2677" s="56"/>
      <c r="CE2677" s="42"/>
      <c r="DB2677" s="42"/>
    </row>
    <row r="2678" spans="62:106">
      <c r="BJ2678" s="89"/>
      <c r="BW2678" s="45"/>
      <c r="BX2678" s="42"/>
      <c r="BY2678" s="42"/>
      <c r="BZ2678" s="43"/>
      <c r="CA2678" s="42"/>
      <c r="CB2678" s="55"/>
      <c r="CC2678" s="42"/>
      <c r="CD2678" s="56"/>
      <c r="CE2678" s="42"/>
      <c r="DB2678" s="42"/>
    </row>
    <row r="2679" spans="62:106">
      <c r="BJ2679" s="89"/>
      <c r="BW2679" s="45"/>
      <c r="BX2679" s="42"/>
      <c r="BY2679" s="42"/>
      <c r="BZ2679" s="43"/>
      <c r="CA2679" s="42"/>
      <c r="CB2679" s="55"/>
      <c r="CC2679" s="42"/>
      <c r="CD2679" s="56"/>
      <c r="CE2679" s="42"/>
      <c r="DB2679" s="42"/>
    </row>
    <row r="2680" spans="62:106">
      <c r="BJ2680" s="89"/>
      <c r="BW2680" s="45"/>
      <c r="BX2680" s="42"/>
      <c r="BY2680" s="42"/>
      <c r="BZ2680" s="43"/>
      <c r="CA2680" s="42"/>
      <c r="CB2680" s="55"/>
      <c r="CC2680" s="42"/>
      <c r="CD2680" s="56"/>
      <c r="CE2680" s="42"/>
      <c r="DB2680" s="42"/>
    </row>
    <row r="2681" spans="62:106">
      <c r="BJ2681" s="89"/>
      <c r="BW2681" s="45"/>
      <c r="BX2681" s="42"/>
      <c r="BY2681" s="42"/>
      <c r="BZ2681" s="43"/>
      <c r="CA2681" s="42"/>
      <c r="CB2681" s="55"/>
      <c r="CC2681" s="42"/>
      <c r="CD2681" s="56"/>
      <c r="CE2681" s="42"/>
      <c r="DB2681" s="42"/>
    </row>
    <row r="2682" spans="62:106">
      <c r="BJ2682" s="89"/>
      <c r="BW2682" s="45"/>
      <c r="BX2682" s="42"/>
      <c r="BY2682" s="42"/>
      <c r="BZ2682" s="43"/>
      <c r="CA2682" s="42"/>
      <c r="CB2682" s="55"/>
      <c r="CC2682" s="42"/>
      <c r="CD2682" s="56"/>
      <c r="CE2682" s="42"/>
      <c r="DB2682" s="42"/>
    </row>
    <row r="2683" spans="62:106">
      <c r="BJ2683" s="89"/>
      <c r="BW2683" s="45"/>
      <c r="BX2683" s="42"/>
      <c r="BY2683" s="42"/>
      <c r="BZ2683" s="43"/>
      <c r="CA2683" s="42"/>
      <c r="CB2683" s="55"/>
      <c r="CC2683" s="42"/>
      <c r="CD2683" s="56"/>
      <c r="CE2683" s="42"/>
      <c r="DB2683" s="42"/>
    </row>
    <row r="2684" spans="62:106">
      <c r="BJ2684" s="89"/>
      <c r="BW2684" s="45"/>
      <c r="BX2684" s="42"/>
      <c r="BY2684" s="42"/>
      <c r="BZ2684" s="43"/>
      <c r="CA2684" s="42"/>
      <c r="CB2684" s="55"/>
      <c r="CC2684" s="42"/>
      <c r="CD2684" s="56"/>
      <c r="CE2684" s="42"/>
      <c r="DB2684" s="42"/>
    </row>
    <row r="2685" spans="62:106">
      <c r="BJ2685" s="89"/>
      <c r="BW2685" s="45"/>
      <c r="BX2685" s="42"/>
      <c r="BY2685" s="42"/>
      <c r="BZ2685" s="43"/>
      <c r="CA2685" s="42"/>
      <c r="CB2685" s="55"/>
      <c r="CC2685" s="42"/>
      <c r="CD2685" s="56"/>
      <c r="CE2685" s="42"/>
      <c r="DB2685" s="42"/>
    </row>
    <row r="2686" spans="62:106">
      <c r="BJ2686" s="89"/>
      <c r="BW2686" s="45"/>
      <c r="BX2686" s="42"/>
      <c r="BY2686" s="42"/>
      <c r="BZ2686" s="43"/>
      <c r="CA2686" s="42"/>
      <c r="CB2686" s="55"/>
      <c r="CC2686" s="42"/>
      <c r="CD2686" s="56"/>
      <c r="CE2686" s="42"/>
      <c r="DB2686" s="42"/>
    </row>
    <row r="2687" spans="62:106">
      <c r="BJ2687" s="89"/>
      <c r="BW2687" s="45"/>
      <c r="BX2687" s="42"/>
      <c r="BY2687" s="42"/>
      <c r="BZ2687" s="43"/>
      <c r="CA2687" s="42"/>
      <c r="CB2687" s="55"/>
      <c r="CC2687" s="42"/>
      <c r="CD2687" s="56"/>
      <c r="CE2687" s="42"/>
      <c r="DB2687" s="42"/>
    </row>
    <row r="2688" spans="62:106">
      <c r="BJ2688" s="89"/>
      <c r="BW2688" s="45"/>
      <c r="BX2688" s="42"/>
      <c r="BY2688" s="42"/>
      <c r="BZ2688" s="43"/>
      <c r="CA2688" s="42"/>
      <c r="CB2688" s="55"/>
      <c r="CC2688" s="42"/>
      <c r="CD2688" s="56"/>
      <c r="CE2688" s="42"/>
      <c r="DB2688" s="42"/>
    </row>
    <row r="2689" spans="62:106">
      <c r="BJ2689" s="89"/>
      <c r="BW2689" s="45"/>
      <c r="BX2689" s="42"/>
      <c r="BY2689" s="42"/>
      <c r="BZ2689" s="43"/>
      <c r="CA2689" s="42"/>
      <c r="CB2689" s="55"/>
      <c r="CC2689" s="42"/>
      <c r="CD2689" s="56"/>
      <c r="CE2689" s="42"/>
      <c r="DB2689" s="42"/>
    </row>
    <row r="2690" spans="62:106">
      <c r="BJ2690" s="89"/>
      <c r="BW2690" s="45"/>
      <c r="BX2690" s="42"/>
      <c r="BY2690" s="42"/>
      <c r="BZ2690" s="43"/>
      <c r="CA2690" s="42"/>
      <c r="CB2690" s="55"/>
      <c r="CC2690" s="42"/>
      <c r="CD2690" s="56"/>
      <c r="CE2690" s="42"/>
      <c r="DB2690" s="42"/>
    </row>
    <row r="2691" spans="62:106">
      <c r="BJ2691" s="89"/>
      <c r="BW2691" s="45"/>
      <c r="BX2691" s="42"/>
      <c r="BY2691" s="42"/>
      <c r="BZ2691" s="43"/>
      <c r="CA2691" s="42"/>
      <c r="CB2691" s="55"/>
      <c r="CC2691" s="42"/>
      <c r="CD2691" s="56"/>
      <c r="CE2691" s="42"/>
      <c r="DB2691" s="42"/>
    </row>
    <row r="2692" spans="62:106">
      <c r="BJ2692" s="89"/>
      <c r="BW2692" s="45"/>
      <c r="BX2692" s="42"/>
      <c r="BY2692" s="42"/>
      <c r="BZ2692" s="43"/>
      <c r="CA2692" s="42"/>
      <c r="CB2692" s="55"/>
      <c r="CC2692" s="42"/>
      <c r="CD2692" s="56"/>
      <c r="CE2692" s="42"/>
      <c r="DB2692" s="42"/>
    </row>
    <row r="2693" spans="62:106">
      <c r="BJ2693" s="89"/>
      <c r="BW2693" s="45"/>
      <c r="BX2693" s="42"/>
      <c r="BY2693" s="42"/>
      <c r="BZ2693" s="43"/>
      <c r="CA2693" s="42"/>
      <c r="CB2693" s="55"/>
      <c r="CC2693" s="42"/>
      <c r="CD2693" s="56"/>
      <c r="CE2693" s="42"/>
      <c r="DB2693" s="42"/>
    </row>
    <row r="2694" spans="62:106">
      <c r="BJ2694" s="89"/>
      <c r="BW2694" s="45"/>
      <c r="BX2694" s="42"/>
      <c r="BY2694" s="42"/>
      <c r="BZ2694" s="43"/>
      <c r="CA2694" s="42"/>
      <c r="CB2694" s="55"/>
      <c r="CC2694" s="42"/>
      <c r="CD2694" s="56"/>
      <c r="CE2694" s="42"/>
      <c r="DB2694" s="42"/>
    </row>
    <row r="2695" spans="62:106">
      <c r="BJ2695" s="89"/>
      <c r="BW2695" s="45"/>
      <c r="BX2695" s="42"/>
      <c r="BY2695" s="42"/>
      <c r="BZ2695" s="43"/>
      <c r="CA2695" s="42"/>
      <c r="CB2695" s="55"/>
      <c r="CC2695" s="42"/>
      <c r="CD2695" s="56"/>
      <c r="CE2695" s="42"/>
      <c r="DB2695" s="42"/>
    </row>
    <row r="2696" spans="62:106">
      <c r="BJ2696" s="89"/>
      <c r="BW2696" s="45"/>
      <c r="BX2696" s="42"/>
      <c r="BY2696" s="42"/>
      <c r="BZ2696" s="43"/>
      <c r="CA2696" s="42"/>
      <c r="CB2696" s="55"/>
      <c r="CC2696" s="42"/>
      <c r="CD2696" s="56"/>
      <c r="CE2696" s="42"/>
      <c r="DB2696" s="42"/>
    </row>
    <row r="2697" spans="62:106">
      <c r="BJ2697" s="89"/>
      <c r="BW2697" s="45"/>
      <c r="BX2697" s="42"/>
      <c r="BY2697" s="42"/>
      <c r="BZ2697" s="43"/>
      <c r="CA2697" s="42"/>
      <c r="CB2697" s="55"/>
      <c r="CC2697" s="42"/>
      <c r="CD2697" s="56"/>
      <c r="CE2697" s="42"/>
      <c r="DB2697" s="42"/>
    </row>
    <row r="2698" spans="62:106">
      <c r="BJ2698" s="89"/>
      <c r="BW2698" s="45"/>
      <c r="BX2698" s="42"/>
      <c r="BY2698" s="42"/>
      <c r="BZ2698" s="43"/>
      <c r="CA2698" s="42"/>
      <c r="CB2698" s="55"/>
      <c r="CC2698" s="42"/>
      <c r="CD2698" s="56"/>
      <c r="CE2698" s="42"/>
      <c r="DB2698" s="42"/>
    </row>
    <row r="2699" spans="62:106">
      <c r="BJ2699" s="89"/>
      <c r="BW2699" s="45"/>
      <c r="BX2699" s="42"/>
      <c r="BY2699" s="42"/>
      <c r="BZ2699" s="43"/>
      <c r="CA2699" s="42"/>
      <c r="CB2699" s="55"/>
      <c r="CC2699" s="42"/>
      <c r="CD2699" s="56"/>
      <c r="CE2699" s="42"/>
      <c r="DB2699" s="42"/>
    </row>
    <row r="2700" spans="62:106">
      <c r="BJ2700" s="89"/>
      <c r="BW2700" s="45"/>
      <c r="BX2700" s="42"/>
      <c r="BY2700" s="42"/>
      <c r="BZ2700" s="43"/>
      <c r="CA2700" s="42"/>
      <c r="CB2700" s="55"/>
      <c r="CC2700" s="42"/>
      <c r="CD2700" s="56"/>
      <c r="CE2700" s="42"/>
      <c r="DB2700" s="42"/>
    </row>
    <row r="2701" spans="62:106">
      <c r="BJ2701" s="89"/>
      <c r="BW2701" s="45"/>
      <c r="BX2701" s="42"/>
      <c r="BY2701" s="42"/>
      <c r="BZ2701" s="43"/>
      <c r="CA2701" s="42"/>
      <c r="CB2701" s="55"/>
      <c r="CC2701" s="42"/>
      <c r="CD2701" s="56"/>
      <c r="CE2701" s="42"/>
      <c r="DB2701" s="42"/>
    </row>
    <row r="2702" spans="62:106">
      <c r="BJ2702" s="89"/>
      <c r="BW2702" s="45"/>
      <c r="BX2702" s="42"/>
      <c r="BY2702" s="42"/>
      <c r="BZ2702" s="43"/>
      <c r="CA2702" s="42"/>
      <c r="CB2702" s="55"/>
      <c r="CC2702" s="42"/>
      <c r="CD2702" s="56"/>
      <c r="CE2702" s="42"/>
      <c r="DB2702" s="42"/>
    </row>
    <row r="2703" spans="62:106">
      <c r="BJ2703" s="89"/>
      <c r="BW2703" s="45"/>
      <c r="BX2703" s="42"/>
      <c r="BY2703" s="42"/>
      <c r="BZ2703" s="43"/>
      <c r="CA2703" s="42"/>
      <c r="CB2703" s="55"/>
      <c r="CC2703" s="42"/>
      <c r="CD2703" s="56"/>
      <c r="CE2703" s="42"/>
      <c r="DB2703" s="42"/>
    </row>
    <row r="2704" spans="62:106">
      <c r="BJ2704" s="89"/>
      <c r="BW2704" s="45"/>
      <c r="BX2704" s="42"/>
      <c r="BY2704" s="42"/>
      <c r="BZ2704" s="43"/>
      <c r="CA2704" s="42"/>
      <c r="CB2704" s="55"/>
      <c r="CC2704" s="42"/>
      <c r="CD2704" s="56"/>
      <c r="CE2704" s="42"/>
      <c r="DB2704" s="42"/>
    </row>
    <row r="2705" spans="62:106">
      <c r="BJ2705" s="89"/>
      <c r="BW2705" s="45"/>
      <c r="BX2705" s="42"/>
      <c r="BY2705" s="42"/>
      <c r="BZ2705" s="43"/>
      <c r="CA2705" s="42"/>
      <c r="CB2705" s="55"/>
      <c r="CC2705" s="42"/>
      <c r="CD2705" s="56"/>
      <c r="CE2705" s="42"/>
      <c r="DB2705" s="42"/>
    </row>
    <row r="2706" spans="62:106">
      <c r="BJ2706" s="89"/>
      <c r="BW2706" s="45"/>
      <c r="BX2706" s="42"/>
      <c r="BY2706" s="42"/>
      <c r="BZ2706" s="43"/>
      <c r="CA2706" s="42"/>
      <c r="CB2706" s="55"/>
      <c r="CC2706" s="42"/>
      <c r="CD2706" s="56"/>
      <c r="CE2706" s="42"/>
      <c r="DB2706" s="42"/>
    </row>
    <row r="2707" spans="62:106">
      <c r="BJ2707" s="89"/>
      <c r="BW2707" s="45"/>
      <c r="BX2707" s="42"/>
      <c r="BY2707" s="42"/>
      <c r="BZ2707" s="43"/>
      <c r="CA2707" s="42"/>
      <c r="CB2707" s="55"/>
      <c r="CC2707" s="42"/>
      <c r="CD2707" s="56"/>
      <c r="CE2707" s="42"/>
      <c r="DB2707" s="42"/>
    </row>
    <row r="2708" spans="62:106">
      <c r="BJ2708" s="89"/>
      <c r="BW2708" s="45"/>
      <c r="BX2708" s="42"/>
      <c r="BY2708" s="42"/>
      <c r="BZ2708" s="43"/>
      <c r="CA2708" s="42"/>
      <c r="CB2708" s="55"/>
      <c r="CC2708" s="42"/>
      <c r="CD2708" s="56"/>
      <c r="CE2708" s="42"/>
      <c r="DB2708" s="42"/>
    </row>
    <row r="2709" spans="62:106">
      <c r="BJ2709" s="89"/>
      <c r="BW2709" s="45"/>
      <c r="BX2709" s="42"/>
      <c r="BY2709" s="42"/>
      <c r="BZ2709" s="43"/>
      <c r="CA2709" s="42"/>
      <c r="CB2709" s="55"/>
      <c r="CC2709" s="42"/>
      <c r="CD2709" s="56"/>
      <c r="CE2709" s="42"/>
      <c r="DB2709" s="42"/>
    </row>
    <row r="2710" spans="62:106">
      <c r="BJ2710" s="89"/>
      <c r="BW2710" s="45"/>
      <c r="BX2710" s="42"/>
      <c r="BY2710" s="42"/>
      <c r="BZ2710" s="43"/>
      <c r="CA2710" s="42"/>
      <c r="CB2710" s="55"/>
      <c r="CC2710" s="42"/>
      <c r="CD2710" s="56"/>
      <c r="CE2710" s="42"/>
      <c r="DB2710" s="42"/>
    </row>
    <row r="2711" spans="62:106">
      <c r="BJ2711" s="89"/>
      <c r="BW2711" s="45"/>
      <c r="BX2711" s="42"/>
      <c r="BY2711" s="42"/>
      <c r="BZ2711" s="43"/>
      <c r="CA2711" s="42"/>
      <c r="CB2711" s="55"/>
      <c r="CC2711" s="42"/>
      <c r="CD2711" s="56"/>
      <c r="CE2711" s="42"/>
      <c r="DB2711" s="42"/>
    </row>
    <row r="2712" spans="62:106">
      <c r="BJ2712" s="89"/>
      <c r="BW2712" s="45"/>
      <c r="BX2712" s="42"/>
      <c r="BY2712" s="42"/>
      <c r="BZ2712" s="43"/>
      <c r="CA2712" s="42"/>
      <c r="CB2712" s="55"/>
      <c r="CC2712" s="42"/>
      <c r="CD2712" s="56"/>
      <c r="CE2712" s="42"/>
      <c r="DB2712" s="42"/>
    </row>
    <row r="2713" spans="62:106">
      <c r="BJ2713" s="89"/>
      <c r="BW2713" s="45"/>
      <c r="BX2713" s="42"/>
      <c r="BY2713" s="42"/>
      <c r="BZ2713" s="43"/>
      <c r="CA2713" s="42"/>
      <c r="CB2713" s="55"/>
      <c r="CC2713" s="42"/>
      <c r="CD2713" s="56"/>
      <c r="CE2713" s="42"/>
      <c r="DB2713" s="42"/>
    </row>
    <row r="2714" spans="62:106">
      <c r="BJ2714" s="89"/>
      <c r="BW2714" s="45"/>
      <c r="BX2714" s="42"/>
      <c r="BY2714" s="42"/>
      <c r="BZ2714" s="43"/>
      <c r="CA2714" s="42"/>
      <c r="CB2714" s="55"/>
      <c r="CC2714" s="42"/>
      <c r="CD2714" s="56"/>
      <c r="CE2714" s="42"/>
      <c r="DB2714" s="42"/>
    </row>
    <row r="2715" spans="62:106">
      <c r="BJ2715" s="89"/>
      <c r="BW2715" s="45"/>
      <c r="BX2715" s="42"/>
      <c r="BY2715" s="42"/>
      <c r="BZ2715" s="43"/>
      <c r="CA2715" s="42"/>
      <c r="CB2715" s="55"/>
      <c r="CC2715" s="42"/>
      <c r="CD2715" s="56"/>
      <c r="CE2715" s="42"/>
      <c r="DB2715" s="42"/>
    </row>
    <row r="2716" spans="62:106">
      <c r="BJ2716" s="89"/>
      <c r="BW2716" s="45"/>
      <c r="BX2716" s="42"/>
      <c r="BY2716" s="42"/>
      <c r="BZ2716" s="43"/>
      <c r="CA2716" s="42"/>
      <c r="CB2716" s="55"/>
      <c r="CC2716" s="42"/>
      <c r="CD2716" s="56"/>
      <c r="CE2716" s="42"/>
      <c r="DB2716" s="42"/>
    </row>
    <row r="2717" spans="62:106">
      <c r="BJ2717" s="89"/>
      <c r="BW2717" s="45"/>
      <c r="BX2717" s="42"/>
      <c r="BY2717" s="42"/>
      <c r="BZ2717" s="43"/>
      <c r="CA2717" s="42"/>
      <c r="CB2717" s="55"/>
      <c r="CC2717" s="42"/>
      <c r="CD2717" s="56"/>
      <c r="CE2717" s="42"/>
      <c r="DB2717" s="42"/>
    </row>
    <row r="2718" spans="62:106">
      <c r="BJ2718" s="89"/>
      <c r="BW2718" s="45"/>
      <c r="BX2718" s="42"/>
      <c r="BY2718" s="42"/>
      <c r="BZ2718" s="43"/>
      <c r="CA2718" s="42"/>
      <c r="CB2718" s="55"/>
      <c r="CC2718" s="42"/>
      <c r="CD2718" s="56"/>
      <c r="CE2718" s="42"/>
      <c r="DB2718" s="42"/>
    </row>
    <row r="2719" spans="62:106">
      <c r="BJ2719" s="89"/>
      <c r="BW2719" s="45"/>
      <c r="BX2719" s="42"/>
      <c r="BY2719" s="42"/>
      <c r="BZ2719" s="43"/>
      <c r="CA2719" s="42"/>
      <c r="CB2719" s="55"/>
      <c r="CC2719" s="42"/>
      <c r="CD2719" s="56"/>
      <c r="CE2719" s="42"/>
      <c r="DB2719" s="42"/>
    </row>
    <row r="2720" spans="62:106">
      <c r="BJ2720" s="89"/>
      <c r="BW2720" s="45"/>
      <c r="BX2720" s="42"/>
      <c r="BY2720" s="42"/>
      <c r="BZ2720" s="43"/>
      <c r="CA2720" s="42"/>
      <c r="CB2720" s="55"/>
      <c r="CC2720" s="42"/>
      <c r="CD2720" s="56"/>
      <c r="CE2720" s="42"/>
      <c r="DB2720" s="42"/>
    </row>
    <row r="2721" spans="62:106">
      <c r="BJ2721" s="89"/>
      <c r="BW2721" s="45"/>
      <c r="BX2721" s="42"/>
      <c r="BY2721" s="42"/>
      <c r="BZ2721" s="43"/>
      <c r="CA2721" s="42"/>
      <c r="CB2721" s="55"/>
      <c r="CC2721" s="42"/>
      <c r="CD2721" s="56"/>
      <c r="CE2721" s="42"/>
      <c r="DB2721" s="42"/>
    </row>
    <row r="2722" spans="62:106">
      <c r="BJ2722" s="89"/>
      <c r="BW2722" s="45"/>
      <c r="BX2722" s="42"/>
      <c r="BY2722" s="42"/>
      <c r="BZ2722" s="43"/>
      <c r="CA2722" s="42"/>
      <c r="CB2722" s="55"/>
      <c r="CC2722" s="42"/>
      <c r="CD2722" s="56"/>
      <c r="CE2722" s="42"/>
      <c r="DB2722" s="42"/>
    </row>
    <row r="2723" spans="62:106">
      <c r="BJ2723" s="89"/>
      <c r="BW2723" s="45"/>
      <c r="BX2723" s="42"/>
      <c r="BY2723" s="42"/>
      <c r="BZ2723" s="43"/>
      <c r="CA2723" s="42"/>
      <c r="CB2723" s="55"/>
      <c r="CC2723" s="42"/>
      <c r="CD2723" s="56"/>
      <c r="CE2723" s="42"/>
      <c r="DB2723" s="42"/>
    </row>
    <row r="2724" spans="62:106">
      <c r="BJ2724" s="89"/>
      <c r="BW2724" s="45"/>
      <c r="BX2724" s="42"/>
      <c r="BY2724" s="42"/>
      <c r="BZ2724" s="43"/>
      <c r="CA2724" s="42"/>
      <c r="CB2724" s="55"/>
      <c r="CC2724" s="42"/>
      <c r="CD2724" s="56"/>
      <c r="CE2724" s="42"/>
      <c r="DB2724" s="42"/>
    </row>
    <row r="2725" spans="62:106">
      <c r="BJ2725" s="89"/>
      <c r="BW2725" s="45"/>
      <c r="BX2725" s="42"/>
      <c r="BY2725" s="42"/>
      <c r="BZ2725" s="43"/>
      <c r="CA2725" s="42"/>
      <c r="CB2725" s="55"/>
      <c r="CC2725" s="42"/>
      <c r="CD2725" s="56"/>
      <c r="CE2725" s="42"/>
      <c r="DB2725" s="42"/>
    </row>
    <row r="2726" spans="62:106">
      <c r="BJ2726" s="89"/>
      <c r="BW2726" s="45"/>
      <c r="BX2726" s="42"/>
      <c r="BY2726" s="42"/>
      <c r="BZ2726" s="43"/>
      <c r="CA2726" s="42"/>
      <c r="CB2726" s="55"/>
      <c r="CC2726" s="42"/>
      <c r="CD2726" s="56"/>
      <c r="CE2726" s="42"/>
      <c r="DB2726" s="42"/>
    </row>
    <row r="2727" spans="62:106">
      <c r="BJ2727" s="89"/>
      <c r="BW2727" s="45"/>
      <c r="BX2727" s="42"/>
      <c r="BY2727" s="42"/>
      <c r="BZ2727" s="43"/>
      <c r="CA2727" s="42"/>
      <c r="CB2727" s="55"/>
      <c r="CC2727" s="42"/>
      <c r="CD2727" s="56"/>
      <c r="CE2727" s="42"/>
      <c r="DB2727" s="42"/>
    </row>
    <row r="2728" spans="62:106">
      <c r="BJ2728" s="89"/>
      <c r="BW2728" s="45"/>
      <c r="BX2728" s="42"/>
      <c r="BY2728" s="42"/>
      <c r="BZ2728" s="43"/>
      <c r="CA2728" s="42"/>
      <c r="CB2728" s="55"/>
      <c r="CC2728" s="42"/>
      <c r="CD2728" s="56"/>
      <c r="CE2728" s="42"/>
      <c r="DB2728" s="42"/>
    </row>
    <row r="2729" spans="62:106">
      <c r="BJ2729" s="89"/>
      <c r="BW2729" s="45"/>
      <c r="BX2729" s="42"/>
      <c r="BY2729" s="42"/>
      <c r="BZ2729" s="43"/>
      <c r="CA2729" s="42"/>
      <c r="CB2729" s="55"/>
      <c r="CC2729" s="42"/>
      <c r="CD2729" s="56"/>
      <c r="CE2729" s="42"/>
      <c r="DB2729" s="42"/>
    </row>
    <row r="2730" spans="62:106">
      <c r="BJ2730" s="89"/>
      <c r="BW2730" s="45"/>
      <c r="BX2730" s="42"/>
      <c r="BY2730" s="42"/>
      <c r="BZ2730" s="43"/>
      <c r="CA2730" s="42"/>
      <c r="CB2730" s="55"/>
      <c r="CC2730" s="42"/>
      <c r="CD2730" s="56"/>
      <c r="CE2730" s="42"/>
      <c r="DB2730" s="42"/>
    </row>
    <row r="2731" spans="62:106">
      <c r="BJ2731" s="89"/>
      <c r="BW2731" s="45"/>
      <c r="BX2731" s="42"/>
      <c r="BY2731" s="42"/>
      <c r="BZ2731" s="43"/>
      <c r="CA2731" s="42"/>
      <c r="CB2731" s="55"/>
      <c r="CC2731" s="42"/>
      <c r="CD2731" s="56"/>
      <c r="CE2731" s="42"/>
      <c r="DB2731" s="42"/>
    </row>
    <row r="2732" spans="62:106">
      <c r="BJ2732" s="89"/>
      <c r="BW2732" s="45"/>
      <c r="BX2732" s="42"/>
      <c r="BY2732" s="42"/>
      <c r="BZ2732" s="43"/>
      <c r="CA2732" s="42"/>
      <c r="CB2732" s="55"/>
      <c r="CC2732" s="42"/>
      <c r="CD2732" s="56"/>
      <c r="CE2732" s="42"/>
      <c r="DB2732" s="42"/>
    </row>
    <row r="2733" spans="62:106">
      <c r="BJ2733" s="89"/>
      <c r="BW2733" s="45"/>
      <c r="BX2733" s="42"/>
      <c r="BY2733" s="42"/>
      <c r="BZ2733" s="43"/>
      <c r="CA2733" s="42"/>
      <c r="CB2733" s="55"/>
      <c r="CC2733" s="42"/>
      <c r="CD2733" s="56"/>
      <c r="CE2733" s="42"/>
      <c r="DB2733" s="42"/>
    </row>
    <row r="2734" spans="62:106">
      <c r="BJ2734" s="89"/>
      <c r="BW2734" s="45"/>
      <c r="BX2734" s="42"/>
      <c r="BY2734" s="42"/>
      <c r="BZ2734" s="43"/>
      <c r="CA2734" s="42"/>
      <c r="CB2734" s="55"/>
      <c r="CC2734" s="42"/>
      <c r="CD2734" s="56"/>
      <c r="CE2734" s="42"/>
      <c r="DB2734" s="42"/>
    </row>
    <row r="2735" spans="62:106">
      <c r="BJ2735" s="89"/>
      <c r="BW2735" s="45"/>
      <c r="BX2735" s="42"/>
      <c r="BY2735" s="42"/>
      <c r="BZ2735" s="43"/>
      <c r="CA2735" s="42"/>
      <c r="CB2735" s="55"/>
      <c r="CC2735" s="42"/>
      <c r="CD2735" s="56"/>
      <c r="CE2735" s="42"/>
      <c r="DB2735" s="42"/>
    </row>
    <row r="2736" spans="62:106">
      <c r="BJ2736" s="89"/>
      <c r="BW2736" s="45"/>
      <c r="BX2736" s="42"/>
      <c r="BY2736" s="42"/>
      <c r="BZ2736" s="43"/>
      <c r="CA2736" s="42"/>
      <c r="CB2736" s="55"/>
      <c r="CC2736" s="42"/>
      <c r="CD2736" s="56"/>
      <c r="CE2736" s="42"/>
      <c r="DB2736" s="42"/>
    </row>
    <row r="2737" spans="62:106">
      <c r="BJ2737" s="89"/>
      <c r="BW2737" s="45"/>
      <c r="BX2737" s="42"/>
      <c r="BY2737" s="42"/>
      <c r="BZ2737" s="43"/>
      <c r="CA2737" s="42"/>
      <c r="CB2737" s="55"/>
      <c r="CC2737" s="42"/>
      <c r="CD2737" s="56"/>
      <c r="CE2737" s="42"/>
      <c r="DB2737" s="42"/>
    </row>
    <row r="2738" spans="62:106">
      <c r="BJ2738" s="89"/>
      <c r="BW2738" s="45"/>
      <c r="BX2738" s="42"/>
      <c r="BY2738" s="42"/>
      <c r="BZ2738" s="43"/>
      <c r="CA2738" s="42"/>
      <c r="CB2738" s="55"/>
      <c r="CC2738" s="42"/>
      <c r="CD2738" s="56"/>
      <c r="CE2738" s="42"/>
      <c r="DB2738" s="42"/>
    </row>
    <row r="2739" spans="62:106">
      <c r="BJ2739" s="89"/>
      <c r="BW2739" s="45"/>
      <c r="BX2739" s="42"/>
      <c r="BY2739" s="42"/>
      <c r="BZ2739" s="43"/>
      <c r="CA2739" s="42"/>
      <c r="CB2739" s="55"/>
      <c r="CC2739" s="42"/>
      <c r="CD2739" s="56"/>
      <c r="CE2739" s="42"/>
      <c r="DB2739" s="42"/>
    </row>
    <row r="2740" spans="62:106">
      <c r="BJ2740" s="89"/>
      <c r="BW2740" s="45"/>
      <c r="BX2740" s="42"/>
      <c r="BY2740" s="42"/>
      <c r="BZ2740" s="43"/>
      <c r="CA2740" s="42"/>
      <c r="CB2740" s="55"/>
      <c r="CC2740" s="42"/>
      <c r="CD2740" s="56"/>
      <c r="CE2740" s="42"/>
      <c r="DB2740" s="42"/>
    </row>
    <row r="2741" spans="62:106">
      <c r="BJ2741" s="89"/>
      <c r="BW2741" s="45"/>
      <c r="BX2741" s="42"/>
      <c r="BY2741" s="42"/>
      <c r="BZ2741" s="43"/>
      <c r="CA2741" s="42"/>
      <c r="CB2741" s="55"/>
      <c r="CC2741" s="42"/>
      <c r="CD2741" s="56"/>
      <c r="CE2741" s="42"/>
      <c r="DB2741" s="42"/>
    </row>
    <row r="2742" spans="62:106">
      <c r="BJ2742" s="89"/>
      <c r="BW2742" s="45"/>
      <c r="BX2742" s="42"/>
      <c r="BY2742" s="42"/>
      <c r="BZ2742" s="43"/>
      <c r="CA2742" s="42"/>
      <c r="CB2742" s="55"/>
      <c r="CC2742" s="42"/>
      <c r="CD2742" s="56"/>
      <c r="CE2742" s="42"/>
      <c r="DB2742" s="42"/>
    </row>
    <row r="2743" spans="62:106">
      <c r="BJ2743" s="89"/>
      <c r="BW2743" s="45"/>
      <c r="BX2743" s="42"/>
      <c r="BY2743" s="42"/>
      <c r="BZ2743" s="43"/>
      <c r="CA2743" s="42"/>
      <c r="CB2743" s="55"/>
      <c r="CC2743" s="42"/>
      <c r="CD2743" s="56"/>
      <c r="CE2743" s="42"/>
      <c r="DB2743" s="42"/>
    </row>
    <row r="2744" spans="62:106">
      <c r="BJ2744" s="89"/>
      <c r="BW2744" s="45"/>
      <c r="BX2744" s="42"/>
      <c r="BY2744" s="42"/>
      <c r="BZ2744" s="43"/>
      <c r="CA2744" s="42"/>
      <c r="CB2744" s="55"/>
      <c r="CC2744" s="42"/>
      <c r="CD2744" s="56"/>
      <c r="CE2744" s="42"/>
      <c r="DB2744" s="42"/>
    </row>
    <row r="2745" spans="62:106">
      <c r="BJ2745" s="89"/>
      <c r="BW2745" s="45"/>
      <c r="BX2745" s="42"/>
      <c r="BY2745" s="42"/>
      <c r="BZ2745" s="43"/>
      <c r="CA2745" s="42"/>
      <c r="CB2745" s="55"/>
      <c r="CC2745" s="42"/>
      <c r="CD2745" s="56"/>
      <c r="CE2745" s="42"/>
      <c r="DB2745" s="42"/>
    </row>
    <row r="2746" spans="62:106">
      <c r="BJ2746" s="89"/>
      <c r="BW2746" s="45"/>
      <c r="BX2746" s="42"/>
      <c r="BY2746" s="42"/>
      <c r="BZ2746" s="43"/>
      <c r="CA2746" s="42"/>
      <c r="CB2746" s="55"/>
      <c r="CC2746" s="42"/>
      <c r="CD2746" s="56"/>
      <c r="CE2746" s="42"/>
      <c r="DB2746" s="42"/>
    </row>
    <row r="2747" spans="62:106">
      <c r="BJ2747" s="89"/>
      <c r="BW2747" s="45"/>
      <c r="BX2747" s="42"/>
      <c r="BY2747" s="42"/>
      <c r="BZ2747" s="43"/>
      <c r="CA2747" s="42"/>
      <c r="CB2747" s="55"/>
      <c r="CC2747" s="42"/>
      <c r="CD2747" s="56"/>
      <c r="CE2747" s="42"/>
      <c r="DB2747" s="42"/>
    </row>
    <row r="2748" spans="62:106">
      <c r="BJ2748" s="89"/>
      <c r="BW2748" s="45"/>
      <c r="BX2748" s="42"/>
      <c r="BY2748" s="42"/>
      <c r="BZ2748" s="43"/>
      <c r="CA2748" s="42"/>
      <c r="CB2748" s="55"/>
      <c r="CC2748" s="42"/>
      <c r="CD2748" s="56"/>
      <c r="CE2748" s="42"/>
      <c r="DB2748" s="42"/>
    </row>
    <row r="2749" spans="62:106">
      <c r="BJ2749" s="89"/>
      <c r="BW2749" s="45"/>
      <c r="BX2749" s="42"/>
      <c r="BY2749" s="42"/>
      <c r="BZ2749" s="43"/>
      <c r="CA2749" s="42"/>
      <c r="CB2749" s="55"/>
      <c r="CC2749" s="42"/>
      <c r="CD2749" s="56"/>
      <c r="CE2749" s="42"/>
      <c r="DB2749" s="42"/>
    </row>
    <row r="2750" spans="62:106">
      <c r="BJ2750" s="89"/>
      <c r="BW2750" s="45"/>
      <c r="BX2750" s="42"/>
      <c r="BY2750" s="42"/>
      <c r="BZ2750" s="43"/>
      <c r="CA2750" s="42"/>
      <c r="CB2750" s="55"/>
      <c r="CC2750" s="42"/>
      <c r="CD2750" s="56"/>
      <c r="CE2750" s="42"/>
      <c r="DB2750" s="42"/>
    </row>
    <row r="2751" spans="62:106">
      <c r="BJ2751" s="89"/>
      <c r="BW2751" s="45"/>
      <c r="BX2751" s="42"/>
      <c r="BY2751" s="42"/>
      <c r="BZ2751" s="43"/>
      <c r="CA2751" s="42"/>
      <c r="CB2751" s="55"/>
      <c r="CC2751" s="42"/>
      <c r="CD2751" s="56"/>
      <c r="CE2751" s="42"/>
      <c r="DB2751" s="42"/>
    </row>
    <row r="2752" spans="62:106">
      <c r="BJ2752" s="89"/>
      <c r="BW2752" s="45"/>
      <c r="BX2752" s="42"/>
      <c r="BY2752" s="42"/>
      <c r="BZ2752" s="43"/>
      <c r="CA2752" s="42"/>
      <c r="CB2752" s="55"/>
      <c r="CC2752" s="42"/>
      <c r="CD2752" s="56"/>
      <c r="CE2752" s="42"/>
      <c r="DB2752" s="42"/>
    </row>
    <row r="2753" spans="62:106">
      <c r="BJ2753" s="89"/>
      <c r="BW2753" s="45"/>
      <c r="BX2753" s="42"/>
      <c r="BY2753" s="42"/>
      <c r="BZ2753" s="43"/>
      <c r="CA2753" s="42"/>
      <c r="CB2753" s="55"/>
      <c r="CC2753" s="42"/>
      <c r="CD2753" s="56"/>
      <c r="CE2753" s="42"/>
      <c r="DB2753" s="42"/>
    </row>
    <row r="2754" spans="62:106">
      <c r="BJ2754" s="89"/>
      <c r="BW2754" s="45"/>
      <c r="BX2754" s="42"/>
      <c r="BY2754" s="42"/>
      <c r="BZ2754" s="43"/>
      <c r="CA2754" s="42"/>
      <c r="CB2754" s="55"/>
      <c r="CC2754" s="42"/>
      <c r="CD2754" s="56"/>
      <c r="CE2754" s="42"/>
      <c r="DB2754" s="42"/>
    </row>
    <row r="2755" spans="62:106">
      <c r="BJ2755" s="89"/>
      <c r="BW2755" s="45"/>
      <c r="BX2755" s="42"/>
      <c r="BY2755" s="42"/>
      <c r="BZ2755" s="43"/>
      <c r="CA2755" s="42"/>
      <c r="CB2755" s="55"/>
      <c r="CC2755" s="42"/>
      <c r="CD2755" s="56"/>
      <c r="CE2755" s="42"/>
      <c r="DB2755" s="42"/>
    </row>
    <row r="2756" spans="62:106">
      <c r="BJ2756" s="89"/>
      <c r="BW2756" s="45"/>
      <c r="BX2756" s="42"/>
      <c r="BY2756" s="42"/>
      <c r="BZ2756" s="43"/>
      <c r="CA2756" s="42"/>
      <c r="CB2756" s="55"/>
      <c r="CC2756" s="42"/>
      <c r="CD2756" s="56"/>
      <c r="CE2756" s="42"/>
      <c r="DB2756" s="42"/>
    </row>
    <row r="2757" spans="62:106">
      <c r="BJ2757" s="89"/>
      <c r="BW2757" s="45"/>
      <c r="BX2757" s="42"/>
      <c r="BY2757" s="42"/>
      <c r="BZ2757" s="43"/>
      <c r="CA2757" s="42"/>
      <c r="CB2757" s="55"/>
      <c r="CC2757" s="42"/>
      <c r="CD2757" s="56"/>
      <c r="CE2757" s="42"/>
      <c r="DB2757" s="42"/>
    </row>
    <row r="2758" spans="62:106">
      <c r="BJ2758" s="89"/>
      <c r="BW2758" s="45"/>
      <c r="BX2758" s="42"/>
      <c r="BY2758" s="42"/>
      <c r="BZ2758" s="43"/>
      <c r="CA2758" s="42"/>
      <c r="CB2758" s="55"/>
      <c r="CC2758" s="42"/>
      <c r="CD2758" s="56"/>
      <c r="CE2758" s="42"/>
      <c r="DB2758" s="42"/>
    </row>
    <row r="2759" spans="62:106">
      <c r="BJ2759" s="89"/>
      <c r="BW2759" s="45"/>
      <c r="BX2759" s="42"/>
      <c r="BY2759" s="42"/>
      <c r="BZ2759" s="43"/>
      <c r="CA2759" s="42"/>
      <c r="CB2759" s="55"/>
      <c r="CC2759" s="42"/>
      <c r="CD2759" s="56"/>
      <c r="CE2759" s="42"/>
      <c r="DB2759" s="42"/>
    </row>
    <row r="2760" spans="62:106">
      <c r="BJ2760" s="89"/>
      <c r="BW2760" s="45"/>
      <c r="BX2760" s="42"/>
      <c r="BY2760" s="42"/>
      <c r="BZ2760" s="43"/>
      <c r="CA2760" s="42"/>
      <c r="CB2760" s="55"/>
      <c r="CC2760" s="42"/>
      <c r="CD2760" s="56"/>
      <c r="CE2760" s="42"/>
      <c r="DB2760" s="42"/>
    </row>
    <row r="2761" spans="62:106">
      <c r="BJ2761" s="89"/>
      <c r="BW2761" s="45"/>
      <c r="BX2761" s="42"/>
      <c r="BY2761" s="42"/>
      <c r="BZ2761" s="43"/>
      <c r="CA2761" s="42"/>
      <c r="CB2761" s="55"/>
      <c r="CC2761" s="42"/>
      <c r="CD2761" s="56"/>
      <c r="CE2761" s="42"/>
      <c r="DB2761" s="42"/>
    </row>
    <row r="2762" spans="62:106">
      <c r="BJ2762" s="89"/>
      <c r="BW2762" s="45"/>
      <c r="BX2762" s="42"/>
      <c r="BY2762" s="42"/>
      <c r="BZ2762" s="43"/>
      <c r="CA2762" s="42"/>
      <c r="CB2762" s="55"/>
      <c r="CC2762" s="42"/>
      <c r="CD2762" s="56"/>
      <c r="CE2762" s="42"/>
      <c r="DB2762" s="42"/>
    </row>
    <row r="2763" spans="62:106">
      <c r="BJ2763" s="89"/>
      <c r="BW2763" s="45"/>
      <c r="BX2763" s="42"/>
      <c r="BY2763" s="42"/>
      <c r="BZ2763" s="43"/>
      <c r="CA2763" s="42"/>
      <c r="CB2763" s="55"/>
      <c r="CC2763" s="42"/>
      <c r="CD2763" s="56"/>
      <c r="CE2763" s="42"/>
      <c r="DB2763" s="42"/>
    </row>
    <row r="2764" spans="62:106">
      <c r="BJ2764" s="89"/>
      <c r="BW2764" s="45"/>
      <c r="BX2764" s="42"/>
      <c r="BY2764" s="42"/>
      <c r="BZ2764" s="43"/>
      <c r="CA2764" s="42"/>
      <c r="CB2764" s="55"/>
      <c r="CC2764" s="42"/>
      <c r="CD2764" s="56"/>
      <c r="CE2764" s="42"/>
      <c r="DB2764" s="42"/>
    </row>
    <row r="2765" spans="62:106">
      <c r="BJ2765" s="89"/>
      <c r="BW2765" s="45"/>
      <c r="BX2765" s="42"/>
      <c r="BY2765" s="42"/>
      <c r="BZ2765" s="43"/>
      <c r="CA2765" s="42"/>
      <c r="CB2765" s="55"/>
      <c r="CC2765" s="42"/>
      <c r="CD2765" s="56"/>
      <c r="CE2765" s="42"/>
      <c r="DB2765" s="42"/>
    </row>
    <row r="2766" spans="62:106">
      <c r="BJ2766" s="89"/>
      <c r="BW2766" s="45"/>
      <c r="BX2766" s="42"/>
      <c r="BY2766" s="42"/>
      <c r="BZ2766" s="43"/>
      <c r="CA2766" s="42"/>
      <c r="CB2766" s="55"/>
      <c r="CC2766" s="42"/>
      <c r="CD2766" s="56"/>
      <c r="CE2766" s="42"/>
      <c r="DB2766" s="42"/>
    </row>
    <row r="2767" spans="62:106">
      <c r="BJ2767" s="89"/>
      <c r="BW2767" s="45"/>
      <c r="BX2767" s="42"/>
      <c r="BY2767" s="42"/>
      <c r="BZ2767" s="43"/>
      <c r="CA2767" s="42"/>
      <c r="CB2767" s="55"/>
      <c r="CC2767" s="42"/>
      <c r="CD2767" s="56"/>
      <c r="CE2767" s="42"/>
      <c r="DB2767" s="42"/>
    </row>
    <row r="2768" spans="62:106">
      <c r="BJ2768" s="89"/>
      <c r="BW2768" s="45"/>
      <c r="BX2768" s="42"/>
      <c r="BY2768" s="42"/>
      <c r="BZ2768" s="43"/>
      <c r="CA2768" s="42"/>
      <c r="CB2768" s="55"/>
      <c r="CC2768" s="42"/>
      <c r="CD2768" s="56"/>
      <c r="CE2768" s="42"/>
      <c r="DB2768" s="42"/>
    </row>
    <row r="2769" spans="62:106">
      <c r="BJ2769" s="89"/>
      <c r="BW2769" s="45"/>
      <c r="BX2769" s="42"/>
      <c r="BY2769" s="42"/>
      <c r="BZ2769" s="43"/>
      <c r="CA2769" s="42"/>
      <c r="CB2769" s="55"/>
      <c r="CC2769" s="42"/>
      <c r="CD2769" s="56"/>
      <c r="CE2769" s="42"/>
      <c r="DB2769" s="42"/>
    </row>
    <row r="2770" spans="62:106">
      <c r="BJ2770" s="89"/>
      <c r="BW2770" s="45"/>
      <c r="BX2770" s="42"/>
      <c r="BY2770" s="42"/>
      <c r="BZ2770" s="43"/>
      <c r="CA2770" s="42"/>
      <c r="CB2770" s="55"/>
      <c r="CC2770" s="42"/>
      <c r="CD2770" s="56"/>
      <c r="CE2770" s="42"/>
      <c r="DB2770" s="42"/>
    </row>
    <row r="2771" spans="62:106">
      <c r="BJ2771" s="89"/>
      <c r="BW2771" s="45"/>
      <c r="BX2771" s="42"/>
      <c r="BY2771" s="42"/>
      <c r="BZ2771" s="43"/>
      <c r="CA2771" s="42"/>
      <c r="CB2771" s="55"/>
      <c r="CC2771" s="42"/>
      <c r="CD2771" s="56"/>
      <c r="CE2771" s="42"/>
      <c r="DB2771" s="42"/>
    </row>
    <row r="2772" spans="62:106">
      <c r="BJ2772" s="89"/>
      <c r="BW2772" s="45"/>
      <c r="BX2772" s="42"/>
      <c r="BY2772" s="42"/>
      <c r="BZ2772" s="43"/>
      <c r="CA2772" s="42"/>
      <c r="CB2772" s="55"/>
      <c r="CC2772" s="42"/>
      <c r="CD2772" s="56"/>
      <c r="CE2772" s="42"/>
      <c r="DB2772" s="42"/>
    </row>
    <row r="2773" spans="62:106">
      <c r="BJ2773" s="89"/>
      <c r="BW2773" s="45"/>
      <c r="BX2773" s="42"/>
      <c r="BY2773" s="42"/>
      <c r="BZ2773" s="43"/>
      <c r="CA2773" s="42"/>
      <c r="CB2773" s="55"/>
      <c r="CC2773" s="42"/>
      <c r="CD2773" s="56"/>
      <c r="CE2773" s="42"/>
      <c r="DB2773" s="42"/>
    </row>
    <row r="2774" spans="62:106">
      <c r="BJ2774" s="89"/>
      <c r="BW2774" s="45"/>
      <c r="BX2774" s="42"/>
      <c r="BY2774" s="42"/>
      <c r="BZ2774" s="43"/>
      <c r="CA2774" s="42"/>
      <c r="CB2774" s="55"/>
      <c r="CC2774" s="42"/>
      <c r="CD2774" s="56"/>
      <c r="CE2774" s="42"/>
      <c r="DB2774" s="42"/>
    </row>
    <row r="2775" spans="62:106">
      <c r="BJ2775" s="89"/>
      <c r="BW2775" s="45"/>
      <c r="BX2775" s="42"/>
      <c r="BY2775" s="42"/>
      <c r="BZ2775" s="43"/>
      <c r="CA2775" s="42"/>
      <c r="CB2775" s="55"/>
      <c r="CC2775" s="42"/>
      <c r="CD2775" s="56"/>
      <c r="CE2775" s="42"/>
      <c r="DB2775" s="42"/>
    </row>
    <row r="2776" spans="62:106">
      <c r="BJ2776" s="89"/>
      <c r="BW2776" s="45"/>
      <c r="BX2776" s="42"/>
      <c r="BY2776" s="42"/>
      <c r="BZ2776" s="43"/>
      <c r="CA2776" s="42"/>
      <c r="CB2776" s="55"/>
      <c r="CC2776" s="42"/>
      <c r="CD2776" s="56"/>
      <c r="CE2776" s="42"/>
      <c r="DB2776" s="42"/>
    </row>
    <row r="2777" spans="62:106">
      <c r="BJ2777" s="89"/>
      <c r="BW2777" s="45"/>
      <c r="BX2777" s="42"/>
      <c r="BY2777" s="42"/>
      <c r="BZ2777" s="43"/>
      <c r="CA2777" s="42"/>
      <c r="CB2777" s="55"/>
      <c r="CC2777" s="42"/>
      <c r="CD2777" s="56"/>
      <c r="CE2777" s="42"/>
      <c r="DB2777" s="42"/>
    </row>
    <row r="2778" spans="62:106">
      <c r="BJ2778" s="89"/>
      <c r="BW2778" s="45"/>
      <c r="BX2778" s="42"/>
      <c r="BY2778" s="42"/>
      <c r="BZ2778" s="43"/>
      <c r="CA2778" s="42"/>
      <c r="CB2778" s="55"/>
      <c r="CC2778" s="42"/>
      <c r="CD2778" s="56"/>
      <c r="CE2778" s="42"/>
      <c r="DB2778" s="42"/>
    </row>
    <row r="2779" spans="62:106">
      <c r="BJ2779" s="89"/>
      <c r="BW2779" s="45"/>
      <c r="BX2779" s="42"/>
      <c r="BY2779" s="42"/>
      <c r="BZ2779" s="43"/>
      <c r="CA2779" s="42"/>
      <c r="CB2779" s="55"/>
      <c r="CC2779" s="42"/>
      <c r="CD2779" s="56"/>
      <c r="CE2779" s="42"/>
      <c r="DB2779" s="42"/>
    </row>
    <row r="2780" spans="62:106">
      <c r="BJ2780" s="89"/>
      <c r="BW2780" s="45"/>
      <c r="BX2780" s="42"/>
      <c r="BY2780" s="42"/>
      <c r="BZ2780" s="43"/>
      <c r="CA2780" s="42"/>
      <c r="CB2780" s="55"/>
      <c r="CC2780" s="42"/>
      <c r="CD2780" s="56"/>
      <c r="CE2780" s="42"/>
      <c r="DB2780" s="42"/>
    </row>
    <row r="2781" spans="62:106">
      <c r="BJ2781" s="89"/>
      <c r="BW2781" s="45"/>
      <c r="BX2781" s="42"/>
      <c r="BY2781" s="42"/>
      <c r="BZ2781" s="43"/>
      <c r="CA2781" s="42"/>
      <c r="CB2781" s="55"/>
      <c r="CC2781" s="42"/>
      <c r="CD2781" s="56"/>
      <c r="CE2781" s="42"/>
      <c r="DB2781" s="42"/>
    </row>
    <row r="2782" spans="62:106">
      <c r="BJ2782" s="89"/>
      <c r="BW2782" s="45"/>
      <c r="BX2782" s="42"/>
      <c r="BY2782" s="42"/>
      <c r="BZ2782" s="43"/>
      <c r="CA2782" s="42"/>
      <c r="CB2782" s="55"/>
      <c r="CC2782" s="42"/>
      <c r="CD2782" s="56"/>
      <c r="CE2782" s="42"/>
      <c r="DB2782" s="42"/>
    </row>
    <row r="2783" spans="62:106">
      <c r="BJ2783" s="89"/>
      <c r="BW2783" s="45"/>
      <c r="BX2783" s="42"/>
      <c r="BY2783" s="42"/>
      <c r="BZ2783" s="43"/>
      <c r="CA2783" s="42"/>
      <c r="CB2783" s="55"/>
      <c r="CC2783" s="42"/>
      <c r="CD2783" s="56"/>
      <c r="CE2783" s="42"/>
      <c r="DB2783" s="42"/>
    </row>
    <row r="2784" spans="62:106">
      <c r="BJ2784" s="89"/>
      <c r="BW2784" s="45"/>
      <c r="BX2784" s="42"/>
      <c r="BY2784" s="42"/>
      <c r="BZ2784" s="43"/>
      <c r="CA2784" s="42"/>
      <c r="CB2784" s="55"/>
      <c r="CC2784" s="42"/>
      <c r="CD2784" s="56"/>
      <c r="CE2784" s="42"/>
      <c r="DB2784" s="42"/>
    </row>
    <row r="2785" spans="62:106">
      <c r="BJ2785" s="89"/>
      <c r="BW2785" s="45"/>
      <c r="BX2785" s="42"/>
      <c r="BY2785" s="42"/>
      <c r="BZ2785" s="43"/>
      <c r="CA2785" s="42"/>
      <c r="CB2785" s="55"/>
      <c r="CC2785" s="42"/>
      <c r="CD2785" s="56"/>
      <c r="CE2785" s="42"/>
      <c r="DB2785" s="42"/>
    </row>
    <row r="2786" spans="62:106">
      <c r="BJ2786" s="89"/>
      <c r="BW2786" s="45"/>
      <c r="BX2786" s="42"/>
      <c r="BY2786" s="42"/>
      <c r="BZ2786" s="43"/>
      <c r="CA2786" s="42"/>
      <c r="CB2786" s="55"/>
      <c r="CC2786" s="42"/>
      <c r="CD2786" s="56"/>
      <c r="CE2786" s="42"/>
      <c r="DB2786" s="42"/>
    </row>
    <row r="2787" spans="62:106">
      <c r="BJ2787" s="89"/>
      <c r="BW2787" s="45"/>
      <c r="BX2787" s="42"/>
      <c r="BY2787" s="42"/>
      <c r="BZ2787" s="43"/>
      <c r="CA2787" s="42"/>
      <c r="CB2787" s="55"/>
      <c r="CC2787" s="42"/>
      <c r="CD2787" s="56"/>
      <c r="CE2787" s="42"/>
      <c r="DB2787" s="42"/>
    </row>
    <row r="2788" spans="62:106">
      <c r="BJ2788" s="89"/>
      <c r="BW2788" s="45"/>
      <c r="BX2788" s="42"/>
      <c r="BY2788" s="42"/>
      <c r="BZ2788" s="43"/>
      <c r="CA2788" s="42"/>
      <c r="CB2788" s="55"/>
      <c r="CC2788" s="42"/>
      <c r="CD2788" s="56"/>
      <c r="CE2788" s="42"/>
      <c r="DB2788" s="42"/>
    </row>
    <row r="2789" spans="62:106">
      <c r="BJ2789" s="89"/>
      <c r="BW2789" s="45"/>
      <c r="BX2789" s="42"/>
      <c r="BY2789" s="42"/>
      <c r="BZ2789" s="43"/>
      <c r="CA2789" s="42"/>
      <c r="CB2789" s="55"/>
      <c r="CC2789" s="42"/>
      <c r="CD2789" s="56"/>
      <c r="CE2789" s="42"/>
      <c r="DB2789" s="42"/>
    </row>
    <row r="2790" spans="62:106">
      <c r="BJ2790" s="89"/>
      <c r="BW2790" s="45"/>
      <c r="BX2790" s="42"/>
      <c r="BY2790" s="42"/>
      <c r="BZ2790" s="43"/>
      <c r="CA2790" s="42"/>
      <c r="CB2790" s="55"/>
      <c r="CC2790" s="42"/>
      <c r="CD2790" s="56"/>
      <c r="CE2790" s="42"/>
      <c r="DB2790" s="42"/>
    </row>
    <row r="2791" spans="62:106">
      <c r="BJ2791" s="89"/>
      <c r="BW2791" s="45"/>
      <c r="BX2791" s="42"/>
      <c r="BY2791" s="42"/>
      <c r="BZ2791" s="43"/>
      <c r="CA2791" s="42"/>
      <c r="CB2791" s="55"/>
      <c r="CC2791" s="42"/>
      <c r="CD2791" s="56"/>
      <c r="CE2791" s="42"/>
      <c r="DB2791" s="42"/>
    </row>
    <row r="2792" spans="62:106">
      <c r="BJ2792" s="89"/>
      <c r="BW2792" s="45"/>
      <c r="BX2792" s="42"/>
      <c r="BY2792" s="42"/>
      <c r="BZ2792" s="43"/>
      <c r="CA2792" s="42"/>
      <c r="CB2792" s="55"/>
      <c r="CC2792" s="42"/>
      <c r="CD2792" s="56"/>
      <c r="CE2792" s="42"/>
      <c r="DB2792" s="42"/>
    </row>
    <row r="2793" spans="62:106">
      <c r="BJ2793" s="89"/>
      <c r="BW2793" s="45"/>
      <c r="BX2793" s="42"/>
      <c r="BY2793" s="42"/>
      <c r="BZ2793" s="43"/>
      <c r="CA2793" s="42"/>
      <c r="CB2793" s="55"/>
      <c r="CC2793" s="42"/>
      <c r="CD2793" s="56"/>
      <c r="CE2793" s="42"/>
      <c r="DB2793" s="42"/>
    </row>
    <row r="2794" spans="62:106">
      <c r="BJ2794" s="89"/>
      <c r="BW2794" s="45"/>
      <c r="BX2794" s="42"/>
      <c r="BY2794" s="42"/>
      <c r="BZ2794" s="43"/>
      <c r="CA2794" s="42"/>
      <c r="CB2794" s="55"/>
      <c r="CC2794" s="42"/>
      <c r="CD2794" s="56"/>
      <c r="CE2794" s="42"/>
      <c r="DB2794" s="42"/>
    </row>
    <row r="2795" spans="62:106">
      <c r="BJ2795" s="89"/>
      <c r="BW2795" s="45"/>
      <c r="BX2795" s="42"/>
      <c r="BY2795" s="42"/>
      <c r="BZ2795" s="43"/>
      <c r="CA2795" s="42"/>
      <c r="CB2795" s="55"/>
      <c r="CC2795" s="42"/>
      <c r="CD2795" s="56"/>
      <c r="CE2795" s="42"/>
      <c r="DB2795" s="42"/>
    </row>
    <row r="2796" spans="62:106">
      <c r="BJ2796" s="89"/>
      <c r="BW2796" s="45"/>
      <c r="BX2796" s="42"/>
      <c r="BY2796" s="42"/>
      <c r="BZ2796" s="43"/>
      <c r="CA2796" s="42"/>
      <c r="CB2796" s="55"/>
      <c r="CC2796" s="42"/>
      <c r="CD2796" s="56"/>
      <c r="CE2796" s="42"/>
      <c r="DB2796" s="42"/>
    </row>
    <row r="2797" spans="62:106">
      <c r="BJ2797" s="89"/>
      <c r="BW2797" s="45"/>
      <c r="BX2797" s="42"/>
      <c r="BY2797" s="42"/>
      <c r="BZ2797" s="43"/>
      <c r="CA2797" s="42"/>
      <c r="CB2797" s="55"/>
      <c r="CC2797" s="42"/>
      <c r="CD2797" s="56"/>
      <c r="CE2797" s="42"/>
      <c r="DB2797" s="42"/>
    </row>
    <row r="2798" spans="62:106">
      <c r="BJ2798" s="89"/>
      <c r="BW2798" s="45"/>
      <c r="BX2798" s="42"/>
      <c r="BY2798" s="42"/>
      <c r="BZ2798" s="43"/>
      <c r="CA2798" s="42"/>
      <c r="CB2798" s="55"/>
      <c r="CC2798" s="42"/>
      <c r="CD2798" s="56"/>
      <c r="CE2798" s="42"/>
      <c r="DB2798" s="42"/>
    </row>
    <row r="2799" spans="62:106">
      <c r="BJ2799" s="89"/>
      <c r="BW2799" s="45"/>
      <c r="BX2799" s="42"/>
      <c r="BY2799" s="42"/>
      <c r="BZ2799" s="43"/>
      <c r="CA2799" s="42"/>
      <c r="CB2799" s="55"/>
      <c r="CC2799" s="42"/>
      <c r="CD2799" s="56"/>
      <c r="CE2799" s="42"/>
      <c r="DB2799" s="42"/>
    </row>
    <row r="2800" spans="62:106">
      <c r="BJ2800" s="89"/>
      <c r="BW2800" s="45"/>
      <c r="BX2800" s="42"/>
      <c r="BY2800" s="42"/>
      <c r="BZ2800" s="43"/>
      <c r="CA2800" s="42"/>
      <c r="CB2800" s="55"/>
      <c r="CC2800" s="42"/>
      <c r="CD2800" s="56"/>
      <c r="CE2800" s="42"/>
      <c r="DB2800" s="42"/>
    </row>
    <row r="2801" spans="62:106">
      <c r="BJ2801" s="89"/>
      <c r="BW2801" s="45"/>
      <c r="BX2801" s="42"/>
      <c r="BY2801" s="42"/>
      <c r="BZ2801" s="43"/>
      <c r="CA2801" s="42"/>
      <c r="CB2801" s="55"/>
      <c r="CC2801" s="42"/>
      <c r="CD2801" s="56"/>
      <c r="CE2801" s="42"/>
      <c r="DB2801" s="42"/>
    </row>
    <row r="2802" spans="62:106">
      <c r="BJ2802" s="89"/>
      <c r="BW2802" s="45"/>
      <c r="BX2802" s="42"/>
      <c r="BY2802" s="42"/>
      <c r="BZ2802" s="43"/>
      <c r="CA2802" s="42"/>
      <c r="CB2802" s="55"/>
      <c r="CC2802" s="42"/>
      <c r="CD2802" s="56"/>
      <c r="CE2802" s="42"/>
      <c r="DB2802" s="42"/>
    </row>
    <row r="2803" spans="62:106">
      <c r="BJ2803" s="89"/>
      <c r="BW2803" s="45"/>
      <c r="BX2803" s="42"/>
      <c r="BY2803" s="42"/>
      <c r="BZ2803" s="43"/>
      <c r="CA2803" s="42"/>
      <c r="CB2803" s="55"/>
      <c r="CC2803" s="42"/>
      <c r="CD2803" s="56"/>
      <c r="CE2803" s="42"/>
      <c r="DB2803" s="42"/>
    </row>
    <row r="2804" spans="62:106">
      <c r="BJ2804" s="89"/>
      <c r="BW2804" s="45"/>
      <c r="BX2804" s="42"/>
      <c r="BY2804" s="42"/>
      <c r="BZ2804" s="43"/>
      <c r="CA2804" s="42"/>
      <c r="CB2804" s="55"/>
      <c r="CC2804" s="42"/>
      <c r="CD2804" s="56"/>
      <c r="CE2804" s="42"/>
      <c r="DB2804" s="42"/>
    </row>
    <row r="2805" spans="62:106">
      <c r="BJ2805" s="89"/>
      <c r="BW2805" s="45"/>
      <c r="BX2805" s="42"/>
      <c r="BY2805" s="42"/>
      <c r="BZ2805" s="43"/>
      <c r="CA2805" s="42"/>
      <c r="CB2805" s="55"/>
      <c r="CC2805" s="42"/>
      <c r="CD2805" s="56"/>
      <c r="CE2805" s="42"/>
      <c r="DB2805" s="42"/>
    </row>
    <row r="2806" spans="62:106">
      <c r="BJ2806" s="89"/>
      <c r="BW2806" s="45"/>
      <c r="BX2806" s="42"/>
      <c r="BY2806" s="42"/>
      <c r="BZ2806" s="43"/>
      <c r="CA2806" s="42"/>
      <c r="CB2806" s="55"/>
      <c r="CC2806" s="42"/>
      <c r="CD2806" s="56"/>
      <c r="CE2806" s="42"/>
      <c r="DB2806" s="42"/>
    </row>
    <row r="2807" spans="62:106">
      <c r="BJ2807" s="89"/>
      <c r="BW2807" s="45"/>
      <c r="BX2807" s="42"/>
      <c r="BY2807" s="42"/>
      <c r="BZ2807" s="43"/>
      <c r="CA2807" s="42"/>
      <c r="CB2807" s="55"/>
      <c r="CC2807" s="42"/>
      <c r="CD2807" s="56"/>
      <c r="CE2807" s="42"/>
      <c r="DB2807" s="42"/>
    </row>
    <row r="2808" spans="62:106">
      <c r="BJ2808" s="89"/>
      <c r="BW2808" s="45"/>
      <c r="BX2808" s="42"/>
      <c r="BY2808" s="42"/>
      <c r="BZ2808" s="43"/>
      <c r="CA2808" s="42"/>
      <c r="CB2808" s="55"/>
      <c r="CC2808" s="42"/>
      <c r="CD2808" s="56"/>
      <c r="CE2808" s="42"/>
      <c r="DB2808" s="42"/>
    </row>
    <row r="2809" spans="62:106">
      <c r="BJ2809" s="89"/>
      <c r="BW2809" s="45"/>
      <c r="BX2809" s="42"/>
      <c r="BY2809" s="42"/>
      <c r="BZ2809" s="43"/>
      <c r="CA2809" s="42"/>
      <c r="CB2809" s="55"/>
      <c r="CC2809" s="42"/>
      <c r="CD2809" s="56"/>
      <c r="CE2809" s="42"/>
      <c r="DB2809" s="42"/>
    </row>
    <row r="2810" spans="62:106">
      <c r="BJ2810" s="89"/>
      <c r="BW2810" s="45"/>
      <c r="BX2810" s="42"/>
      <c r="BY2810" s="42"/>
      <c r="BZ2810" s="43"/>
      <c r="CA2810" s="42"/>
      <c r="CB2810" s="55"/>
      <c r="CC2810" s="42"/>
      <c r="CD2810" s="56"/>
      <c r="CE2810" s="42"/>
      <c r="DB2810" s="42"/>
    </row>
    <row r="2811" spans="62:106">
      <c r="BJ2811" s="89"/>
      <c r="BW2811" s="45"/>
      <c r="BX2811" s="42"/>
      <c r="BY2811" s="42"/>
      <c r="BZ2811" s="43"/>
      <c r="CA2811" s="42"/>
      <c r="CB2811" s="55"/>
      <c r="CC2811" s="42"/>
      <c r="CD2811" s="56"/>
      <c r="CE2811" s="42"/>
      <c r="DB2811" s="42"/>
    </row>
    <row r="2812" spans="62:106">
      <c r="BJ2812" s="89"/>
      <c r="BW2812" s="45"/>
      <c r="BX2812" s="42"/>
      <c r="BY2812" s="42"/>
      <c r="BZ2812" s="43"/>
      <c r="CA2812" s="42"/>
      <c r="CB2812" s="55"/>
      <c r="CC2812" s="42"/>
      <c r="CD2812" s="56"/>
      <c r="CE2812" s="42"/>
      <c r="DB2812" s="42"/>
    </row>
    <row r="2813" spans="62:106">
      <c r="BJ2813" s="89"/>
      <c r="BW2813" s="45"/>
      <c r="BX2813" s="42"/>
      <c r="BY2813" s="42"/>
      <c r="BZ2813" s="43"/>
      <c r="CA2813" s="42"/>
      <c r="CB2813" s="55"/>
      <c r="CC2813" s="42"/>
      <c r="CD2813" s="56"/>
      <c r="CE2813" s="42"/>
      <c r="DB2813" s="42"/>
    </row>
    <row r="2814" spans="62:106">
      <c r="BJ2814" s="89"/>
      <c r="BW2814" s="45"/>
      <c r="BX2814" s="42"/>
      <c r="BY2814" s="42"/>
      <c r="BZ2814" s="43"/>
      <c r="CA2814" s="42"/>
      <c r="CB2814" s="55"/>
      <c r="CC2814" s="42"/>
      <c r="CD2814" s="56"/>
      <c r="CE2814" s="42"/>
      <c r="DB2814" s="42"/>
    </row>
    <row r="2815" spans="62:106">
      <c r="BJ2815" s="89"/>
      <c r="BW2815" s="45"/>
      <c r="BX2815" s="42"/>
      <c r="BY2815" s="42"/>
      <c r="BZ2815" s="43"/>
      <c r="CA2815" s="42"/>
      <c r="CB2815" s="55"/>
      <c r="CC2815" s="42"/>
      <c r="CD2815" s="56"/>
      <c r="CE2815" s="42"/>
      <c r="DB2815" s="42"/>
    </row>
    <row r="2816" spans="62:106">
      <c r="BJ2816" s="89"/>
      <c r="BW2816" s="45"/>
      <c r="BX2816" s="42"/>
      <c r="BY2816" s="42"/>
      <c r="BZ2816" s="43"/>
      <c r="CA2816" s="42"/>
      <c r="CB2816" s="55"/>
      <c r="CC2816" s="42"/>
      <c r="CD2816" s="56"/>
      <c r="CE2816" s="42"/>
      <c r="DB2816" s="42"/>
    </row>
    <row r="2817" spans="62:106">
      <c r="BJ2817" s="89"/>
      <c r="BW2817" s="45"/>
      <c r="BX2817" s="42"/>
      <c r="BY2817" s="42"/>
      <c r="BZ2817" s="43"/>
      <c r="CA2817" s="42"/>
      <c r="CB2817" s="55"/>
      <c r="CC2817" s="42"/>
      <c r="CD2817" s="56"/>
      <c r="CE2817" s="42"/>
      <c r="DB2817" s="42"/>
    </row>
    <row r="2818" spans="62:106">
      <c r="BJ2818" s="89"/>
      <c r="BW2818" s="45"/>
      <c r="BX2818" s="42"/>
      <c r="BY2818" s="42"/>
      <c r="BZ2818" s="43"/>
      <c r="CA2818" s="42"/>
      <c r="CB2818" s="55"/>
      <c r="CC2818" s="42"/>
      <c r="CD2818" s="56"/>
      <c r="CE2818" s="42"/>
      <c r="DB2818" s="42"/>
    </row>
    <row r="2819" spans="62:106">
      <c r="BJ2819" s="89"/>
      <c r="BW2819" s="45"/>
      <c r="BX2819" s="42"/>
      <c r="BY2819" s="42"/>
      <c r="BZ2819" s="43"/>
      <c r="CA2819" s="42"/>
      <c r="CB2819" s="55"/>
      <c r="CC2819" s="42"/>
      <c r="CD2819" s="56"/>
      <c r="CE2819" s="42"/>
      <c r="DB2819" s="42"/>
    </row>
    <row r="2820" spans="62:106">
      <c r="BJ2820" s="89"/>
      <c r="BW2820" s="45"/>
      <c r="BX2820" s="42"/>
      <c r="BY2820" s="42"/>
      <c r="BZ2820" s="43"/>
      <c r="CA2820" s="42"/>
      <c r="CB2820" s="55"/>
      <c r="CC2820" s="42"/>
      <c r="CD2820" s="56"/>
      <c r="CE2820" s="42"/>
      <c r="DB2820" s="42"/>
    </row>
    <row r="2821" spans="62:106">
      <c r="BJ2821" s="89"/>
      <c r="BW2821" s="45"/>
      <c r="BX2821" s="42"/>
      <c r="BY2821" s="42"/>
      <c r="BZ2821" s="43"/>
      <c r="CA2821" s="42"/>
      <c r="CB2821" s="55"/>
      <c r="CC2821" s="42"/>
      <c r="CD2821" s="56"/>
      <c r="CE2821" s="42"/>
      <c r="DB2821" s="42"/>
    </row>
    <row r="2822" spans="62:106">
      <c r="BJ2822" s="89"/>
      <c r="BW2822" s="45"/>
      <c r="BX2822" s="42"/>
      <c r="BY2822" s="42"/>
      <c r="BZ2822" s="43"/>
      <c r="CA2822" s="42"/>
      <c r="CB2822" s="55"/>
      <c r="CC2822" s="42"/>
      <c r="CD2822" s="56"/>
      <c r="CE2822" s="42"/>
      <c r="DB2822" s="42"/>
    </row>
    <row r="2823" spans="62:106">
      <c r="BJ2823" s="89"/>
      <c r="BW2823" s="45"/>
      <c r="BX2823" s="42"/>
      <c r="BY2823" s="42"/>
      <c r="BZ2823" s="43"/>
      <c r="CA2823" s="42"/>
      <c r="CB2823" s="55"/>
      <c r="CC2823" s="42"/>
      <c r="CD2823" s="56"/>
      <c r="CE2823" s="42"/>
      <c r="DB2823" s="42"/>
    </row>
    <row r="2824" spans="62:106">
      <c r="BJ2824" s="89"/>
      <c r="BW2824" s="45"/>
      <c r="BX2824" s="42"/>
      <c r="BY2824" s="42"/>
      <c r="BZ2824" s="43"/>
      <c r="CA2824" s="42"/>
      <c r="CB2824" s="55"/>
      <c r="CC2824" s="42"/>
      <c r="CD2824" s="56"/>
      <c r="CE2824" s="42"/>
      <c r="DB2824" s="42"/>
    </row>
    <row r="2825" spans="62:106">
      <c r="BJ2825" s="89"/>
      <c r="BW2825" s="45"/>
      <c r="BX2825" s="42"/>
      <c r="BY2825" s="42"/>
      <c r="BZ2825" s="43"/>
      <c r="CA2825" s="42"/>
      <c r="CB2825" s="55"/>
      <c r="CC2825" s="42"/>
      <c r="CD2825" s="56"/>
      <c r="CE2825" s="42"/>
      <c r="DB2825" s="42"/>
    </row>
    <row r="2826" spans="62:106">
      <c r="BJ2826" s="89"/>
      <c r="BW2826" s="45"/>
      <c r="BX2826" s="42"/>
      <c r="BY2826" s="42"/>
      <c r="BZ2826" s="43"/>
      <c r="CA2826" s="42"/>
      <c r="CB2826" s="55"/>
      <c r="CC2826" s="42"/>
      <c r="CD2826" s="56"/>
      <c r="CE2826" s="42"/>
      <c r="DB2826" s="42"/>
    </row>
    <row r="2827" spans="62:106">
      <c r="BJ2827" s="89"/>
      <c r="BW2827" s="45"/>
      <c r="BX2827" s="42"/>
      <c r="BY2827" s="42"/>
      <c r="BZ2827" s="43"/>
      <c r="CA2827" s="42"/>
      <c r="CB2827" s="55"/>
      <c r="CC2827" s="42"/>
      <c r="CD2827" s="56"/>
      <c r="CE2827" s="42"/>
      <c r="DB2827" s="42"/>
    </row>
    <row r="2828" spans="62:106">
      <c r="BJ2828" s="89"/>
      <c r="BW2828" s="45"/>
      <c r="BX2828" s="42"/>
      <c r="BY2828" s="42"/>
      <c r="BZ2828" s="43"/>
      <c r="CA2828" s="42"/>
      <c r="CB2828" s="55"/>
      <c r="CC2828" s="42"/>
      <c r="CD2828" s="56"/>
      <c r="CE2828" s="42"/>
      <c r="DB2828" s="42"/>
    </row>
    <row r="2829" spans="62:106">
      <c r="BJ2829" s="89"/>
      <c r="BW2829" s="45"/>
      <c r="BX2829" s="42"/>
      <c r="BY2829" s="42"/>
      <c r="BZ2829" s="43"/>
      <c r="CA2829" s="42"/>
      <c r="CB2829" s="55"/>
      <c r="CC2829" s="42"/>
      <c r="CD2829" s="56"/>
      <c r="CE2829" s="42"/>
      <c r="DB2829" s="42"/>
    </row>
    <row r="2830" spans="62:106">
      <c r="BJ2830" s="89"/>
      <c r="BW2830" s="45"/>
      <c r="BX2830" s="42"/>
      <c r="BY2830" s="42"/>
      <c r="BZ2830" s="43"/>
      <c r="CA2830" s="42"/>
      <c r="CB2830" s="55"/>
      <c r="CC2830" s="42"/>
      <c r="CD2830" s="56"/>
      <c r="CE2830" s="42"/>
      <c r="DB2830" s="42"/>
    </row>
    <row r="2831" spans="62:106">
      <c r="BJ2831" s="89"/>
      <c r="BW2831" s="45"/>
      <c r="BX2831" s="42"/>
      <c r="BY2831" s="42"/>
      <c r="BZ2831" s="43"/>
      <c r="CA2831" s="42"/>
      <c r="CB2831" s="55"/>
      <c r="CC2831" s="42"/>
      <c r="CD2831" s="56"/>
      <c r="CE2831" s="42"/>
      <c r="DB2831" s="42"/>
    </row>
    <row r="2832" spans="62:106">
      <c r="BJ2832" s="89"/>
      <c r="BW2832" s="45"/>
      <c r="BX2832" s="42"/>
      <c r="BY2832" s="42"/>
      <c r="BZ2832" s="43"/>
      <c r="CA2832" s="42"/>
      <c r="CB2832" s="55"/>
      <c r="CC2832" s="42"/>
      <c r="CD2832" s="56"/>
      <c r="CE2832" s="42"/>
      <c r="DB2832" s="42"/>
    </row>
    <row r="2833" spans="62:106">
      <c r="BJ2833" s="89"/>
      <c r="BW2833" s="45"/>
      <c r="BX2833" s="42"/>
      <c r="BY2833" s="42"/>
      <c r="BZ2833" s="43"/>
      <c r="CA2833" s="42"/>
      <c r="CB2833" s="55"/>
      <c r="CC2833" s="42"/>
      <c r="CD2833" s="56"/>
      <c r="CE2833" s="42"/>
      <c r="DB2833" s="42"/>
    </row>
    <row r="2834" spans="62:106">
      <c r="BJ2834" s="89"/>
      <c r="BW2834" s="45"/>
      <c r="BX2834" s="42"/>
      <c r="BY2834" s="42"/>
      <c r="BZ2834" s="43"/>
      <c r="CA2834" s="42"/>
      <c r="CB2834" s="55"/>
      <c r="CC2834" s="42"/>
      <c r="CD2834" s="56"/>
      <c r="CE2834" s="42"/>
      <c r="DB2834" s="42"/>
    </row>
    <row r="2835" spans="62:106">
      <c r="BJ2835" s="89"/>
      <c r="BW2835" s="45"/>
      <c r="BX2835" s="42"/>
      <c r="BY2835" s="42"/>
      <c r="BZ2835" s="43"/>
      <c r="CA2835" s="42"/>
      <c r="CB2835" s="55"/>
      <c r="CC2835" s="42"/>
      <c r="CD2835" s="56"/>
      <c r="CE2835" s="42"/>
      <c r="DB2835" s="42"/>
    </row>
    <row r="2836" spans="62:106">
      <c r="BJ2836" s="89"/>
      <c r="BW2836" s="45"/>
      <c r="BX2836" s="42"/>
      <c r="BY2836" s="42"/>
      <c r="BZ2836" s="43"/>
      <c r="CA2836" s="42"/>
      <c r="CB2836" s="55"/>
      <c r="CC2836" s="42"/>
      <c r="CD2836" s="56"/>
      <c r="CE2836" s="42"/>
      <c r="DB2836" s="42"/>
    </row>
    <row r="2837" spans="62:106">
      <c r="BJ2837" s="89"/>
      <c r="BW2837" s="45"/>
      <c r="BX2837" s="42"/>
      <c r="BY2837" s="42"/>
      <c r="BZ2837" s="43"/>
      <c r="CA2837" s="42"/>
      <c r="CB2837" s="55"/>
      <c r="CC2837" s="42"/>
      <c r="CD2837" s="56"/>
      <c r="CE2837" s="42"/>
      <c r="DB2837" s="42"/>
    </row>
    <row r="2838" spans="62:106">
      <c r="BJ2838" s="89"/>
      <c r="BW2838" s="45"/>
      <c r="BX2838" s="42"/>
      <c r="BY2838" s="42"/>
      <c r="BZ2838" s="43"/>
      <c r="CA2838" s="42"/>
      <c r="CB2838" s="55"/>
      <c r="CC2838" s="42"/>
      <c r="CD2838" s="56"/>
      <c r="CE2838" s="42"/>
      <c r="DB2838" s="42"/>
    </row>
    <row r="2839" spans="62:106">
      <c r="BJ2839" s="89"/>
      <c r="BW2839" s="45"/>
      <c r="BX2839" s="42"/>
      <c r="BY2839" s="42"/>
      <c r="BZ2839" s="43"/>
      <c r="CA2839" s="42"/>
      <c r="CB2839" s="55"/>
      <c r="CC2839" s="42"/>
      <c r="CD2839" s="56"/>
      <c r="CE2839" s="42"/>
      <c r="DB2839" s="42"/>
    </row>
    <row r="2840" spans="62:106">
      <c r="BJ2840" s="89"/>
      <c r="BW2840" s="45"/>
      <c r="BX2840" s="42"/>
      <c r="BY2840" s="42"/>
      <c r="BZ2840" s="43"/>
      <c r="CA2840" s="42"/>
      <c r="CB2840" s="55"/>
      <c r="CC2840" s="42"/>
      <c r="CD2840" s="56"/>
      <c r="CE2840" s="42"/>
      <c r="DB2840" s="42"/>
    </row>
    <row r="2841" spans="62:106">
      <c r="BJ2841" s="89"/>
      <c r="BW2841" s="45"/>
      <c r="BX2841" s="42"/>
      <c r="BY2841" s="42"/>
      <c r="BZ2841" s="43"/>
      <c r="CA2841" s="42"/>
      <c r="CB2841" s="55"/>
      <c r="CC2841" s="42"/>
      <c r="CD2841" s="56"/>
      <c r="CE2841" s="42"/>
      <c r="DB2841" s="42"/>
    </row>
    <row r="2842" spans="62:106">
      <c r="BJ2842" s="89"/>
      <c r="BW2842" s="45"/>
      <c r="BX2842" s="42"/>
      <c r="BY2842" s="42"/>
      <c r="BZ2842" s="43"/>
      <c r="CA2842" s="42"/>
      <c r="CB2842" s="55"/>
      <c r="CC2842" s="42"/>
      <c r="CD2842" s="56"/>
      <c r="CE2842" s="42"/>
      <c r="DB2842" s="42"/>
    </row>
    <row r="2843" spans="62:106">
      <c r="BJ2843" s="89"/>
      <c r="BW2843" s="45"/>
      <c r="BX2843" s="42"/>
      <c r="BY2843" s="42"/>
      <c r="BZ2843" s="43"/>
      <c r="CA2843" s="42"/>
      <c r="CB2843" s="55"/>
      <c r="CC2843" s="42"/>
      <c r="CD2843" s="56"/>
      <c r="CE2843" s="42"/>
      <c r="DB2843" s="42"/>
    </row>
    <row r="2844" spans="62:106">
      <c r="BJ2844" s="89"/>
      <c r="BW2844" s="45"/>
      <c r="BX2844" s="42"/>
      <c r="BY2844" s="42"/>
      <c r="BZ2844" s="43"/>
      <c r="CA2844" s="42"/>
      <c r="CB2844" s="55"/>
      <c r="CC2844" s="42"/>
      <c r="CD2844" s="56"/>
      <c r="CE2844" s="42"/>
      <c r="DB2844" s="42"/>
    </row>
    <row r="2845" spans="62:106">
      <c r="BJ2845" s="89"/>
      <c r="BW2845" s="45"/>
      <c r="BX2845" s="42"/>
      <c r="BY2845" s="42"/>
      <c r="BZ2845" s="43"/>
      <c r="CA2845" s="42"/>
      <c r="CB2845" s="55"/>
      <c r="CC2845" s="42"/>
      <c r="CD2845" s="56"/>
      <c r="CE2845" s="42"/>
      <c r="DB2845" s="42"/>
    </row>
    <row r="2846" spans="62:106">
      <c r="BJ2846" s="89"/>
      <c r="BW2846" s="45"/>
      <c r="BX2846" s="42"/>
      <c r="BY2846" s="42"/>
      <c r="BZ2846" s="43"/>
      <c r="CA2846" s="42"/>
      <c r="CB2846" s="55"/>
      <c r="CC2846" s="42"/>
      <c r="CD2846" s="56"/>
      <c r="CE2846" s="42"/>
      <c r="DB2846" s="42"/>
    </row>
    <row r="2847" spans="62:106">
      <c r="BJ2847" s="89"/>
      <c r="BW2847" s="45"/>
      <c r="BX2847" s="42"/>
      <c r="BY2847" s="42"/>
      <c r="BZ2847" s="43"/>
      <c r="CA2847" s="42"/>
      <c r="CB2847" s="55"/>
      <c r="CC2847" s="42"/>
      <c r="CD2847" s="56"/>
      <c r="CE2847" s="42"/>
      <c r="DB2847" s="42"/>
    </row>
    <row r="2848" spans="62:106">
      <c r="BJ2848" s="89"/>
      <c r="BW2848" s="45"/>
      <c r="BX2848" s="42"/>
      <c r="BY2848" s="42"/>
      <c r="BZ2848" s="43"/>
      <c r="CA2848" s="42"/>
      <c r="CB2848" s="55"/>
      <c r="CC2848" s="42"/>
      <c r="CD2848" s="56"/>
      <c r="CE2848" s="42"/>
      <c r="DB2848" s="42"/>
    </row>
    <row r="2849" spans="62:106">
      <c r="BJ2849" s="89"/>
      <c r="BW2849" s="45"/>
      <c r="BX2849" s="42"/>
      <c r="BY2849" s="42"/>
      <c r="BZ2849" s="43"/>
      <c r="CA2849" s="42"/>
      <c r="CB2849" s="55"/>
      <c r="CC2849" s="42"/>
      <c r="CD2849" s="56"/>
      <c r="CE2849" s="42"/>
      <c r="DB2849" s="42"/>
    </row>
    <row r="2850" spans="62:106">
      <c r="BJ2850" s="89"/>
      <c r="BW2850" s="45"/>
      <c r="BX2850" s="42"/>
      <c r="BY2850" s="42"/>
      <c r="BZ2850" s="43"/>
      <c r="CA2850" s="42"/>
      <c r="CB2850" s="55"/>
      <c r="CC2850" s="42"/>
      <c r="CD2850" s="56"/>
      <c r="CE2850" s="42"/>
      <c r="DB2850" s="42"/>
    </row>
    <row r="2851" spans="62:106">
      <c r="BJ2851" s="89"/>
      <c r="BW2851" s="45"/>
      <c r="BX2851" s="42"/>
      <c r="BY2851" s="42"/>
      <c r="BZ2851" s="43"/>
      <c r="CA2851" s="42"/>
      <c r="CB2851" s="55"/>
      <c r="CC2851" s="42"/>
      <c r="CD2851" s="56"/>
      <c r="CE2851" s="42"/>
      <c r="DB2851" s="42"/>
    </row>
    <row r="2852" spans="62:106">
      <c r="BJ2852" s="89"/>
      <c r="BW2852" s="45"/>
      <c r="BX2852" s="42"/>
      <c r="BY2852" s="42"/>
      <c r="BZ2852" s="43"/>
      <c r="CA2852" s="42"/>
      <c r="CB2852" s="55"/>
      <c r="CC2852" s="42"/>
      <c r="CD2852" s="56"/>
      <c r="CE2852" s="42"/>
      <c r="DB2852" s="42"/>
    </row>
    <row r="2853" spans="62:106">
      <c r="BJ2853" s="89"/>
      <c r="BW2853" s="45"/>
      <c r="BX2853" s="42"/>
      <c r="BY2853" s="42"/>
      <c r="BZ2853" s="43"/>
      <c r="CA2853" s="42"/>
      <c r="CB2853" s="55"/>
      <c r="CC2853" s="42"/>
      <c r="CD2853" s="56"/>
      <c r="CE2853" s="42"/>
      <c r="DB2853" s="42"/>
    </row>
    <row r="2854" spans="62:106">
      <c r="BJ2854" s="89"/>
      <c r="BW2854" s="45"/>
      <c r="BX2854" s="42"/>
      <c r="BY2854" s="42"/>
      <c r="BZ2854" s="43"/>
      <c r="CA2854" s="42"/>
      <c r="CB2854" s="55"/>
      <c r="CC2854" s="42"/>
      <c r="CD2854" s="56"/>
      <c r="CE2854" s="42"/>
      <c r="DB2854" s="42"/>
    </row>
    <row r="2855" spans="62:106">
      <c r="BJ2855" s="89"/>
      <c r="BW2855" s="45"/>
      <c r="BX2855" s="42"/>
      <c r="BY2855" s="42"/>
      <c r="BZ2855" s="43"/>
      <c r="CA2855" s="42"/>
      <c r="CB2855" s="55"/>
      <c r="CC2855" s="42"/>
      <c r="CD2855" s="56"/>
      <c r="CE2855" s="42"/>
      <c r="DB2855" s="42"/>
    </row>
    <row r="2856" spans="62:106">
      <c r="BJ2856" s="89"/>
      <c r="BW2856" s="45"/>
      <c r="BX2856" s="42"/>
      <c r="BY2856" s="42"/>
      <c r="BZ2856" s="43"/>
      <c r="CA2856" s="42"/>
      <c r="CB2856" s="55"/>
      <c r="CC2856" s="42"/>
      <c r="CD2856" s="56"/>
      <c r="CE2856" s="42"/>
      <c r="DB2856" s="42"/>
    </row>
    <row r="2857" spans="62:106">
      <c r="BJ2857" s="89"/>
      <c r="BW2857" s="45"/>
      <c r="BX2857" s="42"/>
      <c r="BY2857" s="42"/>
      <c r="BZ2857" s="43"/>
      <c r="CA2857" s="42"/>
      <c r="CB2857" s="55"/>
      <c r="CC2857" s="42"/>
      <c r="CD2857" s="56"/>
      <c r="CE2857" s="42"/>
      <c r="DB2857" s="42"/>
    </row>
    <row r="2858" spans="62:106">
      <c r="BJ2858" s="89"/>
      <c r="BW2858" s="45"/>
      <c r="BX2858" s="42"/>
      <c r="BY2858" s="42"/>
      <c r="BZ2858" s="43"/>
      <c r="CA2858" s="42"/>
      <c r="CB2858" s="55"/>
      <c r="CC2858" s="42"/>
      <c r="CD2858" s="56"/>
      <c r="CE2858" s="42"/>
      <c r="DB2858" s="42"/>
    </row>
    <row r="2859" spans="62:106">
      <c r="BJ2859" s="89"/>
      <c r="BW2859" s="45"/>
      <c r="BX2859" s="42"/>
      <c r="BY2859" s="42"/>
      <c r="BZ2859" s="43"/>
      <c r="CA2859" s="42"/>
      <c r="CB2859" s="55"/>
      <c r="CC2859" s="42"/>
      <c r="CD2859" s="56"/>
      <c r="CE2859" s="42"/>
      <c r="DB2859" s="42"/>
    </row>
    <row r="2860" spans="62:106">
      <c r="BJ2860" s="89"/>
      <c r="BW2860" s="45"/>
      <c r="BX2860" s="42"/>
      <c r="BY2860" s="42"/>
      <c r="BZ2860" s="43"/>
      <c r="CA2860" s="42"/>
      <c r="CB2860" s="55"/>
      <c r="CC2860" s="42"/>
      <c r="CD2860" s="56"/>
      <c r="CE2860" s="42"/>
      <c r="DB2860" s="42"/>
    </row>
    <row r="2861" spans="62:106">
      <c r="BJ2861" s="89"/>
      <c r="BW2861" s="45"/>
      <c r="BX2861" s="42"/>
      <c r="BY2861" s="42"/>
      <c r="BZ2861" s="43"/>
      <c r="CA2861" s="42"/>
      <c r="CB2861" s="55"/>
      <c r="CC2861" s="42"/>
      <c r="CD2861" s="56"/>
      <c r="CE2861" s="42"/>
      <c r="DB2861" s="42"/>
    </row>
    <row r="2862" spans="62:106">
      <c r="BJ2862" s="89"/>
      <c r="BW2862" s="45"/>
      <c r="BX2862" s="42"/>
      <c r="BY2862" s="42"/>
      <c r="BZ2862" s="43"/>
      <c r="CA2862" s="42"/>
      <c r="CB2862" s="55"/>
      <c r="CC2862" s="42"/>
      <c r="CD2862" s="56"/>
      <c r="CE2862" s="42"/>
      <c r="DB2862" s="42"/>
    </row>
    <row r="2863" spans="62:106">
      <c r="BJ2863" s="89"/>
      <c r="BW2863" s="45"/>
      <c r="BX2863" s="42"/>
      <c r="BY2863" s="42"/>
      <c r="BZ2863" s="43"/>
      <c r="CA2863" s="42"/>
      <c r="CB2863" s="55"/>
      <c r="CC2863" s="42"/>
      <c r="CD2863" s="56"/>
      <c r="CE2863" s="42"/>
      <c r="DB2863" s="42"/>
    </row>
    <row r="2864" spans="62:106">
      <c r="BJ2864" s="89"/>
      <c r="BW2864" s="45"/>
      <c r="BX2864" s="42"/>
      <c r="BY2864" s="42"/>
      <c r="BZ2864" s="43"/>
      <c r="CA2864" s="42"/>
      <c r="CB2864" s="55"/>
      <c r="CC2864" s="42"/>
      <c r="CD2864" s="56"/>
      <c r="CE2864" s="42"/>
      <c r="DB2864" s="42"/>
    </row>
    <row r="2865" spans="62:106">
      <c r="BJ2865" s="89"/>
      <c r="BW2865" s="45"/>
      <c r="BX2865" s="42"/>
      <c r="BY2865" s="42"/>
      <c r="BZ2865" s="43"/>
      <c r="CA2865" s="42"/>
      <c r="CB2865" s="55"/>
      <c r="CC2865" s="42"/>
      <c r="CD2865" s="56"/>
      <c r="CE2865" s="42"/>
      <c r="DB2865" s="42"/>
    </row>
    <row r="2866" spans="62:106">
      <c r="BJ2866" s="89"/>
      <c r="BW2866" s="45"/>
      <c r="BX2866" s="42"/>
      <c r="BY2866" s="42"/>
      <c r="BZ2866" s="43"/>
      <c r="CA2866" s="42"/>
      <c r="CB2866" s="55"/>
      <c r="CC2866" s="42"/>
      <c r="CD2866" s="56"/>
      <c r="CE2866" s="42"/>
      <c r="DB2866" s="42"/>
    </row>
    <row r="2867" spans="62:106">
      <c r="BJ2867" s="89"/>
      <c r="BW2867" s="45"/>
      <c r="BX2867" s="42"/>
      <c r="BY2867" s="42"/>
      <c r="BZ2867" s="43"/>
      <c r="CA2867" s="42"/>
      <c r="CB2867" s="55"/>
      <c r="CC2867" s="42"/>
      <c r="CD2867" s="56"/>
      <c r="CE2867" s="42"/>
      <c r="DB2867" s="42"/>
    </row>
    <row r="2868" spans="62:106">
      <c r="BJ2868" s="89"/>
      <c r="BW2868" s="45"/>
      <c r="BX2868" s="42"/>
      <c r="BY2868" s="42"/>
      <c r="BZ2868" s="43"/>
      <c r="CA2868" s="42"/>
      <c r="CB2868" s="55"/>
      <c r="CC2868" s="42"/>
      <c r="CD2868" s="56"/>
      <c r="CE2868" s="42"/>
      <c r="DB2868" s="42"/>
    </row>
    <row r="2869" spans="62:106">
      <c r="BJ2869" s="89"/>
      <c r="BW2869" s="45"/>
      <c r="BX2869" s="42"/>
      <c r="BY2869" s="42"/>
      <c r="BZ2869" s="43"/>
      <c r="CA2869" s="42"/>
      <c r="CB2869" s="55"/>
      <c r="CC2869" s="42"/>
      <c r="CD2869" s="56"/>
      <c r="CE2869" s="42"/>
      <c r="DB2869" s="42"/>
    </row>
    <row r="2870" spans="62:106">
      <c r="BJ2870" s="89"/>
      <c r="BW2870" s="45"/>
      <c r="BX2870" s="42"/>
      <c r="BY2870" s="42"/>
      <c r="BZ2870" s="43"/>
      <c r="CA2870" s="42"/>
      <c r="CB2870" s="55"/>
      <c r="CC2870" s="42"/>
      <c r="CD2870" s="56"/>
      <c r="CE2870" s="42"/>
      <c r="DB2870" s="42"/>
    </row>
    <row r="2871" spans="62:106">
      <c r="BJ2871" s="89"/>
      <c r="BW2871" s="45"/>
      <c r="BX2871" s="42"/>
      <c r="BY2871" s="42"/>
      <c r="BZ2871" s="43"/>
      <c r="CA2871" s="42"/>
      <c r="CB2871" s="55"/>
      <c r="CC2871" s="42"/>
      <c r="CD2871" s="56"/>
      <c r="CE2871" s="42"/>
      <c r="DB2871" s="42"/>
    </row>
    <row r="2872" spans="62:106">
      <c r="BJ2872" s="89"/>
      <c r="BW2872" s="45"/>
      <c r="BX2872" s="42"/>
      <c r="BY2872" s="42"/>
      <c r="BZ2872" s="43"/>
      <c r="CA2872" s="42"/>
      <c r="CB2872" s="55"/>
      <c r="CC2872" s="42"/>
      <c r="CD2872" s="56"/>
      <c r="CE2872" s="42"/>
      <c r="DB2872" s="42"/>
    </row>
    <row r="2873" spans="62:106">
      <c r="BJ2873" s="89"/>
      <c r="BW2873" s="45"/>
      <c r="BX2873" s="42"/>
      <c r="BY2873" s="42"/>
      <c r="BZ2873" s="43"/>
      <c r="CA2873" s="42"/>
      <c r="CB2873" s="55"/>
      <c r="CC2873" s="42"/>
      <c r="CD2873" s="56"/>
      <c r="CE2873" s="42"/>
      <c r="DB2873" s="42"/>
    </row>
    <row r="2874" spans="62:106">
      <c r="BJ2874" s="89"/>
      <c r="BW2874" s="45"/>
      <c r="BX2874" s="42"/>
      <c r="BY2874" s="42"/>
      <c r="BZ2874" s="43"/>
      <c r="CA2874" s="42"/>
      <c r="CB2874" s="55"/>
      <c r="CC2874" s="42"/>
      <c r="CD2874" s="56"/>
      <c r="CE2874" s="42"/>
      <c r="DB2874" s="42"/>
    </row>
    <row r="2875" spans="62:106">
      <c r="BJ2875" s="89"/>
      <c r="BW2875" s="45"/>
      <c r="BX2875" s="42"/>
      <c r="BY2875" s="42"/>
      <c r="BZ2875" s="43"/>
      <c r="CA2875" s="42"/>
      <c r="CB2875" s="55"/>
      <c r="CC2875" s="42"/>
      <c r="CD2875" s="56"/>
      <c r="CE2875" s="42"/>
      <c r="DB2875" s="42"/>
    </row>
    <row r="2876" spans="62:106">
      <c r="BJ2876" s="89"/>
      <c r="BW2876" s="45"/>
      <c r="BX2876" s="42"/>
      <c r="BY2876" s="42"/>
      <c r="BZ2876" s="43"/>
      <c r="CA2876" s="42"/>
      <c r="CB2876" s="55"/>
      <c r="CC2876" s="42"/>
      <c r="CD2876" s="56"/>
      <c r="CE2876" s="42"/>
      <c r="DB2876" s="42"/>
    </row>
    <row r="2877" spans="62:106">
      <c r="BJ2877" s="89"/>
      <c r="BW2877" s="45"/>
      <c r="BX2877" s="42"/>
      <c r="BY2877" s="42"/>
      <c r="BZ2877" s="43"/>
      <c r="CA2877" s="42"/>
      <c r="CB2877" s="55"/>
      <c r="CC2877" s="42"/>
      <c r="CD2877" s="56"/>
      <c r="CE2877" s="42"/>
      <c r="DB2877" s="42"/>
    </row>
    <row r="2878" spans="62:106">
      <c r="BJ2878" s="89"/>
      <c r="BW2878" s="45"/>
      <c r="BX2878" s="42"/>
      <c r="BY2878" s="42"/>
      <c r="BZ2878" s="43"/>
      <c r="CA2878" s="42"/>
      <c r="CB2878" s="55"/>
      <c r="CC2878" s="42"/>
      <c r="CD2878" s="56"/>
      <c r="CE2878" s="42"/>
      <c r="DB2878" s="42"/>
    </row>
    <row r="2879" spans="62:106">
      <c r="BJ2879" s="89"/>
      <c r="BW2879" s="45"/>
      <c r="BX2879" s="42"/>
      <c r="BY2879" s="42"/>
      <c r="BZ2879" s="43"/>
      <c r="CA2879" s="42"/>
      <c r="CB2879" s="55"/>
      <c r="CC2879" s="42"/>
      <c r="CD2879" s="56"/>
      <c r="CE2879" s="42"/>
      <c r="DB2879" s="42"/>
    </row>
    <row r="2880" spans="62:106">
      <c r="BJ2880" s="89"/>
      <c r="BW2880" s="45"/>
      <c r="BX2880" s="42"/>
      <c r="BY2880" s="42"/>
      <c r="BZ2880" s="43"/>
      <c r="CA2880" s="42"/>
      <c r="CB2880" s="55"/>
      <c r="CC2880" s="42"/>
      <c r="CD2880" s="56"/>
      <c r="CE2880" s="42"/>
      <c r="DB2880" s="42"/>
    </row>
    <row r="2881" spans="62:106">
      <c r="BJ2881" s="89"/>
      <c r="BW2881" s="45"/>
      <c r="BX2881" s="42"/>
      <c r="BY2881" s="42"/>
      <c r="BZ2881" s="43"/>
      <c r="CA2881" s="42"/>
      <c r="CB2881" s="55"/>
      <c r="CC2881" s="42"/>
      <c r="CD2881" s="56"/>
      <c r="CE2881" s="42"/>
      <c r="DB2881" s="42"/>
    </row>
    <row r="2882" spans="62:106">
      <c r="BJ2882" s="89"/>
      <c r="BW2882" s="45"/>
      <c r="BX2882" s="42"/>
      <c r="BY2882" s="42"/>
      <c r="BZ2882" s="43"/>
      <c r="CA2882" s="42"/>
      <c r="CB2882" s="55"/>
      <c r="CC2882" s="42"/>
      <c r="CD2882" s="56"/>
      <c r="CE2882" s="42"/>
      <c r="DB2882" s="42"/>
    </row>
    <row r="2883" spans="62:106">
      <c r="BJ2883" s="89"/>
      <c r="BW2883" s="45"/>
      <c r="BX2883" s="42"/>
      <c r="BY2883" s="42"/>
      <c r="BZ2883" s="43"/>
      <c r="CA2883" s="42"/>
      <c r="CB2883" s="55"/>
      <c r="CC2883" s="42"/>
      <c r="CD2883" s="56"/>
      <c r="CE2883" s="42"/>
      <c r="DB2883" s="42"/>
    </row>
    <row r="2884" spans="62:106">
      <c r="BJ2884" s="89"/>
      <c r="BW2884" s="45"/>
      <c r="BX2884" s="42"/>
      <c r="BY2884" s="42"/>
      <c r="BZ2884" s="43"/>
      <c r="CA2884" s="42"/>
      <c r="CB2884" s="55"/>
      <c r="CC2884" s="42"/>
      <c r="CD2884" s="56"/>
      <c r="CE2884" s="42"/>
      <c r="DB2884" s="42"/>
    </row>
    <row r="2885" spans="62:106">
      <c r="BJ2885" s="89"/>
      <c r="BW2885" s="45"/>
      <c r="BX2885" s="42"/>
      <c r="BY2885" s="42"/>
      <c r="BZ2885" s="43"/>
      <c r="CA2885" s="42"/>
      <c r="CB2885" s="55"/>
      <c r="CC2885" s="42"/>
      <c r="CD2885" s="56"/>
      <c r="CE2885" s="42"/>
      <c r="DB2885" s="42"/>
    </row>
    <row r="2886" spans="62:106">
      <c r="BJ2886" s="89"/>
      <c r="BW2886" s="45"/>
      <c r="BX2886" s="42"/>
      <c r="BY2886" s="42"/>
      <c r="BZ2886" s="43"/>
      <c r="CA2886" s="42"/>
      <c r="CB2886" s="55"/>
      <c r="CC2886" s="42"/>
      <c r="CD2886" s="56"/>
      <c r="CE2886" s="42"/>
      <c r="DB2886" s="42"/>
    </row>
    <row r="2887" spans="62:106">
      <c r="BJ2887" s="89"/>
      <c r="BW2887" s="45"/>
      <c r="BX2887" s="42"/>
      <c r="BY2887" s="42"/>
      <c r="BZ2887" s="43"/>
      <c r="CA2887" s="42"/>
      <c r="CB2887" s="55"/>
      <c r="CC2887" s="42"/>
      <c r="CD2887" s="56"/>
      <c r="CE2887" s="42"/>
      <c r="DB2887" s="42"/>
    </row>
    <row r="2888" spans="62:106">
      <c r="BJ2888" s="89"/>
      <c r="BW2888" s="45"/>
      <c r="BX2888" s="42"/>
      <c r="BY2888" s="42"/>
      <c r="BZ2888" s="43"/>
      <c r="CA2888" s="42"/>
      <c r="CB2888" s="55"/>
      <c r="CC2888" s="42"/>
      <c r="CD2888" s="56"/>
      <c r="CE2888" s="42"/>
      <c r="DB2888" s="42"/>
    </row>
    <row r="2889" spans="62:106">
      <c r="BJ2889" s="89"/>
      <c r="BW2889" s="45"/>
      <c r="BX2889" s="42"/>
      <c r="BY2889" s="42"/>
      <c r="BZ2889" s="43"/>
      <c r="CA2889" s="42"/>
      <c r="CB2889" s="55"/>
      <c r="CC2889" s="42"/>
      <c r="CD2889" s="56"/>
      <c r="CE2889" s="42"/>
      <c r="DB2889" s="42"/>
    </row>
    <row r="2890" spans="62:106">
      <c r="BJ2890" s="89"/>
      <c r="BW2890" s="45"/>
      <c r="BX2890" s="42"/>
      <c r="BY2890" s="42"/>
      <c r="BZ2890" s="43"/>
      <c r="CA2890" s="42"/>
      <c r="CB2890" s="55"/>
      <c r="CC2890" s="42"/>
      <c r="CD2890" s="56"/>
      <c r="CE2890" s="42"/>
      <c r="DB2890" s="42"/>
    </row>
    <row r="2891" spans="62:106">
      <c r="BJ2891" s="89"/>
      <c r="BW2891" s="45"/>
      <c r="BX2891" s="42"/>
      <c r="BY2891" s="42"/>
      <c r="BZ2891" s="43"/>
      <c r="CA2891" s="42"/>
      <c r="CB2891" s="55"/>
      <c r="CC2891" s="42"/>
      <c r="CD2891" s="56"/>
      <c r="CE2891" s="42"/>
      <c r="DB2891" s="42"/>
    </row>
    <row r="2892" spans="62:106">
      <c r="BJ2892" s="89"/>
      <c r="BW2892" s="45"/>
      <c r="BX2892" s="42"/>
      <c r="BY2892" s="42"/>
      <c r="BZ2892" s="43"/>
      <c r="CA2892" s="42"/>
      <c r="CB2892" s="55"/>
      <c r="CC2892" s="42"/>
      <c r="CD2892" s="56"/>
      <c r="CE2892" s="42"/>
      <c r="DB2892" s="42"/>
    </row>
    <row r="2893" spans="62:106">
      <c r="BJ2893" s="89"/>
      <c r="BW2893" s="45"/>
      <c r="BX2893" s="42"/>
      <c r="BY2893" s="42"/>
      <c r="BZ2893" s="43"/>
      <c r="CA2893" s="42"/>
      <c r="CB2893" s="55"/>
      <c r="CC2893" s="42"/>
      <c r="CD2893" s="56"/>
      <c r="CE2893" s="42"/>
      <c r="DB2893" s="42"/>
    </row>
    <row r="2894" spans="62:106">
      <c r="BJ2894" s="89"/>
      <c r="BW2894" s="45"/>
      <c r="BX2894" s="42"/>
      <c r="BY2894" s="42"/>
      <c r="BZ2894" s="43"/>
      <c r="CA2894" s="42"/>
      <c r="CB2894" s="55"/>
      <c r="CC2894" s="42"/>
      <c r="CD2894" s="56"/>
      <c r="CE2894" s="42"/>
      <c r="DB2894" s="42"/>
    </row>
    <row r="2895" spans="62:106">
      <c r="BJ2895" s="89"/>
      <c r="BW2895" s="45"/>
      <c r="BX2895" s="42"/>
      <c r="BY2895" s="42"/>
      <c r="BZ2895" s="43"/>
      <c r="CA2895" s="42"/>
      <c r="CB2895" s="55"/>
      <c r="CC2895" s="42"/>
      <c r="CD2895" s="56"/>
      <c r="CE2895" s="42"/>
      <c r="DB2895" s="42"/>
    </row>
    <row r="2896" spans="62:106">
      <c r="BJ2896" s="89"/>
      <c r="BW2896" s="45"/>
      <c r="BX2896" s="42"/>
      <c r="BY2896" s="42"/>
      <c r="BZ2896" s="43"/>
      <c r="CA2896" s="42"/>
      <c r="CB2896" s="55"/>
      <c r="CC2896" s="42"/>
      <c r="CD2896" s="56"/>
      <c r="CE2896" s="42"/>
      <c r="DB2896" s="42"/>
    </row>
    <row r="2897" spans="62:106">
      <c r="BJ2897" s="89"/>
      <c r="BW2897" s="45"/>
      <c r="BX2897" s="42"/>
      <c r="BY2897" s="42"/>
      <c r="BZ2897" s="43"/>
      <c r="CA2897" s="42"/>
      <c r="CB2897" s="55"/>
      <c r="CC2897" s="42"/>
      <c r="CD2897" s="56"/>
      <c r="CE2897" s="42"/>
      <c r="DB2897" s="42"/>
    </row>
    <row r="2898" spans="62:106">
      <c r="BJ2898" s="89"/>
      <c r="BW2898" s="45"/>
      <c r="BX2898" s="42"/>
      <c r="BY2898" s="42"/>
      <c r="BZ2898" s="43"/>
      <c r="CA2898" s="42"/>
      <c r="CB2898" s="55"/>
      <c r="CC2898" s="42"/>
      <c r="CD2898" s="56"/>
      <c r="CE2898" s="42"/>
      <c r="DB2898" s="42"/>
    </row>
    <row r="2899" spans="62:106">
      <c r="BJ2899" s="89"/>
      <c r="BW2899" s="45"/>
      <c r="BX2899" s="42"/>
      <c r="BY2899" s="42"/>
      <c r="BZ2899" s="43"/>
      <c r="CA2899" s="42"/>
      <c r="CB2899" s="55"/>
      <c r="CC2899" s="42"/>
      <c r="CD2899" s="56"/>
      <c r="CE2899" s="42"/>
      <c r="DB2899" s="42"/>
    </row>
    <row r="2900" spans="62:106">
      <c r="BJ2900" s="89"/>
      <c r="BW2900" s="45"/>
      <c r="BX2900" s="42"/>
      <c r="BY2900" s="42"/>
      <c r="BZ2900" s="43"/>
      <c r="CA2900" s="42"/>
      <c r="CB2900" s="55"/>
      <c r="CC2900" s="42"/>
      <c r="CD2900" s="56"/>
      <c r="CE2900" s="42"/>
      <c r="DB2900" s="42"/>
    </row>
    <row r="2901" spans="62:106">
      <c r="BJ2901" s="89"/>
      <c r="BW2901" s="45"/>
      <c r="BX2901" s="42"/>
      <c r="BY2901" s="42"/>
      <c r="BZ2901" s="43"/>
      <c r="CA2901" s="42"/>
      <c r="CB2901" s="55"/>
      <c r="CC2901" s="42"/>
      <c r="CD2901" s="56"/>
      <c r="CE2901" s="42"/>
      <c r="DB2901" s="42"/>
    </row>
    <row r="2902" spans="62:106">
      <c r="BJ2902" s="89"/>
      <c r="BW2902" s="45"/>
      <c r="BX2902" s="42"/>
      <c r="BY2902" s="42"/>
      <c r="BZ2902" s="43"/>
      <c r="CA2902" s="42"/>
      <c r="CB2902" s="55"/>
      <c r="CC2902" s="42"/>
      <c r="CD2902" s="56"/>
      <c r="CE2902" s="42"/>
      <c r="DB2902" s="42"/>
    </row>
    <row r="2903" spans="62:106">
      <c r="BJ2903" s="89"/>
      <c r="BW2903" s="45"/>
      <c r="BX2903" s="42"/>
      <c r="BY2903" s="42"/>
      <c r="BZ2903" s="43"/>
      <c r="CA2903" s="42"/>
      <c r="CB2903" s="55"/>
      <c r="CC2903" s="42"/>
      <c r="CD2903" s="56"/>
      <c r="CE2903" s="42"/>
      <c r="DB2903" s="42"/>
    </row>
    <row r="2904" spans="62:106">
      <c r="BJ2904" s="89"/>
      <c r="BW2904" s="45"/>
      <c r="BX2904" s="42"/>
      <c r="BY2904" s="42"/>
      <c r="BZ2904" s="43"/>
      <c r="CA2904" s="42"/>
      <c r="CB2904" s="55"/>
      <c r="CC2904" s="42"/>
      <c r="CD2904" s="56"/>
      <c r="CE2904" s="42"/>
      <c r="DB2904" s="42"/>
    </row>
    <row r="2905" spans="62:106">
      <c r="BJ2905" s="89"/>
      <c r="BW2905" s="45"/>
      <c r="BX2905" s="42"/>
      <c r="BY2905" s="42"/>
      <c r="BZ2905" s="43"/>
      <c r="CA2905" s="42"/>
      <c r="CB2905" s="55"/>
      <c r="CC2905" s="42"/>
      <c r="CD2905" s="56"/>
      <c r="CE2905" s="42"/>
      <c r="DB2905" s="42"/>
    </row>
    <row r="2906" spans="62:106">
      <c r="BJ2906" s="89"/>
      <c r="BW2906" s="45"/>
      <c r="BX2906" s="42"/>
      <c r="BY2906" s="42"/>
      <c r="BZ2906" s="43"/>
      <c r="CA2906" s="42"/>
      <c r="CB2906" s="55"/>
      <c r="CC2906" s="42"/>
      <c r="CD2906" s="56"/>
      <c r="CE2906" s="42"/>
      <c r="DB2906" s="42"/>
    </row>
    <row r="2907" spans="62:106">
      <c r="BJ2907" s="89"/>
      <c r="BW2907" s="45"/>
      <c r="BX2907" s="42"/>
      <c r="BY2907" s="42"/>
      <c r="BZ2907" s="43"/>
      <c r="CA2907" s="42"/>
      <c r="CB2907" s="55"/>
      <c r="CC2907" s="42"/>
      <c r="CD2907" s="56"/>
      <c r="CE2907" s="42"/>
      <c r="DB2907" s="42"/>
    </row>
    <row r="2908" spans="62:106">
      <c r="BJ2908" s="89"/>
      <c r="BW2908" s="45"/>
      <c r="BX2908" s="42"/>
      <c r="BY2908" s="42"/>
      <c r="BZ2908" s="43"/>
      <c r="CA2908" s="42"/>
      <c r="CB2908" s="55"/>
      <c r="CC2908" s="42"/>
      <c r="CD2908" s="56"/>
      <c r="CE2908" s="42"/>
      <c r="DB2908" s="42"/>
    </row>
    <row r="2909" spans="62:106">
      <c r="BJ2909" s="89"/>
      <c r="BW2909" s="45"/>
      <c r="BX2909" s="42"/>
      <c r="BY2909" s="42"/>
      <c r="BZ2909" s="43"/>
      <c r="CA2909" s="42"/>
      <c r="CB2909" s="55"/>
      <c r="CC2909" s="42"/>
      <c r="CD2909" s="56"/>
      <c r="CE2909" s="42"/>
      <c r="DB2909" s="42"/>
    </row>
    <row r="2910" spans="62:106">
      <c r="BJ2910" s="89"/>
      <c r="BW2910" s="45"/>
      <c r="BX2910" s="42"/>
      <c r="BY2910" s="42"/>
      <c r="BZ2910" s="43"/>
      <c r="CA2910" s="42"/>
      <c r="CB2910" s="55"/>
      <c r="CC2910" s="42"/>
      <c r="CD2910" s="56"/>
      <c r="CE2910" s="42"/>
      <c r="DB2910" s="42"/>
    </row>
    <row r="2911" spans="62:106">
      <c r="BJ2911" s="89"/>
      <c r="BW2911" s="45"/>
      <c r="BX2911" s="42"/>
      <c r="BY2911" s="42"/>
      <c r="BZ2911" s="43"/>
      <c r="CA2911" s="42"/>
      <c r="CB2911" s="55"/>
      <c r="CC2911" s="42"/>
      <c r="CD2911" s="56"/>
      <c r="CE2911" s="42"/>
      <c r="DB2911" s="42"/>
    </row>
    <row r="2912" spans="62:106">
      <c r="BJ2912" s="89"/>
      <c r="BW2912" s="45"/>
      <c r="BX2912" s="42"/>
      <c r="BY2912" s="42"/>
      <c r="BZ2912" s="43"/>
      <c r="CA2912" s="42"/>
      <c r="CB2912" s="55"/>
      <c r="CC2912" s="42"/>
      <c r="CD2912" s="56"/>
      <c r="CE2912" s="42"/>
      <c r="DB2912" s="42"/>
    </row>
    <row r="2913" spans="62:106">
      <c r="BJ2913" s="89"/>
      <c r="BW2913" s="45"/>
      <c r="BX2913" s="42"/>
      <c r="BY2913" s="42"/>
      <c r="BZ2913" s="43"/>
      <c r="CA2913" s="42"/>
      <c r="CB2913" s="55"/>
      <c r="CC2913" s="42"/>
      <c r="CD2913" s="56"/>
      <c r="CE2913" s="42"/>
      <c r="DB2913" s="42"/>
    </row>
    <row r="2914" spans="62:106">
      <c r="BJ2914" s="89"/>
      <c r="BW2914" s="45"/>
      <c r="BX2914" s="42"/>
      <c r="BY2914" s="42"/>
      <c r="BZ2914" s="43"/>
      <c r="CA2914" s="42"/>
      <c r="CB2914" s="55"/>
      <c r="CC2914" s="42"/>
      <c r="CD2914" s="56"/>
      <c r="CE2914" s="42"/>
      <c r="DB2914" s="42"/>
    </row>
    <row r="2915" spans="62:106">
      <c r="BJ2915" s="89"/>
      <c r="BW2915" s="45"/>
      <c r="BX2915" s="42"/>
      <c r="BY2915" s="42"/>
      <c r="BZ2915" s="43"/>
      <c r="CA2915" s="42"/>
      <c r="CB2915" s="55"/>
      <c r="CC2915" s="42"/>
      <c r="CD2915" s="56"/>
      <c r="CE2915" s="42"/>
      <c r="DB2915" s="42"/>
    </row>
    <row r="2916" spans="62:106">
      <c r="BJ2916" s="89"/>
      <c r="BW2916" s="45"/>
      <c r="BX2916" s="42"/>
      <c r="BY2916" s="42"/>
      <c r="BZ2916" s="43"/>
      <c r="CA2916" s="42"/>
      <c r="CB2916" s="55"/>
      <c r="CC2916" s="42"/>
      <c r="CD2916" s="56"/>
      <c r="CE2916" s="42"/>
      <c r="DB2916" s="42"/>
    </row>
    <row r="2917" spans="62:106">
      <c r="BJ2917" s="89"/>
      <c r="BW2917" s="45"/>
      <c r="BX2917" s="42"/>
      <c r="BY2917" s="42"/>
      <c r="BZ2917" s="43"/>
      <c r="CA2917" s="42"/>
      <c r="CB2917" s="55"/>
      <c r="CC2917" s="42"/>
      <c r="CD2917" s="56"/>
      <c r="CE2917" s="42"/>
      <c r="DB2917" s="42"/>
    </row>
    <row r="2918" spans="62:106">
      <c r="BJ2918" s="89"/>
      <c r="BW2918" s="45"/>
      <c r="BX2918" s="42"/>
      <c r="BY2918" s="42"/>
      <c r="BZ2918" s="43"/>
      <c r="CA2918" s="42"/>
      <c r="CB2918" s="55"/>
      <c r="CC2918" s="42"/>
      <c r="CD2918" s="56"/>
      <c r="CE2918" s="42"/>
      <c r="DB2918" s="42"/>
    </row>
    <row r="2919" spans="62:106">
      <c r="BJ2919" s="89"/>
      <c r="BW2919" s="45"/>
      <c r="BX2919" s="42"/>
      <c r="BY2919" s="42"/>
      <c r="BZ2919" s="43"/>
      <c r="CA2919" s="42"/>
      <c r="CB2919" s="55"/>
      <c r="CC2919" s="42"/>
      <c r="CD2919" s="56"/>
      <c r="CE2919" s="42"/>
      <c r="DB2919" s="42"/>
    </row>
    <row r="2920" spans="62:106">
      <c r="BJ2920" s="89"/>
      <c r="BW2920" s="45"/>
      <c r="BX2920" s="42"/>
      <c r="BY2920" s="42"/>
      <c r="BZ2920" s="43"/>
      <c r="CA2920" s="42"/>
      <c r="CB2920" s="55"/>
      <c r="CC2920" s="42"/>
      <c r="CD2920" s="56"/>
      <c r="CE2920" s="42"/>
      <c r="DB2920" s="42"/>
    </row>
    <row r="2921" spans="62:106">
      <c r="BJ2921" s="89"/>
      <c r="BW2921" s="45"/>
      <c r="BX2921" s="42"/>
      <c r="BY2921" s="42"/>
      <c r="BZ2921" s="43"/>
      <c r="CA2921" s="42"/>
      <c r="CB2921" s="55"/>
      <c r="CC2921" s="42"/>
      <c r="CD2921" s="56"/>
      <c r="CE2921" s="42"/>
      <c r="DB2921" s="42"/>
    </row>
    <row r="2922" spans="62:106">
      <c r="BJ2922" s="89"/>
      <c r="BW2922" s="45"/>
      <c r="BX2922" s="42"/>
      <c r="BY2922" s="42"/>
      <c r="BZ2922" s="43"/>
      <c r="CA2922" s="42"/>
      <c r="CB2922" s="55"/>
      <c r="CC2922" s="42"/>
      <c r="CD2922" s="56"/>
      <c r="CE2922" s="42"/>
      <c r="DB2922" s="42"/>
    </row>
    <row r="2923" spans="62:106">
      <c r="BJ2923" s="89"/>
      <c r="BW2923" s="45"/>
      <c r="BX2923" s="42"/>
      <c r="BY2923" s="42"/>
      <c r="BZ2923" s="43"/>
      <c r="CA2923" s="42"/>
      <c r="CB2923" s="55"/>
      <c r="CC2923" s="42"/>
      <c r="CD2923" s="56"/>
      <c r="CE2923" s="42"/>
      <c r="DB2923" s="42"/>
    </row>
    <row r="2924" spans="62:106">
      <c r="BJ2924" s="89"/>
      <c r="BW2924" s="45"/>
      <c r="BX2924" s="42"/>
      <c r="BY2924" s="42"/>
      <c r="BZ2924" s="43"/>
      <c r="CA2924" s="42"/>
      <c r="CB2924" s="55"/>
      <c r="CC2924" s="42"/>
      <c r="CD2924" s="56"/>
      <c r="CE2924" s="42"/>
      <c r="DB2924" s="42"/>
    </row>
    <row r="2925" spans="62:106">
      <c r="BJ2925" s="89"/>
      <c r="BW2925" s="45"/>
      <c r="BX2925" s="42"/>
      <c r="BY2925" s="42"/>
      <c r="BZ2925" s="43"/>
      <c r="CA2925" s="42"/>
      <c r="CB2925" s="55"/>
      <c r="CC2925" s="42"/>
      <c r="CD2925" s="56"/>
      <c r="CE2925" s="42"/>
      <c r="DB2925" s="42"/>
    </row>
    <row r="2926" spans="62:106">
      <c r="BJ2926" s="89"/>
      <c r="BW2926" s="45"/>
      <c r="BX2926" s="42"/>
      <c r="BY2926" s="42"/>
      <c r="BZ2926" s="43"/>
      <c r="CA2926" s="42"/>
      <c r="CB2926" s="55"/>
      <c r="CC2926" s="42"/>
      <c r="CD2926" s="56"/>
      <c r="CE2926" s="42"/>
      <c r="DB2926" s="42"/>
    </row>
    <row r="2927" spans="62:106">
      <c r="BJ2927" s="89"/>
      <c r="BW2927" s="45"/>
      <c r="BX2927" s="42"/>
      <c r="BY2927" s="42"/>
      <c r="BZ2927" s="43"/>
      <c r="CA2927" s="42"/>
      <c r="CB2927" s="55"/>
      <c r="CC2927" s="42"/>
      <c r="CD2927" s="56"/>
      <c r="CE2927" s="42"/>
      <c r="DB2927" s="42"/>
    </row>
    <row r="2928" spans="62:106">
      <c r="BJ2928" s="89"/>
      <c r="BW2928" s="45"/>
      <c r="BX2928" s="42"/>
      <c r="BY2928" s="42"/>
      <c r="BZ2928" s="43"/>
      <c r="CA2928" s="42"/>
      <c r="CB2928" s="55"/>
      <c r="CC2928" s="42"/>
      <c r="CD2928" s="56"/>
      <c r="CE2928" s="42"/>
      <c r="DB2928" s="42"/>
    </row>
    <row r="2929" spans="62:106">
      <c r="BJ2929" s="89"/>
      <c r="BW2929" s="45"/>
      <c r="BX2929" s="42"/>
      <c r="BY2929" s="42"/>
      <c r="BZ2929" s="43"/>
      <c r="CA2929" s="42"/>
      <c r="CB2929" s="55"/>
      <c r="CC2929" s="42"/>
      <c r="CD2929" s="56"/>
      <c r="CE2929" s="42"/>
      <c r="DB2929" s="42"/>
    </row>
    <row r="2930" spans="62:106">
      <c r="BJ2930" s="89"/>
      <c r="BW2930" s="45"/>
      <c r="BX2930" s="42"/>
      <c r="BY2930" s="42"/>
      <c r="BZ2930" s="43"/>
      <c r="CA2930" s="42"/>
      <c r="CB2930" s="55"/>
      <c r="CC2930" s="42"/>
      <c r="CD2930" s="56"/>
      <c r="CE2930" s="42"/>
      <c r="DB2930" s="42"/>
    </row>
    <row r="2931" spans="62:106">
      <c r="BJ2931" s="89"/>
      <c r="BW2931" s="45"/>
      <c r="BX2931" s="42"/>
      <c r="BY2931" s="42"/>
      <c r="BZ2931" s="43"/>
      <c r="CA2931" s="42"/>
      <c r="CB2931" s="55"/>
      <c r="CC2931" s="42"/>
      <c r="CD2931" s="56"/>
      <c r="CE2931" s="42"/>
      <c r="DB2931" s="42"/>
    </row>
    <row r="2932" spans="62:106">
      <c r="BJ2932" s="89"/>
      <c r="BW2932" s="45"/>
      <c r="BX2932" s="42"/>
      <c r="BY2932" s="42"/>
      <c r="BZ2932" s="43"/>
      <c r="CA2932" s="42"/>
      <c r="CB2932" s="55"/>
      <c r="CC2932" s="42"/>
      <c r="CD2932" s="56"/>
      <c r="CE2932" s="42"/>
      <c r="DB2932" s="42"/>
    </row>
    <row r="2933" spans="62:106">
      <c r="BJ2933" s="89"/>
      <c r="BW2933" s="45"/>
      <c r="BX2933" s="42"/>
      <c r="BY2933" s="42"/>
      <c r="BZ2933" s="43"/>
      <c r="CA2933" s="42"/>
      <c r="CB2933" s="55"/>
      <c r="CC2933" s="42"/>
      <c r="CD2933" s="56"/>
      <c r="CE2933" s="42"/>
      <c r="DB2933" s="42"/>
    </row>
    <row r="2934" spans="62:106">
      <c r="BJ2934" s="89"/>
      <c r="BW2934" s="45"/>
      <c r="BX2934" s="42"/>
      <c r="BY2934" s="42"/>
      <c r="BZ2934" s="43"/>
      <c r="CA2934" s="42"/>
      <c r="CB2934" s="55"/>
      <c r="CC2934" s="42"/>
      <c r="CD2934" s="56"/>
      <c r="CE2934" s="42"/>
      <c r="DB2934" s="42"/>
    </row>
    <row r="2935" spans="62:106">
      <c r="BJ2935" s="89"/>
      <c r="BW2935" s="45"/>
      <c r="BX2935" s="42"/>
      <c r="BY2935" s="42"/>
      <c r="BZ2935" s="43"/>
      <c r="CA2935" s="42"/>
      <c r="CB2935" s="55"/>
      <c r="CC2935" s="42"/>
      <c r="CD2935" s="56"/>
      <c r="CE2935" s="42"/>
      <c r="DB2935" s="42"/>
    </row>
    <row r="2936" spans="62:106">
      <c r="BJ2936" s="89"/>
      <c r="BW2936" s="45"/>
      <c r="BX2936" s="42"/>
      <c r="BY2936" s="42"/>
      <c r="BZ2936" s="43"/>
      <c r="CA2936" s="42"/>
      <c r="CB2936" s="55"/>
      <c r="CC2936" s="42"/>
      <c r="CD2936" s="56"/>
      <c r="CE2936" s="42"/>
      <c r="DB2936" s="42"/>
    </row>
    <row r="2937" spans="62:106">
      <c r="BJ2937" s="89"/>
      <c r="BW2937" s="45"/>
      <c r="BX2937" s="42"/>
      <c r="BY2937" s="42"/>
      <c r="BZ2937" s="43"/>
      <c r="CA2937" s="42"/>
      <c r="CB2937" s="55"/>
      <c r="CC2937" s="42"/>
      <c r="CD2937" s="56"/>
      <c r="CE2937" s="42"/>
      <c r="DB2937" s="42"/>
    </row>
    <row r="2938" spans="62:106">
      <c r="BJ2938" s="89"/>
      <c r="BW2938" s="45"/>
      <c r="BX2938" s="42"/>
      <c r="BY2938" s="42"/>
      <c r="BZ2938" s="43"/>
      <c r="CA2938" s="42"/>
      <c r="CB2938" s="55"/>
      <c r="CC2938" s="42"/>
      <c r="CD2938" s="56"/>
      <c r="CE2938" s="42"/>
      <c r="DB2938" s="42"/>
    </row>
    <row r="2939" spans="62:106">
      <c r="BJ2939" s="89"/>
      <c r="BW2939" s="45"/>
      <c r="BX2939" s="42"/>
      <c r="BY2939" s="42"/>
      <c r="BZ2939" s="43"/>
      <c r="CA2939" s="42"/>
      <c r="CB2939" s="55"/>
      <c r="CC2939" s="42"/>
      <c r="CD2939" s="56"/>
      <c r="CE2939" s="42"/>
      <c r="DB2939" s="42"/>
    </row>
    <row r="2940" spans="62:106">
      <c r="BJ2940" s="89"/>
      <c r="BW2940" s="45"/>
      <c r="BX2940" s="42"/>
      <c r="BY2940" s="42"/>
      <c r="BZ2940" s="43"/>
      <c r="CA2940" s="42"/>
      <c r="CB2940" s="55"/>
      <c r="CC2940" s="42"/>
      <c r="CD2940" s="56"/>
      <c r="CE2940" s="42"/>
      <c r="DB2940" s="42"/>
    </row>
    <row r="2941" spans="62:106">
      <c r="BJ2941" s="89"/>
      <c r="BW2941" s="45"/>
      <c r="BX2941" s="42"/>
      <c r="BY2941" s="42"/>
      <c r="BZ2941" s="43"/>
      <c r="CA2941" s="42"/>
      <c r="CB2941" s="55"/>
      <c r="CC2941" s="42"/>
      <c r="CD2941" s="56"/>
      <c r="CE2941" s="42"/>
      <c r="DB2941" s="42"/>
    </row>
    <row r="2942" spans="62:106">
      <c r="BJ2942" s="89"/>
      <c r="BW2942" s="45"/>
      <c r="BX2942" s="42"/>
      <c r="BY2942" s="42"/>
      <c r="BZ2942" s="43"/>
      <c r="CA2942" s="42"/>
      <c r="CB2942" s="55"/>
      <c r="CC2942" s="42"/>
      <c r="CD2942" s="56"/>
      <c r="CE2942" s="42"/>
      <c r="DB2942" s="42"/>
    </row>
    <row r="2943" spans="62:106">
      <c r="BJ2943" s="89"/>
      <c r="BW2943" s="45"/>
      <c r="BX2943" s="42"/>
      <c r="BY2943" s="42"/>
      <c r="BZ2943" s="43"/>
      <c r="CA2943" s="42"/>
      <c r="CB2943" s="55"/>
      <c r="CC2943" s="42"/>
      <c r="CD2943" s="56"/>
      <c r="CE2943" s="42"/>
      <c r="DB2943" s="42"/>
    </row>
    <row r="2944" spans="62:106">
      <c r="BJ2944" s="89"/>
      <c r="BW2944" s="45"/>
      <c r="BX2944" s="42"/>
      <c r="BY2944" s="42"/>
      <c r="BZ2944" s="43"/>
      <c r="CA2944" s="42"/>
      <c r="CB2944" s="55"/>
      <c r="CC2944" s="42"/>
      <c r="CD2944" s="56"/>
      <c r="CE2944" s="42"/>
      <c r="DB2944" s="42"/>
    </row>
    <row r="2945" spans="62:106">
      <c r="BJ2945" s="89"/>
      <c r="BW2945" s="45"/>
      <c r="BX2945" s="42"/>
      <c r="BY2945" s="42"/>
      <c r="BZ2945" s="43"/>
      <c r="CA2945" s="42"/>
      <c r="CB2945" s="55"/>
      <c r="CC2945" s="42"/>
      <c r="CD2945" s="56"/>
      <c r="CE2945" s="42"/>
      <c r="DB2945" s="42"/>
    </row>
    <row r="2946" spans="62:106">
      <c r="BJ2946" s="89"/>
      <c r="BW2946" s="45"/>
      <c r="BX2946" s="42"/>
      <c r="BY2946" s="42"/>
      <c r="BZ2946" s="43"/>
      <c r="CA2946" s="42"/>
      <c r="CB2946" s="55"/>
      <c r="CC2946" s="42"/>
      <c r="CD2946" s="56"/>
      <c r="CE2946" s="42"/>
      <c r="DB2946" s="42"/>
    </row>
    <row r="2947" spans="62:106">
      <c r="BJ2947" s="89"/>
      <c r="BW2947" s="45"/>
      <c r="BX2947" s="42"/>
      <c r="BY2947" s="42"/>
      <c r="BZ2947" s="43"/>
      <c r="CA2947" s="42"/>
      <c r="CB2947" s="55"/>
      <c r="CC2947" s="42"/>
      <c r="CD2947" s="56"/>
      <c r="CE2947" s="42"/>
      <c r="DB2947" s="42"/>
    </row>
    <row r="2948" spans="62:106">
      <c r="BJ2948" s="89"/>
      <c r="BW2948" s="45"/>
      <c r="BX2948" s="42"/>
      <c r="BY2948" s="42"/>
      <c r="BZ2948" s="43"/>
      <c r="CA2948" s="42"/>
      <c r="CB2948" s="55"/>
      <c r="CC2948" s="42"/>
      <c r="CD2948" s="56"/>
      <c r="CE2948" s="42"/>
      <c r="DB2948" s="42"/>
    </row>
    <row r="2949" spans="62:106">
      <c r="BJ2949" s="89"/>
      <c r="BW2949" s="45"/>
      <c r="BX2949" s="42"/>
      <c r="BY2949" s="42"/>
      <c r="BZ2949" s="43"/>
      <c r="CA2949" s="42"/>
      <c r="CB2949" s="55"/>
      <c r="CC2949" s="42"/>
      <c r="CD2949" s="56"/>
      <c r="CE2949" s="42"/>
      <c r="DB2949" s="42"/>
    </row>
    <row r="2950" spans="62:106">
      <c r="BJ2950" s="89"/>
      <c r="BW2950" s="45"/>
      <c r="BX2950" s="42"/>
      <c r="BY2950" s="42"/>
      <c r="BZ2950" s="43"/>
      <c r="CA2950" s="42"/>
      <c r="CB2950" s="55"/>
      <c r="CC2950" s="42"/>
      <c r="CD2950" s="56"/>
      <c r="CE2950" s="42"/>
      <c r="DB2950" s="42"/>
    </row>
    <row r="2951" spans="62:106">
      <c r="BJ2951" s="89"/>
      <c r="BW2951" s="45"/>
      <c r="BX2951" s="42"/>
      <c r="BY2951" s="42"/>
      <c r="BZ2951" s="43"/>
      <c r="CA2951" s="42"/>
      <c r="CB2951" s="55"/>
      <c r="CC2951" s="42"/>
      <c r="CD2951" s="56"/>
      <c r="CE2951" s="42"/>
      <c r="DB2951" s="42"/>
    </row>
    <row r="2952" spans="62:106">
      <c r="BJ2952" s="89"/>
      <c r="BW2952" s="45"/>
      <c r="BX2952" s="42"/>
      <c r="BY2952" s="42"/>
      <c r="BZ2952" s="43"/>
      <c r="CA2952" s="42"/>
      <c r="CB2952" s="55"/>
      <c r="CC2952" s="42"/>
      <c r="CD2952" s="56"/>
      <c r="CE2952" s="42"/>
      <c r="DB2952" s="42"/>
    </row>
    <row r="2953" spans="62:106">
      <c r="BJ2953" s="89"/>
      <c r="BW2953" s="45"/>
      <c r="BX2953" s="42"/>
      <c r="BY2953" s="42"/>
      <c r="BZ2953" s="43"/>
      <c r="CA2953" s="42"/>
      <c r="CB2953" s="55"/>
      <c r="CC2953" s="42"/>
      <c r="CD2953" s="56"/>
      <c r="CE2953" s="42"/>
      <c r="DB2953" s="42"/>
    </row>
    <row r="2954" spans="62:106">
      <c r="BJ2954" s="89"/>
      <c r="BW2954" s="45"/>
      <c r="BX2954" s="42"/>
      <c r="BY2954" s="42"/>
      <c r="BZ2954" s="43"/>
      <c r="CA2954" s="42"/>
      <c r="CB2954" s="55"/>
      <c r="CC2954" s="42"/>
      <c r="CD2954" s="56"/>
      <c r="CE2954" s="42"/>
      <c r="DB2954" s="42"/>
    </row>
    <row r="2955" spans="62:106">
      <c r="BJ2955" s="89"/>
      <c r="BW2955" s="45"/>
      <c r="BX2955" s="42"/>
      <c r="BY2955" s="42"/>
      <c r="BZ2955" s="43"/>
      <c r="CA2955" s="42"/>
      <c r="CB2955" s="55"/>
      <c r="CC2955" s="42"/>
      <c r="CD2955" s="56"/>
      <c r="CE2955" s="42"/>
      <c r="DB2955" s="42"/>
    </row>
    <row r="2956" spans="62:106">
      <c r="BJ2956" s="89"/>
      <c r="BW2956" s="45"/>
      <c r="BX2956" s="42"/>
      <c r="BY2956" s="42"/>
      <c r="BZ2956" s="43"/>
      <c r="CA2956" s="42"/>
      <c r="CB2956" s="55"/>
      <c r="CC2956" s="42"/>
      <c r="CD2956" s="56"/>
      <c r="CE2956" s="42"/>
      <c r="DB2956" s="42"/>
    </row>
    <row r="2957" spans="62:106">
      <c r="BJ2957" s="89"/>
      <c r="BW2957" s="45"/>
      <c r="BX2957" s="42"/>
      <c r="BY2957" s="42"/>
      <c r="BZ2957" s="43"/>
      <c r="CA2957" s="42"/>
      <c r="CB2957" s="55"/>
      <c r="CC2957" s="42"/>
      <c r="CD2957" s="56"/>
      <c r="CE2957" s="42"/>
      <c r="DB2957" s="42"/>
    </row>
    <row r="2958" spans="62:106">
      <c r="BJ2958" s="89"/>
      <c r="BW2958" s="45"/>
      <c r="BX2958" s="42"/>
      <c r="BY2958" s="42"/>
      <c r="BZ2958" s="43"/>
      <c r="CA2958" s="42"/>
      <c r="CB2958" s="55"/>
      <c r="CC2958" s="42"/>
      <c r="CD2958" s="56"/>
      <c r="CE2958" s="42"/>
      <c r="DB2958" s="42"/>
    </row>
    <row r="2959" spans="62:106">
      <c r="BJ2959" s="89"/>
      <c r="BW2959" s="45"/>
      <c r="BX2959" s="42"/>
      <c r="BY2959" s="42"/>
      <c r="BZ2959" s="43"/>
      <c r="CA2959" s="42"/>
      <c r="CB2959" s="55"/>
      <c r="CC2959" s="42"/>
      <c r="CD2959" s="56"/>
      <c r="CE2959" s="42"/>
      <c r="DB2959" s="42"/>
    </row>
    <row r="2960" spans="62:106">
      <c r="BJ2960" s="89"/>
      <c r="BW2960" s="45"/>
      <c r="BX2960" s="42"/>
      <c r="BY2960" s="42"/>
      <c r="BZ2960" s="43"/>
      <c r="CA2960" s="42"/>
      <c r="CB2960" s="55"/>
      <c r="CC2960" s="42"/>
      <c r="CD2960" s="56"/>
      <c r="CE2960" s="42"/>
      <c r="DB2960" s="42"/>
    </row>
    <row r="2961" spans="62:106">
      <c r="BJ2961" s="89"/>
      <c r="BW2961" s="45"/>
      <c r="BX2961" s="42"/>
      <c r="BY2961" s="42"/>
      <c r="BZ2961" s="43"/>
      <c r="CA2961" s="42"/>
      <c r="CB2961" s="55"/>
      <c r="CC2961" s="42"/>
      <c r="CD2961" s="56"/>
      <c r="CE2961" s="42"/>
      <c r="DB2961" s="42"/>
    </row>
    <row r="2962" spans="62:106">
      <c r="BJ2962" s="89"/>
      <c r="BW2962" s="45"/>
      <c r="BX2962" s="42"/>
      <c r="BY2962" s="42"/>
      <c r="BZ2962" s="43"/>
      <c r="CA2962" s="42"/>
      <c r="CB2962" s="55"/>
      <c r="CC2962" s="42"/>
      <c r="CD2962" s="56"/>
      <c r="CE2962" s="42"/>
      <c r="DB2962" s="42"/>
    </row>
    <row r="2963" spans="62:106">
      <c r="BJ2963" s="89"/>
      <c r="BW2963" s="45"/>
      <c r="BX2963" s="42"/>
      <c r="BY2963" s="42"/>
      <c r="BZ2963" s="43"/>
      <c r="CA2963" s="42"/>
      <c r="CB2963" s="55"/>
      <c r="CC2963" s="42"/>
      <c r="CD2963" s="56"/>
      <c r="CE2963" s="42"/>
      <c r="DB2963" s="42"/>
    </row>
    <row r="2964" spans="62:106">
      <c r="BJ2964" s="89"/>
      <c r="BW2964" s="45"/>
      <c r="BX2964" s="42"/>
      <c r="BY2964" s="42"/>
      <c r="BZ2964" s="43"/>
      <c r="CA2964" s="42"/>
      <c r="CB2964" s="55"/>
      <c r="CC2964" s="42"/>
      <c r="CD2964" s="56"/>
      <c r="CE2964" s="42"/>
      <c r="DB2964" s="42"/>
    </row>
    <row r="2965" spans="62:106">
      <c r="BJ2965" s="89"/>
      <c r="BW2965" s="45"/>
      <c r="BX2965" s="42"/>
      <c r="BY2965" s="42"/>
      <c r="BZ2965" s="43"/>
      <c r="CA2965" s="42"/>
      <c r="CB2965" s="55"/>
      <c r="CC2965" s="42"/>
      <c r="CD2965" s="56"/>
      <c r="CE2965" s="42"/>
      <c r="DB2965" s="42"/>
    </row>
    <row r="2966" spans="62:106">
      <c r="BJ2966" s="89"/>
      <c r="BW2966" s="45"/>
      <c r="BX2966" s="42"/>
      <c r="BY2966" s="42"/>
      <c r="BZ2966" s="43"/>
      <c r="CA2966" s="42"/>
      <c r="CB2966" s="55"/>
      <c r="CC2966" s="42"/>
      <c r="CD2966" s="56"/>
      <c r="CE2966" s="42"/>
      <c r="DB2966" s="42"/>
    </row>
    <row r="2967" spans="62:106">
      <c r="BJ2967" s="89"/>
      <c r="BW2967" s="45"/>
      <c r="BX2967" s="42"/>
      <c r="BY2967" s="42"/>
      <c r="BZ2967" s="43"/>
      <c r="CA2967" s="42"/>
      <c r="CB2967" s="55"/>
      <c r="CC2967" s="42"/>
      <c r="CD2967" s="56"/>
      <c r="CE2967" s="42"/>
      <c r="DB2967" s="42"/>
    </row>
    <row r="2968" spans="62:106">
      <c r="BJ2968" s="89"/>
      <c r="BW2968" s="45"/>
      <c r="BX2968" s="42"/>
      <c r="BY2968" s="42"/>
      <c r="BZ2968" s="43"/>
      <c r="CA2968" s="42"/>
      <c r="CB2968" s="55"/>
      <c r="CC2968" s="42"/>
      <c r="CD2968" s="56"/>
      <c r="CE2968" s="42"/>
      <c r="DB2968" s="42"/>
    </row>
    <row r="2969" spans="62:106">
      <c r="BJ2969" s="89"/>
      <c r="BW2969" s="45"/>
      <c r="BX2969" s="42"/>
      <c r="BY2969" s="42"/>
      <c r="BZ2969" s="43"/>
      <c r="CA2969" s="42"/>
      <c r="CB2969" s="55"/>
      <c r="CC2969" s="42"/>
      <c r="CD2969" s="56"/>
      <c r="CE2969" s="42"/>
      <c r="DB2969" s="42"/>
    </row>
    <row r="2970" spans="62:106">
      <c r="BJ2970" s="89"/>
      <c r="BW2970" s="45"/>
      <c r="BX2970" s="42"/>
      <c r="BY2970" s="42"/>
      <c r="BZ2970" s="43"/>
      <c r="CA2970" s="42"/>
      <c r="CB2970" s="55"/>
      <c r="CC2970" s="42"/>
      <c r="CD2970" s="56"/>
      <c r="CE2970" s="42"/>
      <c r="DB2970" s="42"/>
    </row>
    <row r="2971" spans="62:106">
      <c r="BJ2971" s="89"/>
      <c r="BW2971" s="45"/>
      <c r="BX2971" s="42"/>
      <c r="BY2971" s="42"/>
      <c r="BZ2971" s="43"/>
      <c r="CA2971" s="42"/>
      <c r="CB2971" s="55"/>
      <c r="CC2971" s="42"/>
      <c r="CD2971" s="56"/>
      <c r="CE2971" s="42"/>
      <c r="DB2971" s="42"/>
    </row>
    <row r="2972" spans="62:106">
      <c r="BJ2972" s="89"/>
      <c r="BW2972" s="45"/>
      <c r="BX2972" s="42"/>
      <c r="BY2972" s="42"/>
      <c r="BZ2972" s="43"/>
      <c r="CA2972" s="42"/>
      <c r="CB2972" s="55"/>
      <c r="CC2972" s="42"/>
      <c r="CD2972" s="56"/>
      <c r="CE2972" s="42"/>
      <c r="DB2972" s="42"/>
    </row>
    <row r="2973" spans="62:106">
      <c r="BJ2973" s="89"/>
      <c r="BW2973" s="45"/>
      <c r="BX2973" s="42"/>
      <c r="BY2973" s="42"/>
      <c r="BZ2973" s="43"/>
      <c r="CA2973" s="42"/>
      <c r="CB2973" s="55"/>
      <c r="CC2973" s="42"/>
      <c r="CD2973" s="56"/>
      <c r="CE2973" s="42"/>
      <c r="DB2973" s="42"/>
    </row>
    <row r="2974" spans="62:106">
      <c r="BJ2974" s="89"/>
      <c r="BW2974" s="45"/>
      <c r="BX2974" s="42"/>
      <c r="BY2974" s="42"/>
      <c r="BZ2974" s="43"/>
      <c r="CA2974" s="42"/>
      <c r="CB2974" s="55"/>
      <c r="CC2974" s="42"/>
      <c r="CD2974" s="56"/>
      <c r="CE2974" s="42"/>
      <c r="DB2974" s="42"/>
    </row>
    <row r="2975" spans="62:106">
      <c r="BJ2975" s="89"/>
      <c r="BW2975" s="45"/>
      <c r="BX2975" s="42"/>
      <c r="BY2975" s="42"/>
      <c r="BZ2975" s="43"/>
      <c r="CA2975" s="42"/>
      <c r="CB2975" s="55"/>
      <c r="CC2975" s="42"/>
      <c r="CD2975" s="56"/>
      <c r="CE2975" s="42"/>
      <c r="DB2975" s="42"/>
    </row>
    <row r="2976" spans="62:106">
      <c r="BJ2976" s="89"/>
      <c r="BW2976" s="45"/>
      <c r="BX2976" s="42"/>
      <c r="BY2976" s="42"/>
      <c r="BZ2976" s="43"/>
      <c r="CA2976" s="42"/>
      <c r="CB2976" s="55"/>
      <c r="CC2976" s="42"/>
      <c r="CD2976" s="56"/>
      <c r="CE2976" s="42"/>
      <c r="DB2976" s="42"/>
    </row>
    <row r="2977" spans="62:106">
      <c r="BJ2977" s="89"/>
      <c r="BW2977" s="45"/>
      <c r="BX2977" s="42"/>
      <c r="BY2977" s="42"/>
      <c r="BZ2977" s="43"/>
      <c r="CA2977" s="42"/>
      <c r="CB2977" s="55"/>
      <c r="CC2977" s="42"/>
      <c r="CD2977" s="56"/>
      <c r="CE2977" s="42"/>
      <c r="DB2977" s="42"/>
    </row>
    <row r="2978" spans="62:106">
      <c r="BJ2978" s="89"/>
      <c r="BW2978" s="45"/>
      <c r="BX2978" s="42"/>
      <c r="BY2978" s="42"/>
      <c r="BZ2978" s="43"/>
      <c r="CA2978" s="42"/>
      <c r="CB2978" s="55"/>
      <c r="CC2978" s="42"/>
      <c r="CD2978" s="56"/>
      <c r="CE2978" s="42"/>
      <c r="DB2978" s="42"/>
    </row>
    <row r="2979" spans="62:106">
      <c r="BJ2979" s="89"/>
      <c r="BW2979" s="45"/>
      <c r="BX2979" s="42"/>
      <c r="BY2979" s="42"/>
      <c r="BZ2979" s="43"/>
      <c r="CA2979" s="42"/>
      <c r="CB2979" s="55"/>
      <c r="CC2979" s="42"/>
      <c r="CD2979" s="56"/>
      <c r="CE2979" s="42"/>
      <c r="DB2979" s="42"/>
    </row>
    <row r="2980" spans="62:106">
      <c r="BJ2980" s="89"/>
      <c r="BW2980" s="45"/>
      <c r="BX2980" s="42"/>
      <c r="BY2980" s="42"/>
      <c r="BZ2980" s="43"/>
      <c r="CA2980" s="42"/>
      <c r="CB2980" s="55"/>
      <c r="CC2980" s="42"/>
      <c r="CD2980" s="56"/>
      <c r="CE2980" s="42"/>
      <c r="DB2980" s="42"/>
    </row>
    <row r="2981" spans="62:106">
      <c r="BJ2981" s="89"/>
      <c r="BW2981" s="45"/>
      <c r="BX2981" s="42"/>
      <c r="BY2981" s="42"/>
      <c r="BZ2981" s="43"/>
      <c r="CA2981" s="42"/>
      <c r="CB2981" s="55"/>
      <c r="CC2981" s="42"/>
      <c r="CD2981" s="56"/>
      <c r="CE2981" s="42"/>
      <c r="DB2981" s="42"/>
    </row>
    <row r="2982" spans="62:106">
      <c r="BJ2982" s="89"/>
      <c r="BW2982" s="45"/>
      <c r="BX2982" s="42"/>
      <c r="BY2982" s="42"/>
      <c r="BZ2982" s="43"/>
      <c r="CA2982" s="42"/>
      <c r="CB2982" s="55"/>
      <c r="CC2982" s="42"/>
      <c r="CD2982" s="56"/>
      <c r="CE2982" s="42"/>
      <c r="DB2982" s="42"/>
    </row>
    <row r="2983" spans="62:106">
      <c r="BJ2983" s="89"/>
      <c r="BW2983" s="45"/>
      <c r="BX2983" s="42"/>
      <c r="BY2983" s="42"/>
      <c r="BZ2983" s="43"/>
      <c r="CA2983" s="42"/>
      <c r="CB2983" s="55"/>
      <c r="CC2983" s="42"/>
      <c r="CD2983" s="56"/>
      <c r="CE2983" s="42"/>
      <c r="DB2983" s="42"/>
    </row>
    <row r="2984" spans="62:106">
      <c r="BJ2984" s="89"/>
      <c r="BW2984" s="45"/>
      <c r="BX2984" s="42"/>
      <c r="BY2984" s="42"/>
      <c r="BZ2984" s="43"/>
      <c r="CA2984" s="42"/>
      <c r="CB2984" s="55"/>
      <c r="CC2984" s="42"/>
      <c r="CD2984" s="56"/>
      <c r="CE2984" s="42"/>
      <c r="DB2984" s="42"/>
    </row>
    <row r="2985" spans="62:106">
      <c r="BJ2985" s="89"/>
      <c r="BW2985" s="45"/>
      <c r="BX2985" s="42"/>
      <c r="BY2985" s="42"/>
      <c r="BZ2985" s="43"/>
      <c r="CA2985" s="42"/>
      <c r="CB2985" s="55"/>
      <c r="CC2985" s="42"/>
      <c r="CD2985" s="56"/>
      <c r="CE2985" s="42"/>
      <c r="DB2985" s="42"/>
    </row>
    <row r="2986" spans="62:106">
      <c r="BJ2986" s="89"/>
      <c r="BW2986" s="45"/>
      <c r="BX2986" s="42"/>
      <c r="BY2986" s="42"/>
      <c r="BZ2986" s="43"/>
      <c r="CA2986" s="42"/>
      <c r="CB2986" s="55"/>
      <c r="CC2986" s="42"/>
      <c r="CD2986" s="56"/>
      <c r="CE2986" s="42"/>
      <c r="DB2986" s="42"/>
    </row>
    <row r="2987" spans="62:106">
      <c r="BJ2987" s="89"/>
      <c r="BW2987" s="45"/>
      <c r="BX2987" s="42"/>
      <c r="BY2987" s="42"/>
      <c r="BZ2987" s="43"/>
      <c r="CA2987" s="42"/>
      <c r="CB2987" s="55"/>
      <c r="CC2987" s="42"/>
      <c r="CD2987" s="56"/>
      <c r="CE2987" s="42"/>
      <c r="DB2987" s="42"/>
    </row>
    <row r="2988" spans="62:106">
      <c r="BJ2988" s="89"/>
      <c r="BW2988" s="45"/>
      <c r="BX2988" s="42"/>
      <c r="BY2988" s="42"/>
      <c r="BZ2988" s="43"/>
      <c r="CA2988" s="42"/>
      <c r="CB2988" s="55"/>
      <c r="CC2988" s="42"/>
      <c r="CD2988" s="56"/>
      <c r="CE2988" s="42"/>
      <c r="DB2988" s="42"/>
    </row>
    <row r="2989" spans="62:106">
      <c r="BJ2989" s="89"/>
      <c r="BW2989" s="45"/>
      <c r="BX2989" s="42"/>
      <c r="BY2989" s="42"/>
      <c r="BZ2989" s="43"/>
      <c r="CA2989" s="42"/>
      <c r="CB2989" s="55"/>
      <c r="CC2989" s="42"/>
      <c r="CD2989" s="56"/>
      <c r="CE2989" s="42"/>
      <c r="DB2989" s="42"/>
    </row>
    <row r="2990" spans="62:106">
      <c r="BJ2990" s="89"/>
      <c r="BW2990" s="45"/>
      <c r="BX2990" s="42"/>
      <c r="BY2990" s="42"/>
      <c r="BZ2990" s="43"/>
      <c r="CA2990" s="42"/>
      <c r="CB2990" s="55"/>
      <c r="CC2990" s="42"/>
      <c r="CD2990" s="56"/>
      <c r="CE2990" s="42"/>
      <c r="DB2990" s="42"/>
    </row>
    <row r="2991" spans="62:106">
      <c r="BJ2991" s="89"/>
      <c r="BW2991" s="45"/>
      <c r="BX2991" s="42"/>
      <c r="BY2991" s="42"/>
      <c r="BZ2991" s="43"/>
      <c r="CA2991" s="42"/>
      <c r="CB2991" s="55"/>
      <c r="CC2991" s="42"/>
      <c r="CD2991" s="56"/>
      <c r="CE2991" s="42"/>
      <c r="DB2991" s="42"/>
    </row>
    <row r="2992" spans="62:106">
      <c r="BJ2992" s="89"/>
      <c r="BW2992" s="45"/>
      <c r="BX2992" s="42"/>
      <c r="BY2992" s="42"/>
      <c r="BZ2992" s="43"/>
      <c r="CA2992" s="42"/>
      <c r="CB2992" s="55"/>
      <c r="CC2992" s="42"/>
      <c r="CD2992" s="56"/>
      <c r="CE2992" s="42"/>
      <c r="DB2992" s="42"/>
    </row>
    <row r="2993" spans="62:106">
      <c r="BJ2993" s="89"/>
      <c r="BW2993" s="45"/>
      <c r="BX2993" s="42"/>
      <c r="BY2993" s="42"/>
      <c r="BZ2993" s="43"/>
      <c r="CA2993" s="42"/>
      <c r="CB2993" s="55"/>
      <c r="CC2993" s="42"/>
      <c r="CD2993" s="56"/>
      <c r="CE2993" s="42"/>
      <c r="DB2993" s="42"/>
    </row>
    <row r="2994" spans="62:106">
      <c r="BJ2994" s="89"/>
      <c r="BW2994" s="45"/>
      <c r="BX2994" s="42"/>
      <c r="BY2994" s="42"/>
      <c r="BZ2994" s="43"/>
      <c r="CA2994" s="42"/>
      <c r="CB2994" s="55"/>
      <c r="CC2994" s="42"/>
      <c r="CD2994" s="56"/>
      <c r="CE2994" s="42"/>
      <c r="DB2994" s="42"/>
    </row>
    <row r="2995" spans="62:106">
      <c r="BJ2995" s="89"/>
      <c r="BW2995" s="45"/>
      <c r="BX2995" s="42"/>
      <c r="BY2995" s="42"/>
      <c r="BZ2995" s="43"/>
      <c r="CA2995" s="42"/>
      <c r="CB2995" s="55"/>
      <c r="CC2995" s="42"/>
      <c r="CD2995" s="56"/>
      <c r="CE2995" s="42"/>
      <c r="DB2995" s="42"/>
    </row>
    <row r="2996" spans="62:106">
      <c r="BJ2996" s="89"/>
      <c r="BW2996" s="45"/>
      <c r="BX2996" s="42"/>
      <c r="BY2996" s="42"/>
      <c r="BZ2996" s="43"/>
      <c r="CA2996" s="42"/>
      <c r="CB2996" s="55"/>
      <c r="CC2996" s="42"/>
      <c r="CD2996" s="56"/>
      <c r="CE2996" s="42"/>
      <c r="DB2996" s="42"/>
    </row>
    <row r="2997" spans="62:106">
      <c r="BJ2997" s="89"/>
      <c r="BW2997" s="45"/>
      <c r="BX2997" s="42"/>
      <c r="BY2997" s="42"/>
      <c r="BZ2997" s="43"/>
      <c r="CA2997" s="42"/>
      <c r="CB2997" s="55"/>
      <c r="CC2997" s="42"/>
      <c r="CD2997" s="56"/>
      <c r="CE2997" s="42"/>
      <c r="DB2997" s="42"/>
    </row>
    <row r="2998" spans="62:106">
      <c r="BJ2998" s="89"/>
      <c r="BW2998" s="45"/>
      <c r="BX2998" s="42"/>
      <c r="BY2998" s="42"/>
      <c r="BZ2998" s="43"/>
      <c r="CA2998" s="42"/>
      <c r="CB2998" s="55"/>
      <c r="CC2998" s="42"/>
      <c r="CD2998" s="56"/>
      <c r="CE2998" s="42"/>
      <c r="DB2998" s="42"/>
    </row>
    <row r="2999" spans="62:106">
      <c r="BJ2999" s="89"/>
      <c r="BW2999" s="45"/>
      <c r="BX2999" s="42"/>
      <c r="BY2999" s="42"/>
      <c r="BZ2999" s="43"/>
      <c r="CA2999" s="42"/>
      <c r="CB2999" s="55"/>
      <c r="CC2999" s="42"/>
      <c r="CD2999" s="56"/>
      <c r="CE2999" s="42"/>
      <c r="DB2999" s="42"/>
    </row>
    <row r="3000" spans="62:106">
      <c r="BJ3000" s="89"/>
      <c r="BW3000" s="45"/>
      <c r="BX3000" s="42"/>
      <c r="BY3000" s="42"/>
      <c r="BZ3000" s="43"/>
      <c r="CA3000" s="42"/>
      <c r="CB3000" s="55"/>
      <c r="CC3000" s="42"/>
      <c r="CD3000" s="56"/>
      <c r="CE3000" s="42"/>
      <c r="DB3000" s="42"/>
    </row>
    <row r="3001" spans="62:106">
      <c r="BJ3001" s="89"/>
      <c r="BW3001" s="45"/>
      <c r="BX3001" s="42"/>
      <c r="BY3001" s="42"/>
      <c r="BZ3001" s="43"/>
      <c r="CA3001" s="42"/>
      <c r="CB3001" s="55"/>
      <c r="CC3001" s="42"/>
      <c r="CD3001" s="56"/>
      <c r="CE3001" s="42"/>
      <c r="DB3001" s="42"/>
    </row>
    <row r="3002" spans="62:106">
      <c r="BJ3002" s="89"/>
      <c r="BW3002" s="45"/>
      <c r="BX3002" s="42"/>
      <c r="BY3002" s="42"/>
      <c r="BZ3002" s="43"/>
      <c r="CA3002" s="42"/>
      <c r="CB3002" s="55"/>
      <c r="CC3002" s="42"/>
      <c r="CD3002" s="56"/>
      <c r="CE3002" s="42"/>
      <c r="DB3002" s="42"/>
    </row>
    <row r="3003" spans="62:106">
      <c r="BJ3003" s="89"/>
      <c r="BW3003" s="45"/>
      <c r="BX3003" s="42"/>
      <c r="BY3003" s="42"/>
      <c r="BZ3003" s="43"/>
      <c r="CA3003" s="42"/>
      <c r="CB3003" s="55"/>
      <c r="CC3003" s="42"/>
      <c r="CD3003" s="56"/>
      <c r="CE3003" s="42"/>
      <c r="DB3003" s="42"/>
    </row>
    <row r="3004" spans="62:106">
      <c r="BJ3004" s="89"/>
      <c r="BW3004" s="45"/>
      <c r="BX3004" s="42"/>
      <c r="BY3004" s="42"/>
      <c r="BZ3004" s="43"/>
      <c r="CA3004" s="42"/>
      <c r="CB3004" s="55"/>
      <c r="CC3004" s="42"/>
      <c r="CD3004" s="56"/>
      <c r="CE3004" s="42"/>
      <c r="DB3004" s="42"/>
    </row>
    <row r="3005" spans="62:106">
      <c r="BJ3005" s="89"/>
      <c r="BW3005" s="45"/>
      <c r="BX3005" s="42"/>
      <c r="BY3005" s="42"/>
      <c r="BZ3005" s="43"/>
      <c r="CA3005" s="42"/>
      <c r="CB3005" s="55"/>
      <c r="CC3005" s="42"/>
      <c r="CD3005" s="56"/>
      <c r="CE3005" s="42"/>
      <c r="DB3005" s="42"/>
    </row>
    <row r="3006" spans="62:106">
      <c r="BJ3006" s="89"/>
      <c r="BW3006" s="45"/>
      <c r="BX3006" s="42"/>
      <c r="BY3006" s="42"/>
      <c r="BZ3006" s="43"/>
      <c r="CA3006" s="42"/>
      <c r="CB3006" s="55"/>
      <c r="CC3006" s="42"/>
      <c r="CD3006" s="56"/>
      <c r="CE3006" s="42"/>
      <c r="DB3006" s="42"/>
    </row>
    <row r="3007" spans="62:106">
      <c r="BJ3007" s="89"/>
      <c r="BW3007" s="45"/>
      <c r="BX3007" s="42"/>
      <c r="BY3007" s="42"/>
      <c r="BZ3007" s="43"/>
      <c r="CA3007" s="42"/>
      <c r="CB3007" s="55"/>
      <c r="CC3007" s="42"/>
      <c r="CD3007" s="56"/>
      <c r="CE3007" s="42"/>
      <c r="DB3007" s="42"/>
    </row>
    <row r="3008" spans="62:106">
      <c r="BJ3008" s="89"/>
      <c r="BW3008" s="45"/>
      <c r="BX3008" s="42"/>
      <c r="BY3008" s="42"/>
      <c r="BZ3008" s="43"/>
      <c r="CA3008" s="42"/>
      <c r="CB3008" s="55"/>
      <c r="CC3008" s="42"/>
      <c r="CD3008" s="56"/>
      <c r="CE3008" s="42"/>
      <c r="DB3008" s="42"/>
    </row>
    <row r="3009" spans="62:106">
      <c r="BJ3009" s="89"/>
      <c r="BW3009" s="45"/>
      <c r="BX3009" s="42"/>
      <c r="BY3009" s="42"/>
      <c r="BZ3009" s="43"/>
      <c r="CA3009" s="42"/>
      <c r="CB3009" s="55"/>
      <c r="CC3009" s="42"/>
      <c r="CD3009" s="56"/>
      <c r="CE3009" s="42"/>
      <c r="DB3009" s="42"/>
    </row>
    <row r="3010" spans="62:106">
      <c r="BJ3010" s="89"/>
      <c r="BW3010" s="45"/>
      <c r="BX3010" s="42"/>
      <c r="BY3010" s="42"/>
      <c r="BZ3010" s="43"/>
      <c r="CA3010" s="42"/>
      <c r="CB3010" s="55"/>
      <c r="CC3010" s="42"/>
      <c r="CD3010" s="56"/>
      <c r="CE3010" s="42"/>
      <c r="DB3010" s="42"/>
    </row>
    <row r="3011" spans="62:106">
      <c r="BJ3011" s="89"/>
      <c r="BW3011" s="45"/>
      <c r="BX3011" s="42"/>
      <c r="BY3011" s="42"/>
      <c r="BZ3011" s="43"/>
      <c r="CA3011" s="42"/>
      <c r="CB3011" s="55"/>
      <c r="CC3011" s="42"/>
      <c r="CD3011" s="56"/>
      <c r="CE3011" s="42"/>
      <c r="DB3011" s="42"/>
    </row>
    <row r="3012" spans="62:106">
      <c r="BJ3012" s="89"/>
      <c r="BW3012" s="45"/>
      <c r="BX3012" s="42"/>
      <c r="BY3012" s="42"/>
      <c r="BZ3012" s="43"/>
      <c r="CA3012" s="42"/>
      <c r="CB3012" s="55"/>
      <c r="CC3012" s="42"/>
      <c r="CD3012" s="56"/>
      <c r="CE3012" s="42"/>
      <c r="DB3012" s="42"/>
    </row>
    <row r="3013" spans="62:106">
      <c r="BJ3013" s="89"/>
      <c r="BW3013" s="45"/>
      <c r="BX3013" s="42"/>
      <c r="BY3013" s="42"/>
      <c r="BZ3013" s="43"/>
      <c r="CA3013" s="42"/>
      <c r="CB3013" s="55"/>
      <c r="CC3013" s="42"/>
      <c r="CD3013" s="56"/>
      <c r="CE3013" s="42"/>
      <c r="DB3013" s="42"/>
    </row>
    <row r="3014" spans="62:106">
      <c r="BJ3014" s="89"/>
      <c r="BW3014" s="45"/>
      <c r="BX3014" s="42"/>
      <c r="BY3014" s="42"/>
      <c r="BZ3014" s="43"/>
      <c r="CA3014" s="42"/>
      <c r="CB3014" s="55"/>
      <c r="CC3014" s="42"/>
      <c r="CD3014" s="56"/>
      <c r="CE3014" s="42"/>
      <c r="DB3014" s="42"/>
    </row>
    <row r="3015" spans="62:106">
      <c r="BJ3015" s="89"/>
      <c r="BW3015" s="45"/>
      <c r="BX3015" s="42"/>
      <c r="BY3015" s="42"/>
      <c r="BZ3015" s="43"/>
      <c r="CA3015" s="42"/>
      <c r="CB3015" s="55"/>
      <c r="CC3015" s="42"/>
      <c r="CD3015" s="56"/>
      <c r="CE3015" s="42"/>
      <c r="DB3015" s="42"/>
    </row>
    <row r="3016" spans="62:106">
      <c r="BJ3016" s="89"/>
      <c r="BW3016" s="45"/>
      <c r="BX3016" s="42"/>
      <c r="BY3016" s="42"/>
      <c r="BZ3016" s="43"/>
      <c r="CA3016" s="42"/>
      <c r="CB3016" s="55"/>
      <c r="CC3016" s="42"/>
      <c r="CD3016" s="56"/>
      <c r="CE3016" s="42"/>
      <c r="DB3016" s="42"/>
    </row>
    <row r="3017" spans="62:106">
      <c r="BJ3017" s="89"/>
      <c r="BW3017" s="45"/>
      <c r="BX3017" s="42"/>
      <c r="BY3017" s="42"/>
      <c r="BZ3017" s="43"/>
      <c r="CA3017" s="42"/>
      <c r="CB3017" s="55"/>
      <c r="CC3017" s="42"/>
      <c r="CD3017" s="56"/>
      <c r="CE3017" s="42"/>
      <c r="DB3017" s="42"/>
    </row>
    <row r="3018" spans="62:106">
      <c r="BJ3018" s="89"/>
      <c r="BW3018" s="45"/>
      <c r="BX3018" s="42"/>
      <c r="BY3018" s="42"/>
      <c r="BZ3018" s="43"/>
      <c r="CA3018" s="42"/>
      <c r="CB3018" s="55"/>
      <c r="CC3018" s="42"/>
      <c r="CD3018" s="56"/>
      <c r="CE3018" s="42"/>
      <c r="DB3018" s="42"/>
    </row>
    <row r="3019" spans="62:106">
      <c r="BJ3019" s="89"/>
      <c r="BW3019" s="45"/>
      <c r="BX3019" s="42"/>
      <c r="BY3019" s="42"/>
      <c r="BZ3019" s="43"/>
      <c r="CA3019" s="42"/>
      <c r="CB3019" s="55"/>
      <c r="CC3019" s="42"/>
      <c r="CD3019" s="56"/>
      <c r="CE3019" s="42"/>
      <c r="DB3019" s="42"/>
    </row>
    <row r="3020" spans="62:106">
      <c r="BJ3020" s="89"/>
      <c r="BW3020" s="45"/>
      <c r="BX3020" s="42"/>
      <c r="BY3020" s="42"/>
      <c r="BZ3020" s="43"/>
      <c r="CA3020" s="42"/>
      <c r="CB3020" s="55"/>
      <c r="CC3020" s="42"/>
      <c r="CD3020" s="56"/>
      <c r="CE3020" s="42"/>
      <c r="DB3020" s="42"/>
    </row>
    <row r="3021" spans="62:106">
      <c r="BJ3021" s="89"/>
      <c r="BW3021" s="45"/>
      <c r="BX3021" s="42"/>
      <c r="BY3021" s="42"/>
      <c r="BZ3021" s="43"/>
      <c r="CA3021" s="42"/>
      <c r="CB3021" s="55"/>
      <c r="CC3021" s="42"/>
      <c r="CD3021" s="56"/>
      <c r="CE3021" s="42"/>
      <c r="DB3021" s="42"/>
    </row>
    <row r="3022" spans="62:106">
      <c r="BJ3022" s="89"/>
      <c r="BW3022" s="45"/>
      <c r="BX3022" s="42"/>
      <c r="BY3022" s="42"/>
      <c r="BZ3022" s="43"/>
      <c r="CA3022" s="42"/>
      <c r="CB3022" s="55"/>
      <c r="CC3022" s="42"/>
      <c r="CD3022" s="56"/>
      <c r="CE3022" s="42"/>
      <c r="DB3022" s="42"/>
    </row>
    <row r="3023" spans="62:106">
      <c r="BJ3023" s="89"/>
      <c r="BW3023" s="45"/>
      <c r="BX3023" s="42"/>
      <c r="BY3023" s="42"/>
      <c r="BZ3023" s="43"/>
      <c r="CA3023" s="42"/>
      <c r="CB3023" s="55"/>
      <c r="CC3023" s="42"/>
      <c r="CD3023" s="56"/>
      <c r="CE3023" s="42"/>
      <c r="DB3023" s="42"/>
    </row>
    <row r="3024" spans="62:106">
      <c r="BJ3024" s="89"/>
      <c r="BW3024" s="45"/>
      <c r="BX3024" s="42"/>
      <c r="BY3024" s="42"/>
      <c r="BZ3024" s="43"/>
      <c r="CA3024" s="42"/>
      <c r="CB3024" s="55"/>
      <c r="CC3024" s="42"/>
      <c r="CD3024" s="56"/>
      <c r="CE3024" s="42"/>
      <c r="DB3024" s="42"/>
    </row>
    <row r="3025" spans="62:106">
      <c r="BJ3025" s="89"/>
      <c r="BW3025" s="45"/>
      <c r="BX3025" s="42"/>
      <c r="BY3025" s="42"/>
      <c r="BZ3025" s="43"/>
      <c r="CA3025" s="42"/>
      <c r="CB3025" s="55"/>
      <c r="CC3025" s="42"/>
      <c r="CD3025" s="56"/>
      <c r="CE3025" s="42"/>
      <c r="DB3025" s="42"/>
    </row>
    <row r="3026" spans="62:106">
      <c r="BJ3026" s="89"/>
      <c r="BW3026" s="45"/>
      <c r="BX3026" s="42"/>
      <c r="BY3026" s="42"/>
      <c r="BZ3026" s="43"/>
      <c r="CA3026" s="42"/>
      <c r="CB3026" s="55"/>
      <c r="CC3026" s="42"/>
      <c r="CD3026" s="56"/>
      <c r="CE3026" s="42"/>
      <c r="DB3026" s="42"/>
    </row>
    <row r="3027" spans="62:106">
      <c r="BJ3027" s="89"/>
      <c r="BW3027" s="45"/>
      <c r="BX3027" s="42"/>
      <c r="BY3027" s="42"/>
      <c r="BZ3027" s="43"/>
      <c r="CA3027" s="42"/>
      <c r="CB3027" s="55"/>
      <c r="CC3027" s="42"/>
      <c r="CD3027" s="56"/>
      <c r="CE3027" s="42"/>
      <c r="DB3027" s="42"/>
    </row>
    <row r="3028" spans="62:106">
      <c r="BJ3028" s="89"/>
      <c r="BW3028" s="45"/>
      <c r="BX3028" s="42"/>
      <c r="BY3028" s="42"/>
      <c r="BZ3028" s="43"/>
      <c r="CA3028" s="42"/>
      <c r="CB3028" s="55"/>
      <c r="CC3028" s="42"/>
      <c r="CD3028" s="56"/>
      <c r="CE3028" s="42"/>
      <c r="DB3028" s="42"/>
    </row>
    <row r="3029" spans="62:106">
      <c r="BJ3029" s="89"/>
      <c r="BW3029" s="45"/>
      <c r="BX3029" s="42"/>
      <c r="BY3029" s="42"/>
      <c r="BZ3029" s="43"/>
      <c r="CA3029" s="42"/>
      <c r="CB3029" s="55"/>
      <c r="CC3029" s="42"/>
      <c r="CD3029" s="56"/>
      <c r="CE3029" s="42"/>
      <c r="DB3029" s="42"/>
    </row>
    <row r="3030" spans="62:106">
      <c r="BJ3030" s="89"/>
      <c r="BW3030" s="45"/>
      <c r="BX3030" s="42"/>
      <c r="BY3030" s="42"/>
      <c r="BZ3030" s="43"/>
      <c r="CA3030" s="42"/>
      <c r="CB3030" s="55"/>
      <c r="CC3030" s="42"/>
      <c r="CD3030" s="56"/>
      <c r="CE3030" s="42"/>
      <c r="DB3030" s="42"/>
    </row>
    <row r="3031" spans="62:106">
      <c r="BJ3031" s="89"/>
      <c r="BW3031" s="45"/>
      <c r="BX3031" s="42"/>
      <c r="BY3031" s="42"/>
      <c r="BZ3031" s="43"/>
      <c r="CA3031" s="42"/>
      <c r="CB3031" s="55"/>
      <c r="CC3031" s="42"/>
      <c r="CD3031" s="56"/>
      <c r="CE3031" s="42"/>
      <c r="DB3031" s="42"/>
    </row>
    <row r="3032" spans="62:106">
      <c r="BJ3032" s="89"/>
      <c r="BW3032" s="45"/>
      <c r="BX3032" s="42"/>
      <c r="BY3032" s="42"/>
      <c r="BZ3032" s="43"/>
      <c r="CA3032" s="42"/>
      <c r="CB3032" s="55"/>
      <c r="CC3032" s="42"/>
      <c r="CD3032" s="56"/>
      <c r="CE3032" s="42"/>
      <c r="DB3032" s="42"/>
    </row>
    <row r="3033" spans="62:106">
      <c r="BJ3033" s="89"/>
      <c r="BW3033" s="45"/>
      <c r="BX3033" s="42"/>
      <c r="BY3033" s="42"/>
      <c r="BZ3033" s="43"/>
      <c r="CA3033" s="42"/>
      <c r="CB3033" s="55"/>
      <c r="CC3033" s="42"/>
      <c r="CD3033" s="56"/>
      <c r="CE3033" s="42"/>
      <c r="DB3033" s="42"/>
    </row>
    <row r="3034" spans="62:106">
      <c r="BJ3034" s="89"/>
      <c r="BW3034" s="45"/>
      <c r="BX3034" s="42"/>
      <c r="BY3034" s="42"/>
      <c r="BZ3034" s="43"/>
      <c r="CA3034" s="42"/>
      <c r="CB3034" s="55"/>
      <c r="CC3034" s="42"/>
      <c r="CD3034" s="56"/>
      <c r="CE3034" s="42"/>
      <c r="DB3034" s="42"/>
    </row>
    <row r="3035" spans="62:106">
      <c r="BJ3035" s="89"/>
      <c r="BW3035" s="45"/>
      <c r="BX3035" s="42"/>
      <c r="BY3035" s="42"/>
      <c r="BZ3035" s="43"/>
      <c r="CA3035" s="42"/>
      <c r="CB3035" s="55"/>
      <c r="CC3035" s="42"/>
      <c r="CD3035" s="56"/>
      <c r="CE3035" s="42"/>
      <c r="DB3035" s="42"/>
    </row>
    <row r="3036" spans="62:106">
      <c r="BJ3036" s="89"/>
      <c r="BW3036" s="45"/>
      <c r="BX3036" s="42"/>
      <c r="BY3036" s="42"/>
      <c r="BZ3036" s="43"/>
      <c r="CA3036" s="42"/>
      <c r="CB3036" s="55"/>
      <c r="CC3036" s="42"/>
      <c r="CD3036" s="56"/>
      <c r="CE3036" s="42"/>
      <c r="DB3036" s="42"/>
    </row>
    <row r="3037" spans="62:106">
      <c r="BJ3037" s="89"/>
      <c r="BW3037" s="45"/>
      <c r="BX3037" s="42"/>
      <c r="BY3037" s="42"/>
      <c r="BZ3037" s="43"/>
      <c r="CA3037" s="42"/>
      <c r="CB3037" s="55"/>
      <c r="CC3037" s="42"/>
      <c r="CD3037" s="56"/>
      <c r="CE3037" s="42"/>
      <c r="DB3037" s="42"/>
    </row>
    <row r="3038" spans="62:106">
      <c r="BJ3038" s="89"/>
      <c r="BW3038" s="45"/>
      <c r="BX3038" s="42"/>
      <c r="BY3038" s="42"/>
      <c r="BZ3038" s="43"/>
      <c r="CA3038" s="42"/>
      <c r="CB3038" s="55"/>
      <c r="CC3038" s="42"/>
      <c r="CD3038" s="56"/>
      <c r="CE3038" s="42"/>
      <c r="DB3038" s="42"/>
    </row>
    <row r="3039" spans="62:106">
      <c r="BJ3039" s="89"/>
      <c r="BW3039" s="45"/>
      <c r="BX3039" s="42"/>
      <c r="BY3039" s="42"/>
      <c r="BZ3039" s="43"/>
      <c r="CA3039" s="42"/>
      <c r="CB3039" s="55"/>
      <c r="CC3039" s="42"/>
      <c r="CD3039" s="56"/>
      <c r="CE3039" s="42"/>
      <c r="DB3039" s="42"/>
    </row>
    <row r="3040" spans="62:106">
      <c r="BJ3040" s="89"/>
      <c r="BW3040" s="45"/>
      <c r="BX3040" s="42"/>
      <c r="BY3040" s="42"/>
      <c r="BZ3040" s="43"/>
      <c r="CA3040" s="42"/>
      <c r="CB3040" s="55"/>
      <c r="CC3040" s="42"/>
      <c r="CD3040" s="56"/>
      <c r="CE3040" s="42"/>
      <c r="DB3040" s="42"/>
    </row>
    <row r="3041" spans="62:106">
      <c r="BJ3041" s="89"/>
      <c r="BW3041" s="45"/>
      <c r="BX3041" s="42"/>
      <c r="BY3041" s="42"/>
      <c r="BZ3041" s="43"/>
      <c r="CA3041" s="42"/>
      <c r="CB3041" s="55"/>
      <c r="CC3041" s="42"/>
      <c r="CD3041" s="56"/>
      <c r="CE3041" s="42"/>
      <c r="DB3041" s="42"/>
    </row>
    <row r="3042" spans="62:106">
      <c r="BJ3042" s="89"/>
      <c r="BW3042" s="45"/>
      <c r="BX3042" s="42"/>
      <c r="BY3042" s="42"/>
      <c r="BZ3042" s="43"/>
      <c r="CA3042" s="42"/>
      <c r="CB3042" s="55"/>
      <c r="CC3042" s="42"/>
      <c r="CD3042" s="56"/>
      <c r="CE3042" s="42"/>
      <c r="DB3042" s="42"/>
    </row>
    <row r="3043" spans="62:106">
      <c r="BJ3043" s="89"/>
      <c r="BW3043" s="45"/>
      <c r="BX3043" s="42"/>
      <c r="BY3043" s="42"/>
      <c r="BZ3043" s="43"/>
      <c r="CA3043" s="42"/>
      <c r="CB3043" s="55"/>
      <c r="CC3043" s="42"/>
      <c r="CD3043" s="56"/>
      <c r="CE3043" s="42"/>
      <c r="DB3043" s="42"/>
    </row>
    <row r="3044" spans="62:106">
      <c r="BJ3044" s="89"/>
      <c r="BW3044" s="45"/>
      <c r="BX3044" s="42"/>
      <c r="BY3044" s="42"/>
      <c r="BZ3044" s="43"/>
      <c r="CA3044" s="42"/>
      <c r="CB3044" s="55"/>
      <c r="CC3044" s="42"/>
      <c r="CD3044" s="56"/>
      <c r="CE3044" s="42"/>
      <c r="DB3044" s="42"/>
    </row>
    <row r="3045" spans="62:106">
      <c r="BJ3045" s="89"/>
      <c r="BW3045" s="45"/>
      <c r="BX3045" s="42"/>
      <c r="BY3045" s="42"/>
      <c r="BZ3045" s="43"/>
      <c r="CA3045" s="42"/>
      <c r="CB3045" s="55"/>
      <c r="CC3045" s="42"/>
      <c r="CD3045" s="56"/>
      <c r="CE3045" s="42"/>
      <c r="DB3045" s="42"/>
    </row>
    <row r="3046" spans="62:106">
      <c r="BJ3046" s="89"/>
      <c r="BW3046" s="45"/>
      <c r="BX3046" s="42"/>
      <c r="BY3046" s="42"/>
      <c r="BZ3046" s="43"/>
      <c r="CA3046" s="42"/>
      <c r="CB3046" s="55"/>
      <c r="CC3046" s="42"/>
      <c r="CD3046" s="56"/>
      <c r="CE3046" s="42"/>
      <c r="DB3046" s="42"/>
    </row>
    <row r="3047" spans="62:106">
      <c r="BJ3047" s="89"/>
      <c r="BW3047" s="45"/>
      <c r="BX3047" s="42"/>
      <c r="BY3047" s="42"/>
      <c r="BZ3047" s="43"/>
      <c r="CA3047" s="42"/>
      <c r="CB3047" s="55"/>
      <c r="CC3047" s="42"/>
      <c r="CD3047" s="56"/>
      <c r="CE3047" s="42"/>
      <c r="DB3047" s="42"/>
    </row>
    <row r="3048" spans="62:106">
      <c r="BJ3048" s="89"/>
      <c r="BW3048" s="45"/>
      <c r="BX3048" s="42"/>
      <c r="BY3048" s="42"/>
      <c r="BZ3048" s="43"/>
      <c r="CA3048" s="42"/>
      <c r="CB3048" s="55"/>
      <c r="CC3048" s="42"/>
      <c r="CD3048" s="56"/>
      <c r="CE3048" s="42"/>
      <c r="DB3048" s="42"/>
    </row>
    <row r="3049" spans="62:106">
      <c r="BJ3049" s="89"/>
      <c r="BW3049" s="45"/>
      <c r="BX3049" s="42"/>
      <c r="BY3049" s="42"/>
      <c r="BZ3049" s="43"/>
      <c r="CA3049" s="42"/>
      <c r="CB3049" s="55"/>
      <c r="CC3049" s="42"/>
      <c r="CD3049" s="56"/>
      <c r="CE3049" s="42"/>
      <c r="DB3049" s="42"/>
    </row>
    <row r="3050" spans="62:106">
      <c r="BJ3050" s="89"/>
      <c r="BW3050" s="45"/>
      <c r="BX3050" s="42"/>
      <c r="BY3050" s="42"/>
      <c r="BZ3050" s="43"/>
      <c r="CA3050" s="42"/>
      <c r="CB3050" s="55"/>
      <c r="CC3050" s="42"/>
      <c r="CD3050" s="56"/>
      <c r="CE3050" s="42"/>
      <c r="DB3050" s="42"/>
    </row>
    <row r="3051" spans="62:106">
      <c r="BJ3051" s="89"/>
      <c r="BW3051" s="45"/>
      <c r="BX3051" s="42"/>
      <c r="BY3051" s="42"/>
      <c r="BZ3051" s="43"/>
      <c r="CA3051" s="42"/>
      <c r="CB3051" s="55"/>
      <c r="CC3051" s="42"/>
      <c r="CD3051" s="56"/>
      <c r="CE3051" s="42"/>
      <c r="DB3051" s="42"/>
    </row>
    <row r="3052" spans="62:106">
      <c r="BJ3052" s="89"/>
      <c r="BW3052" s="45"/>
      <c r="BX3052" s="42"/>
      <c r="BY3052" s="42"/>
      <c r="BZ3052" s="43"/>
      <c r="CA3052" s="42"/>
      <c r="CB3052" s="55"/>
      <c r="CC3052" s="42"/>
      <c r="CD3052" s="56"/>
      <c r="CE3052" s="42"/>
      <c r="DB3052" s="42"/>
    </row>
    <row r="3053" spans="62:106">
      <c r="BJ3053" s="89"/>
      <c r="BW3053" s="45"/>
      <c r="BX3053" s="42"/>
      <c r="BY3053" s="42"/>
      <c r="BZ3053" s="43"/>
      <c r="CA3053" s="42"/>
      <c r="CB3053" s="55"/>
      <c r="CC3053" s="42"/>
      <c r="CD3053" s="56"/>
      <c r="CE3053" s="42"/>
      <c r="DB3053" s="42"/>
    </row>
    <row r="3054" spans="62:106">
      <c r="BJ3054" s="89"/>
      <c r="BW3054" s="45"/>
      <c r="BX3054" s="42"/>
      <c r="BY3054" s="42"/>
      <c r="BZ3054" s="43"/>
      <c r="CA3054" s="42"/>
      <c r="CB3054" s="55"/>
      <c r="CC3054" s="42"/>
      <c r="CD3054" s="56"/>
      <c r="CE3054" s="42"/>
      <c r="DB3054" s="42"/>
    </row>
    <row r="3055" spans="62:106">
      <c r="BJ3055" s="89"/>
      <c r="BW3055" s="45"/>
      <c r="BX3055" s="42"/>
      <c r="BY3055" s="42"/>
      <c r="BZ3055" s="43"/>
      <c r="CA3055" s="42"/>
      <c r="CB3055" s="55"/>
      <c r="CC3055" s="42"/>
      <c r="CD3055" s="56"/>
      <c r="CE3055" s="42"/>
      <c r="DB3055" s="42"/>
    </row>
    <row r="3056" spans="62:106">
      <c r="BJ3056" s="89"/>
      <c r="BW3056" s="45"/>
      <c r="BX3056" s="42"/>
      <c r="BY3056" s="42"/>
      <c r="BZ3056" s="43"/>
      <c r="CA3056" s="42"/>
      <c r="CB3056" s="55"/>
      <c r="CC3056" s="42"/>
      <c r="CD3056" s="56"/>
      <c r="CE3056" s="42"/>
      <c r="DB3056" s="42"/>
    </row>
    <row r="3057" spans="62:106">
      <c r="BJ3057" s="89"/>
      <c r="BW3057" s="45"/>
      <c r="BX3057" s="42"/>
      <c r="BY3057" s="42"/>
      <c r="BZ3057" s="43"/>
      <c r="CA3057" s="42"/>
      <c r="CB3057" s="55"/>
      <c r="CC3057" s="42"/>
      <c r="CD3057" s="56"/>
      <c r="CE3057" s="42"/>
      <c r="DB3057" s="42"/>
    </row>
    <row r="3058" spans="62:106">
      <c r="BJ3058" s="89"/>
      <c r="BW3058" s="45"/>
      <c r="BX3058" s="42"/>
      <c r="BY3058" s="42"/>
      <c r="BZ3058" s="43"/>
      <c r="CA3058" s="42"/>
      <c r="CB3058" s="55"/>
      <c r="CC3058" s="42"/>
      <c r="CD3058" s="56"/>
      <c r="CE3058" s="42"/>
      <c r="DB3058" s="42"/>
    </row>
    <row r="3059" spans="62:106">
      <c r="BJ3059" s="89"/>
      <c r="BW3059" s="45"/>
      <c r="BX3059" s="42"/>
      <c r="BY3059" s="42"/>
      <c r="BZ3059" s="43"/>
      <c r="CA3059" s="42"/>
      <c r="CB3059" s="55"/>
      <c r="CC3059" s="42"/>
      <c r="CD3059" s="56"/>
      <c r="CE3059" s="42"/>
      <c r="DB3059" s="42"/>
    </row>
    <row r="3060" spans="62:106">
      <c r="BJ3060" s="89"/>
      <c r="BW3060" s="45"/>
      <c r="BX3060" s="42"/>
      <c r="BY3060" s="42"/>
      <c r="BZ3060" s="43"/>
      <c r="CA3060" s="42"/>
      <c r="CB3060" s="55"/>
      <c r="CC3060" s="42"/>
      <c r="CD3060" s="56"/>
      <c r="CE3060" s="42"/>
      <c r="DB3060" s="42"/>
    </row>
    <row r="3061" spans="62:106">
      <c r="BJ3061" s="89"/>
      <c r="BW3061" s="45"/>
      <c r="BX3061" s="42"/>
      <c r="BY3061" s="42"/>
      <c r="BZ3061" s="43"/>
      <c r="CA3061" s="42"/>
      <c r="CB3061" s="55"/>
      <c r="CC3061" s="42"/>
      <c r="CD3061" s="56"/>
      <c r="CE3061" s="42"/>
      <c r="DB3061" s="42"/>
    </row>
    <row r="3062" spans="62:106">
      <c r="BJ3062" s="89"/>
      <c r="BW3062" s="45"/>
      <c r="BX3062" s="42"/>
      <c r="BY3062" s="42"/>
      <c r="BZ3062" s="43"/>
      <c r="CA3062" s="42"/>
      <c r="CB3062" s="55"/>
      <c r="CC3062" s="42"/>
      <c r="CD3062" s="56"/>
      <c r="CE3062" s="42"/>
      <c r="DB3062" s="42"/>
    </row>
    <row r="3063" spans="62:106">
      <c r="BJ3063" s="89"/>
      <c r="BW3063" s="45"/>
      <c r="BX3063" s="42"/>
      <c r="BY3063" s="42"/>
      <c r="BZ3063" s="43"/>
      <c r="CA3063" s="42"/>
      <c r="CB3063" s="55"/>
      <c r="CC3063" s="42"/>
      <c r="CD3063" s="56"/>
      <c r="CE3063" s="42"/>
      <c r="DB3063" s="42"/>
    </row>
    <row r="3064" spans="62:106">
      <c r="BJ3064" s="89"/>
      <c r="BW3064" s="45"/>
      <c r="BX3064" s="42"/>
      <c r="BY3064" s="42"/>
      <c r="BZ3064" s="43"/>
      <c r="CA3064" s="42"/>
      <c r="CB3064" s="55"/>
      <c r="CC3064" s="42"/>
      <c r="CD3064" s="56"/>
      <c r="CE3064" s="42"/>
      <c r="DB3064" s="42"/>
    </row>
    <row r="3065" spans="62:106">
      <c r="BJ3065" s="89"/>
      <c r="BW3065" s="45"/>
      <c r="BX3065" s="42"/>
      <c r="BY3065" s="42"/>
      <c r="BZ3065" s="43"/>
      <c r="CA3065" s="42"/>
      <c r="CB3065" s="55"/>
      <c r="CC3065" s="42"/>
      <c r="CD3065" s="56"/>
      <c r="CE3065" s="42"/>
      <c r="DB3065" s="42"/>
    </row>
    <row r="3066" spans="62:106">
      <c r="BJ3066" s="89"/>
      <c r="BW3066" s="45"/>
      <c r="BX3066" s="42"/>
      <c r="BY3066" s="42"/>
      <c r="BZ3066" s="43"/>
      <c r="CA3066" s="42"/>
      <c r="CB3066" s="55"/>
      <c r="CC3066" s="42"/>
      <c r="CD3066" s="56"/>
      <c r="CE3066" s="42"/>
      <c r="DB3066" s="42"/>
    </row>
    <row r="3067" spans="62:106">
      <c r="BJ3067" s="89"/>
      <c r="BW3067" s="45"/>
      <c r="BX3067" s="42"/>
      <c r="BY3067" s="42"/>
      <c r="BZ3067" s="43"/>
      <c r="CA3067" s="42"/>
      <c r="CB3067" s="55"/>
      <c r="CC3067" s="42"/>
      <c r="CD3067" s="56"/>
      <c r="CE3067" s="42"/>
      <c r="DB3067" s="42"/>
    </row>
    <row r="3068" spans="62:106">
      <c r="BJ3068" s="89"/>
      <c r="BW3068" s="45"/>
      <c r="BX3068" s="42"/>
      <c r="BY3068" s="42"/>
      <c r="BZ3068" s="43"/>
      <c r="CA3068" s="42"/>
      <c r="CB3068" s="55"/>
      <c r="CC3068" s="42"/>
      <c r="CD3068" s="56"/>
      <c r="CE3068" s="42"/>
      <c r="DB3068" s="42"/>
    </row>
    <row r="3069" spans="62:106">
      <c r="BJ3069" s="89"/>
      <c r="BW3069" s="45"/>
      <c r="BX3069" s="42"/>
      <c r="BY3069" s="42"/>
      <c r="BZ3069" s="43"/>
      <c r="CA3069" s="42"/>
      <c r="CB3069" s="55"/>
      <c r="CC3069" s="42"/>
      <c r="CD3069" s="56"/>
      <c r="CE3069" s="42"/>
      <c r="DB3069" s="42"/>
    </row>
    <row r="3070" spans="62:106">
      <c r="BJ3070" s="89"/>
      <c r="BW3070" s="45"/>
      <c r="BX3070" s="42"/>
      <c r="BY3070" s="42"/>
      <c r="BZ3070" s="43"/>
      <c r="CA3070" s="42"/>
      <c r="CB3070" s="55"/>
      <c r="CC3070" s="42"/>
      <c r="CD3070" s="56"/>
      <c r="CE3070" s="42"/>
      <c r="DB3070" s="42"/>
    </row>
    <row r="3071" spans="62:106">
      <c r="BJ3071" s="89"/>
      <c r="BW3071" s="45"/>
      <c r="BX3071" s="42"/>
      <c r="BY3071" s="42"/>
      <c r="BZ3071" s="43"/>
      <c r="CA3071" s="42"/>
      <c r="CB3071" s="55"/>
      <c r="CC3071" s="42"/>
      <c r="CD3071" s="56"/>
      <c r="CE3071" s="42"/>
      <c r="DB3071" s="42"/>
    </row>
    <row r="3072" spans="62:106">
      <c r="BJ3072" s="89"/>
      <c r="BW3072" s="45"/>
      <c r="BX3072" s="42"/>
      <c r="BY3072" s="42"/>
      <c r="BZ3072" s="43"/>
      <c r="CA3072" s="42"/>
      <c r="CB3072" s="55"/>
      <c r="CC3072" s="42"/>
      <c r="CD3072" s="56"/>
      <c r="CE3072" s="42"/>
      <c r="DB3072" s="42"/>
    </row>
    <row r="3073" spans="62:106">
      <c r="BJ3073" s="89"/>
      <c r="BW3073" s="45"/>
      <c r="BX3073" s="42"/>
      <c r="BY3073" s="42"/>
      <c r="BZ3073" s="43"/>
      <c r="CA3073" s="42"/>
      <c r="CB3073" s="55"/>
      <c r="CC3073" s="42"/>
      <c r="CD3073" s="56"/>
      <c r="CE3073" s="42"/>
      <c r="DB3073" s="42"/>
    </row>
    <row r="3074" spans="62:106">
      <c r="BJ3074" s="89"/>
      <c r="BW3074" s="45"/>
      <c r="BX3074" s="42"/>
      <c r="BY3074" s="42"/>
      <c r="BZ3074" s="43"/>
      <c r="CA3074" s="42"/>
      <c r="CB3074" s="55"/>
      <c r="CC3074" s="42"/>
      <c r="CD3074" s="56"/>
      <c r="CE3074" s="42"/>
      <c r="DB3074" s="42"/>
    </row>
    <row r="3075" spans="62:106">
      <c r="BJ3075" s="89"/>
      <c r="BW3075" s="45"/>
      <c r="BX3075" s="42"/>
      <c r="BY3075" s="42"/>
      <c r="BZ3075" s="43"/>
      <c r="CA3075" s="42"/>
      <c r="CB3075" s="55"/>
      <c r="CC3075" s="42"/>
      <c r="CD3075" s="56"/>
      <c r="CE3075" s="42"/>
      <c r="DB3075" s="42"/>
    </row>
    <row r="3076" spans="62:106">
      <c r="BJ3076" s="89"/>
      <c r="BW3076" s="45"/>
      <c r="BX3076" s="42"/>
      <c r="BY3076" s="42"/>
      <c r="BZ3076" s="43"/>
      <c r="CA3076" s="42"/>
      <c r="CB3076" s="55"/>
      <c r="CC3076" s="42"/>
      <c r="CD3076" s="56"/>
      <c r="CE3076" s="42"/>
      <c r="DB3076" s="42"/>
    </row>
    <row r="3077" spans="62:106">
      <c r="BJ3077" s="89"/>
      <c r="BW3077" s="45"/>
      <c r="BX3077" s="42"/>
      <c r="BY3077" s="42"/>
      <c r="BZ3077" s="43"/>
      <c r="CA3077" s="42"/>
      <c r="CB3077" s="55"/>
      <c r="CC3077" s="42"/>
      <c r="CD3077" s="56"/>
      <c r="CE3077" s="42"/>
      <c r="DB3077" s="42"/>
    </row>
    <row r="3078" spans="62:106">
      <c r="BJ3078" s="89"/>
      <c r="BW3078" s="45"/>
      <c r="BX3078" s="42"/>
      <c r="BY3078" s="42"/>
      <c r="BZ3078" s="43"/>
      <c r="CA3078" s="42"/>
      <c r="CB3078" s="55"/>
      <c r="CC3078" s="42"/>
      <c r="CD3078" s="56"/>
      <c r="CE3078" s="42"/>
      <c r="DB3078" s="42"/>
    </row>
    <row r="3079" spans="62:106">
      <c r="BJ3079" s="89"/>
      <c r="BW3079" s="45"/>
      <c r="BX3079" s="42"/>
      <c r="BY3079" s="42"/>
      <c r="BZ3079" s="43"/>
      <c r="CA3079" s="42"/>
      <c r="CB3079" s="55"/>
      <c r="CC3079" s="42"/>
      <c r="CD3079" s="56"/>
      <c r="CE3079" s="42"/>
      <c r="DB3079" s="42"/>
    </row>
    <row r="3080" spans="62:106">
      <c r="BJ3080" s="89"/>
      <c r="BW3080" s="45"/>
      <c r="BX3080" s="42"/>
      <c r="BY3080" s="42"/>
      <c r="BZ3080" s="43"/>
      <c r="CA3080" s="42"/>
      <c r="CB3080" s="55"/>
      <c r="CC3080" s="42"/>
      <c r="CD3080" s="56"/>
      <c r="CE3080" s="42"/>
      <c r="DB3080" s="42"/>
    </row>
    <row r="3081" spans="62:106">
      <c r="BJ3081" s="89"/>
      <c r="BW3081" s="45"/>
      <c r="BX3081" s="42"/>
      <c r="BY3081" s="42"/>
      <c r="BZ3081" s="43"/>
      <c r="CA3081" s="42"/>
      <c r="CB3081" s="55"/>
      <c r="CC3081" s="42"/>
      <c r="CD3081" s="56"/>
      <c r="CE3081" s="42"/>
      <c r="DB3081" s="42"/>
    </row>
    <row r="3082" spans="62:106">
      <c r="BJ3082" s="89"/>
      <c r="BW3082" s="45"/>
      <c r="BX3082" s="42"/>
      <c r="BY3082" s="42"/>
      <c r="BZ3082" s="43"/>
      <c r="CA3082" s="42"/>
      <c r="CB3082" s="55"/>
      <c r="CC3082" s="42"/>
      <c r="CD3082" s="56"/>
      <c r="CE3082" s="42"/>
      <c r="DB3082" s="42"/>
    </row>
    <row r="3083" spans="62:106">
      <c r="BJ3083" s="89"/>
      <c r="BW3083" s="45"/>
      <c r="BX3083" s="42"/>
      <c r="BY3083" s="42"/>
      <c r="BZ3083" s="43"/>
      <c r="CA3083" s="42"/>
      <c r="CB3083" s="55"/>
      <c r="CC3083" s="42"/>
      <c r="CD3083" s="56"/>
      <c r="CE3083" s="42"/>
      <c r="DB3083" s="42"/>
    </row>
    <row r="3084" spans="62:106">
      <c r="BJ3084" s="89"/>
      <c r="BW3084" s="45"/>
      <c r="BX3084" s="42"/>
      <c r="BY3084" s="42"/>
      <c r="BZ3084" s="43"/>
      <c r="CA3084" s="42"/>
      <c r="CB3084" s="55"/>
      <c r="CC3084" s="42"/>
      <c r="CD3084" s="56"/>
      <c r="CE3084" s="42"/>
      <c r="DB3084" s="42"/>
    </row>
    <row r="3085" spans="62:106">
      <c r="BJ3085" s="89"/>
      <c r="BW3085" s="45"/>
      <c r="BX3085" s="42"/>
      <c r="BY3085" s="42"/>
      <c r="BZ3085" s="43"/>
      <c r="CA3085" s="42"/>
      <c r="CB3085" s="55"/>
      <c r="CC3085" s="42"/>
      <c r="CD3085" s="56"/>
      <c r="CE3085" s="42"/>
      <c r="DB3085" s="42"/>
    </row>
    <row r="3086" spans="62:106">
      <c r="BJ3086" s="89"/>
      <c r="BW3086" s="45"/>
      <c r="BX3086" s="42"/>
      <c r="BY3086" s="42"/>
      <c r="BZ3086" s="43"/>
      <c r="CA3086" s="42"/>
      <c r="CB3086" s="55"/>
      <c r="CC3086" s="42"/>
      <c r="CD3086" s="56"/>
      <c r="CE3086" s="42"/>
      <c r="DB3086" s="42"/>
    </row>
    <row r="3087" spans="62:106">
      <c r="BJ3087" s="89"/>
      <c r="BW3087" s="45"/>
      <c r="BX3087" s="42"/>
      <c r="BY3087" s="42"/>
      <c r="BZ3087" s="43"/>
      <c r="CA3087" s="42"/>
      <c r="CB3087" s="55"/>
      <c r="CC3087" s="42"/>
      <c r="CD3087" s="56"/>
      <c r="CE3087" s="42"/>
      <c r="DB3087" s="42"/>
    </row>
    <row r="3088" spans="62:106">
      <c r="BJ3088" s="89"/>
      <c r="BW3088" s="45"/>
      <c r="BX3088" s="42"/>
      <c r="BY3088" s="42"/>
      <c r="BZ3088" s="43"/>
      <c r="CA3088" s="42"/>
      <c r="CB3088" s="55"/>
      <c r="CC3088" s="42"/>
      <c r="CD3088" s="56"/>
      <c r="CE3088" s="42"/>
      <c r="DB3088" s="42"/>
    </row>
    <row r="3089" spans="62:106">
      <c r="BJ3089" s="89"/>
      <c r="BW3089" s="45"/>
      <c r="BX3089" s="42"/>
      <c r="BY3089" s="42"/>
      <c r="BZ3089" s="43"/>
      <c r="CA3089" s="42"/>
      <c r="CB3089" s="55"/>
      <c r="CC3089" s="42"/>
      <c r="CD3089" s="56"/>
      <c r="CE3089" s="42"/>
      <c r="DB3089" s="42"/>
    </row>
    <row r="3090" spans="62:106">
      <c r="BJ3090" s="89"/>
      <c r="BW3090" s="45"/>
      <c r="BX3090" s="42"/>
      <c r="BY3090" s="42"/>
      <c r="BZ3090" s="43"/>
      <c r="CA3090" s="42"/>
      <c r="CB3090" s="55"/>
      <c r="CC3090" s="42"/>
      <c r="CD3090" s="56"/>
      <c r="CE3090" s="42"/>
      <c r="DB3090" s="42"/>
    </row>
    <row r="3091" spans="62:106">
      <c r="BJ3091" s="89"/>
      <c r="BW3091" s="45"/>
      <c r="BX3091" s="42"/>
      <c r="BY3091" s="42"/>
      <c r="BZ3091" s="43"/>
      <c r="CA3091" s="42"/>
      <c r="CB3091" s="55"/>
      <c r="CC3091" s="42"/>
      <c r="CD3091" s="56"/>
      <c r="CE3091" s="42"/>
      <c r="DB3091" s="42"/>
    </row>
    <row r="3092" spans="62:106">
      <c r="BJ3092" s="89"/>
      <c r="BW3092" s="45"/>
      <c r="BX3092" s="42"/>
      <c r="BY3092" s="42"/>
      <c r="BZ3092" s="43"/>
      <c r="CA3092" s="42"/>
      <c r="CB3092" s="55"/>
      <c r="CC3092" s="42"/>
      <c r="CD3092" s="56"/>
      <c r="CE3092" s="42"/>
      <c r="DB3092" s="42"/>
    </row>
    <row r="3093" spans="62:106">
      <c r="BJ3093" s="89"/>
      <c r="BW3093" s="45"/>
      <c r="BX3093" s="42"/>
      <c r="BY3093" s="42"/>
      <c r="BZ3093" s="43"/>
      <c r="CA3093" s="42"/>
      <c r="CB3093" s="55"/>
      <c r="CC3093" s="42"/>
      <c r="CD3093" s="56"/>
      <c r="CE3093" s="42"/>
      <c r="DB3093" s="42"/>
    </row>
    <row r="3094" spans="62:106">
      <c r="BJ3094" s="89"/>
      <c r="BW3094" s="45"/>
      <c r="BX3094" s="42"/>
      <c r="BY3094" s="42"/>
      <c r="BZ3094" s="43"/>
      <c r="CA3094" s="42"/>
      <c r="CB3094" s="55"/>
      <c r="CC3094" s="42"/>
      <c r="CD3094" s="56"/>
      <c r="CE3094" s="42"/>
      <c r="DB3094" s="42"/>
    </row>
    <row r="3095" spans="62:106">
      <c r="BJ3095" s="89"/>
      <c r="BW3095" s="45"/>
      <c r="BX3095" s="42"/>
      <c r="BY3095" s="42"/>
      <c r="BZ3095" s="43"/>
      <c r="CA3095" s="42"/>
      <c r="CB3095" s="55"/>
      <c r="CC3095" s="42"/>
      <c r="CD3095" s="56"/>
      <c r="CE3095" s="42"/>
      <c r="DB3095" s="42"/>
    </row>
    <row r="3096" spans="62:106">
      <c r="BJ3096" s="89"/>
      <c r="BW3096" s="45"/>
      <c r="BX3096" s="42"/>
      <c r="BY3096" s="42"/>
      <c r="BZ3096" s="43"/>
      <c r="CA3096" s="42"/>
      <c r="CB3096" s="55"/>
      <c r="CC3096" s="42"/>
      <c r="CD3096" s="56"/>
      <c r="CE3096" s="42"/>
      <c r="DB3096" s="42"/>
    </row>
    <row r="3097" spans="62:106">
      <c r="BJ3097" s="89"/>
      <c r="BW3097" s="45"/>
      <c r="BX3097" s="42"/>
      <c r="BY3097" s="42"/>
      <c r="BZ3097" s="43"/>
      <c r="CA3097" s="42"/>
      <c r="CB3097" s="55"/>
      <c r="CC3097" s="42"/>
      <c r="CD3097" s="56"/>
      <c r="CE3097" s="42"/>
      <c r="DB3097" s="42"/>
    </row>
    <row r="3098" spans="62:106">
      <c r="BJ3098" s="89"/>
      <c r="BW3098" s="45"/>
      <c r="BX3098" s="42"/>
      <c r="BY3098" s="42"/>
      <c r="BZ3098" s="43"/>
      <c r="CA3098" s="42"/>
      <c r="CB3098" s="55"/>
      <c r="CC3098" s="42"/>
      <c r="CD3098" s="56"/>
      <c r="CE3098" s="42"/>
      <c r="DB3098" s="42"/>
    </row>
    <row r="3099" spans="62:106">
      <c r="BJ3099" s="89"/>
      <c r="BW3099" s="45"/>
      <c r="BX3099" s="42"/>
      <c r="BY3099" s="42"/>
      <c r="BZ3099" s="43"/>
      <c r="CA3099" s="42"/>
      <c r="CB3099" s="55"/>
      <c r="CC3099" s="42"/>
      <c r="CD3099" s="56"/>
      <c r="CE3099" s="42"/>
      <c r="DB3099" s="42"/>
    </row>
    <row r="3100" spans="62:106">
      <c r="BJ3100" s="89"/>
      <c r="BW3100" s="45"/>
      <c r="BX3100" s="42"/>
      <c r="BY3100" s="42"/>
      <c r="BZ3100" s="43"/>
      <c r="CA3100" s="42"/>
      <c r="CB3100" s="55"/>
      <c r="CC3100" s="42"/>
      <c r="CD3100" s="56"/>
      <c r="CE3100" s="42"/>
      <c r="DB3100" s="42"/>
    </row>
    <row r="3101" spans="62:106">
      <c r="BJ3101" s="89"/>
      <c r="BW3101" s="45"/>
      <c r="BX3101" s="42"/>
      <c r="BY3101" s="42"/>
      <c r="BZ3101" s="43"/>
      <c r="CA3101" s="42"/>
      <c r="CB3101" s="55"/>
      <c r="CC3101" s="42"/>
      <c r="CD3101" s="56"/>
      <c r="CE3101" s="42"/>
      <c r="DB3101" s="42"/>
    </row>
    <row r="3102" spans="62:106">
      <c r="BJ3102" s="89"/>
      <c r="BW3102" s="45"/>
      <c r="BX3102" s="42"/>
      <c r="BY3102" s="42"/>
      <c r="BZ3102" s="43"/>
      <c r="CA3102" s="42"/>
      <c r="CB3102" s="55"/>
      <c r="CC3102" s="42"/>
      <c r="CD3102" s="56"/>
      <c r="CE3102" s="42"/>
      <c r="DB3102" s="42"/>
    </row>
    <row r="3103" spans="62:106">
      <c r="BJ3103" s="89"/>
      <c r="BW3103" s="45"/>
      <c r="BX3103" s="42"/>
      <c r="BY3103" s="42"/>
      <c r="BZ3103" s="43"/>
      <c r="CA3103" s="42"/>
      <c r="CB3103" s="55"/>
      <c r="CC3103" s="42"/>
      <c r="CD3103" s="56"/>
      <c r="CE3103" s="42"/>
      <c r="DB3103" s="42"/>
    </row>
    <row r="3104" spans="62:106">
      <c r="BJ3104" s="89"/>
      <c r="BW3104" s="45"/>
      <c r="BX3104" s="42"/>
      <c r="BY3104" s="42"/>
      <c r="BZ3104" s="43"/>
      <c r="CA3104" s="42"/>
      <c r="CB3104" s="55"/>
      <c r="CC3104" s="42"/>
      <c r="CD3104" s="56"/>
      <c r="CE3104" s="42"/>
      <c r="DB3104" s="42"/>
    </row>
    <row r="3105" spans="62:106">
      <c r="BJ3105" s="89"/>
      <c r="BW3105" s="45"/>
      <c r="BX3105" s="42"/>
      <c r="BY3105" s="42"/>
      <c r="BZ3105" s="43"/>
      <c r="CA3105" s="42"/>
      <c r="CB3105" s="55"/>
      <c r="CC3105" s="42"/>
      <c r="CD3105" s="56"/>
      <c r="CE3105" s="42"/>
      <c r="DB3105" s="42"/>
    </row>
    <row r="3106" spans="62:106">
      <c r="BJ3106" s="89"/>
      <c r="BW3106" s="45"/>
      <c r="BX3106" s="42"/>
      <c r="BY3106" s="42"/>
      <c r="BZ3106" s="43"/>
      <c r="CA3106" s="42"/>
      <c r="CB3106" s="55"/>
      <c r="CC3106" s="42"/>
      <c r="CD3106" s="56"/>
      <c r="CE3106" s="42"/>
      <c r="DB3106" s="42"/>
    </row>
    <row r="3107" spans="62:106">
      <c r="BJ3107" s="89"/>
      <c r="BW3107" s="45"/>
      <c r="BX3107" s="42"/>
      <c r="BY3107" s="42"/>
      <c r="BZ3107" s="43"/>
      <c r="CA3107" s="42"/>
      <c r="CB3107" s="55"/>
      <c r="CC3107" s="42"/>
      <c r="CD3107" s="56"/>
      <c r="CE3107" s="42"/>
      <c r="DB3107" s="42"/>
    </row>
    <row r="3108" spans="62:106">
      <c r="BJ3108" s="89"/>
      <c r="BW3108" s="45"/>
      <c r="BX3108" s="42"/>
      <c r="BY3108" s="42"/>
      <c r="BZ3108" s="43"/>
      <c r="CA3108" s="42"/>
      <c r="CB3108" s="55"/>
      <c r="CC3108" s="42"/>
      <c r="CD3108" s="56"/>
      <c r="CE3108" s="42"/>
      <c r="DB3108" s="42"/>
    </row>
    <row r="3109" spans="62:106">
      <c r="BJ3109" s="89"/>
      <c r="BW3109" s="45"/>
      <c r="BX3109" s="42"/>
      <c r="BY3109" s="42"/>
      <c r="BZ3109" s="43"/>
      <c r="CA3109" s="42"/>
      <c r="CB3109" s="55"/>
      <c r="CC3109" s="42"/>
      <c r="CD3109" s="56"/>
      <c r="CE3109" s="42"/>
      <c r="DB3109" s="42"/>
    </row>
    <row r="3110" spans="62:106">
      <c r="BJ3110" s="89"/>
      <c r="BW3110" s="45"/>
      <c r="BX3110" s="42"/>
      <c r="BY3110" s="42"/>
      <c r="BZ3110" s="43"/>
      <c r="CA3110" s="42"/>
      <c r="CB3110" s="55"/>
      <c r="CC3110" s="42"/>
      <c r="CD3110" s="56"/>
      <c r="CE3110" s="42"/>
      <c r="DB3110" s="42"/>
    </row>
    <row r="3111" spans="62:106">
      <c r="BJ3111" s="89"/>
      <c r="BW3111" s="45"/>
      <c r="BX3111" s="42"/>
      <c r="BY3111" s="42"/>
      <c r="BZ3111" s="43"/>
      <c r="CA3111" s="42"/>
      <c r="CB3111" s="55"/>
      <c r="CC3111" s="42"/>
      <c r="CD3111" s="56"/>
      <c r="CE3111" s="42"/>
      <c r="DB3111" s="42"/>
    </row>
    <row r="3112" spans="62:106">
      <c r="BJ3112" s="89"/>
      <c r="BW3112" s="45"/>
      <c r="BX3112" s="42"/>
      <c r="BY3112" s="42"/>
      <c r="BZ3112" s="43"/>
      <c r="CA3112" s="42"/>
      <c r="CB3112" s="55"/>
      <c r="CC3112" s="42"/>
      <c r="CD3112" s="56"/>
      <c r="CE3112" s="42"/>
      <c r="DB3112" s="42"/>
    </row>
    <row r="3113" spans="62:106">
      <c r="BJ3113" s="89"/>
      <c r="BW3113" s="45"/>
      <c r="BX3113" s="42"/>
      <c r="BY3113" s="42"/>
      <c r="BZ3113" s="43"/>
      <c r="CA3113" s="42"/>
      <c r="CB3113" s="55"/>
      <c r="CC3113" s="42"/>
      <c r="CD3113" s="56"/>
      <c r="CE3113" s="42"/>
      <c r="DB3113" s="42"/>
    </row>
    <row r="3114" spans="62:106">
      <c r="BJ3114" s="89"/>
      <c r="BW3114" s="45"/>
      <c r="BX3114" s="42"/>
      <c r="BY3114" s="42"/>
      <c r="BZ3114" s="43"/>
      <c r="CA3114" s="42"/>
      <c r="CB3114" s="55"/>
      <c r="CC3114" s="42"/>
      <c r="CD3114" s="56"/>
      <c r="CE3114" s="42"/>
      <c r="DB3114" s="42"/>
    </row>
    <row r="3115" spans="62:106">
      <c r="BJ3115" s="89"/>
      <c r="BW3115" s="45"/>
      <c r="BX3115" s="42"/>
      <c r="BY3115" s="42"/>
      <c r="BZ3115" s="43"/>
      <c r="CA3115" s="42"/>
      <c r="CB3115" s="55"/>
      <c r="CC3115" s="42"/>
      <c r="CD3115" s="56"/>
      <c r="CE3115" s="42"/>
      <c r="DB3115" s="42"/>
    </row>
    <row r="3116" spans="62:106">
      <c r="BJ3116" s="89"/>
      <c r="BW3116" s="45"/>
      <c r="BX3116" s="42"/>
      <c r="BY3116" s="42"/>
      <c r="BZ3116" s="43"/>
      <c r="CA3116" s="42"/>
      <c r="CB3116" s="55"/>
      <c r="CC3116" s="42"/>
      <c r="CD3116" s="56"/>
      <c r="CE3116" s="42"/>
      <c r="DB3116" s="42"/>
    </row>
    <row r="3117" spans="62:106">
      <c r="BJ3117" s="89"/>
      <c r="BW3117" s="45"/>
      <c r="BX3117" s="42"/>
      <c r="BY3117" s="42"/>
      <c r="BZ3117" s="43"/>
      <c r="CA3117" s="42"/>
      <c r="CB3117" s="55"/>
      <c r="CC3117" s="42"/>
      <c r="CD3117" s="56"/>
      <c r="CE3117" s="42"/>
      <c r="DB3117" s="42"/>
    </row>
    <row r="3118" spans="62:106">
      <c r="BJ3118" s="89"/>
      <c r="BW3118" s="45"/>
      <c r="BX3118" s="42"/>
      <c r="BY3118" s="42"/>
      <c r="BZ3118" s="43"/>
      <c r="CA3118" s="42"/>
      <c r="CB3118" s="55"/>
      <c r="CC3118" s="42"/>
      <c r="CD3118" s="56"/>
      <c r="CE3118" s="42"/>
      <c r="DB3118" s="42"/>
    </row>
    <row r="3119" spans="62:106">
      <c r="BJ3119" s="89"/>
      <c r="BW3119" s="45"/>
      <c r="BX3119" s="42"/>
      <c r="BY3119" s="42"/>
      <c r="BZ3119" s="43"/>
      <c r="CA3119" s="42"/>
      <c r="CB3119" s="55"/>
      <c r="CC3119" s="42"/>
      <c r="CD3119" s="56"/>
      <c r="CE3119" s="42"/>
      <c r="DB3119" s="42"/>
    </row>
    <row r="3120" spans="62:106">
      <c r="BJ3120" s="89"/>
      <c r="BW3120" s="45"/>
      <c r="BX3120" s="42"/>
      <c r="BY3120" s="42"/>
      <c r="BZ3120" s="43"/>
      <c r="CA3120" s="42"/>
      <c r="CB3120" s="55"/>
      <c r="CC3120" s="42"/>
      <c r="CD3120" s="56"/>
      <c r="CE3120" s="42"/>
      <c r="DB3120" s="42"/>
    </row>
    <row r="3121" spans="62:106">
      <c r="BJ3121" s="89"/>
      <c r="BW3121" s="45"/>
      <c r="BX3121" s="42"/>
      <c r="BY3121" s="42"/>
      <c r="BZ3121" s="43"/>
      <c r="CA3121" s="42"/>
      <c r="CB3121" s="55"/>
      <c r="CC3121" s="42"/>
      <c r="CD3121" s="56"/>
      <c r="CE3121" s="42"/>
      <c r="DB3121" s="42"/>
    </row>
    <row r="3122" spans="62:106">
      <c r="BJ3122" s="89"/>
      <c r="BW3122" s="45"/>
      <c r="BX3122" s="42"/>
      <c r="BY3122" s="42"/>
      <c r="BZ3122" s="43"/>
      <c r="CA3122" s="42"/>
      <c r="CB3122" s="55"/>
      <c r="CC3122" s="42"/>
      <c r="CD3122" s="56"/>
      <c r="CE3122" s="42"/>
      <c r="DB3122" s="42"/>
    </row>
    <row r="3123" spans="62:106">
      <c r="BJ3123" s="89"/>
      <c r="BW3123" s="45"/>
      <c r="BX3123" s="42"/>
      <c r="BY3123" s="42"/>
      <c r="BZ3123" s="43"/>
      <c r="CA3123" s="42"/>
      <c r="CB3123" s="55"/>
      <c r="CC3123" s="42"/>
      <c r="CD3123" s="56"/>
      <c r="CE3123" s="42"/>
      <c r="DB3123" s="42"/>
    </row>
    <row r="3124" spans="62:106">
      <c r="BJ3124" s="89"/>
      <c r="BW3124" s="45"/>
      <c r="BX3124" s="42"/>
      <c r="BY3124" s="42"/>
      <c r="BZ3124" s="43"/>
      <c r="CA3124" s="42"/>
      <c r="CB3124" s="55"/>
      <c r="CC3124" s="42"/>
      <c r="CD3124" s="56"/>
      <c r="CE3124" s="42"/>
      <c r="DB3124" s="42"/>
    </row>
    <row r="3125" spans="62:106">
      <c r="BJ3125" s="89"/>
      <c r="BW3125" s="45"/>
      <c r="BX3125" s="42"/>
      <c r="BY3125" s="42"/>
      <c r="BZ3125" s="43"/>
      <c r="CA3125" s="42"/>
      <c r="CB3125" s="55"/>
      <c r="CC3125" s="42"/>
      <c r="CD3125" s="56"/>
      <c r="CE3125" s="42"/>
      <c r="DB3125" s="42"/>
    </row>
    <row r="3126" spans="62:106">
      <c r="BJ3126" s="89"/>
      <c r="BW3126" s="45"/>
      <c r="BX3126" s="42"/>
      <c r="BY3126" s="42"/>
      <c r="BZ3126" s="43"/>
      <c r="CA3126" s="42"/>
      <c r="CB3126" s="55"/>
      <c r="CC3126" s="42"/>
      <c r="CD3126" s="56"/>
      <c r="CE3126" s="42"/>
      <c r="DB3126" s="42"/>
    </row>
    <row r="3127" spans="62:106">
      <c r="BJ3127" s="89"/>
      <c r="BW3127" s="45"/>
      <c r="BX3127" s="42"/>
      <c r="BY3127" s="42"/>
      <c r="BZ3127" s="43"/>
      <c r="CA3127" s="42"/>
      <c r="CB3127" s="55"/>
      <c r="CC3127" s="42"/>
      <c r="CD3127" s="56"/>
      <c r="CE3127" s="42"/>
      <c r="DB3127" s="42"/>
    </row>
    <row r="3128" spans="62:106">
      <c r="BJ3128" s="89"/>
      <c r="BW3128" s="45"/>
      <c r="BX3128" s="42"/>
      <c r="BY3128" s="42"/>
      <c r="BZ3128" s="43"/>
      <c r="CA3128" s="42"/>
      <c r="CB3128" s="55"/>
      <c r="CC3128" s="42"/>
      <c r="CD3128" s="56"/>
      <c r="CE3128" s="42"/>
      <c r="DB3128" s="42"/>
    </row>
    <row r="3129" spans="62:106">
      <c r="BJ3129" s="89"/>
      <c r="BW3129" s="45"/>
      <c r="BX3129" s="42"/>
      <c r="BY3129" s="42"/>
      <c r="BZ3129" s="43"/>
      <c r="CA3129" s="42"/>
      <c r="CB3129" s="55"/>
      <c r="CC3129" s="42"/>
      <c r="CD3129" s="56"/>
      <c r="CE3129" s="42"/>
      <c r="DB3129" s="42"/>
    </row>
    <row r="3130" spans="62:106">
      <c r="BJ3130" s="89"/>
      <c r="BW3130" s="45"/>
      <c r="BX3130" s="42"/>
      <c r="BY3130" s="42"/>
      <c r="BZ3130" s="43"/>
      <c r="CA3130" s="42"/>
      <c r="CB3130" s="55"/>
      <c r="CC3130" s="42"/>
      <c r="CD3130" s="56"/>
      <c r="CE3130" s="42"/>
      <c r="DB3130" s="42"/>
    </row>
    <row r="3131" spans="62:106">
      <c r="BJ3131" s="89"/>
      <c r="BW3131" s="45"/>
      <c r="BX3131" s="42"/>
      <c r="BY3131" s="42"/>
      <c r="BZ3131" s="43"/>
      <c r="CA3131" s="42"/>
      <c r="CB3131" s="55"/>
      <c r="CC3131" s="42"/>
      <c r="CD3131" s="56"/>
      <c r="CE3131" s="42"/>
      <c r="DB3131" s="42"/>
    </row>
    <row r="3132" spans="62:106">
      <c r="BJ3132" s="89"/>
      <c r="BW3132" s="45"/>
      <c r="BX3132" s="42"/>
      <c r="BY3132" s="42"/>
      <c r="BZ3132" s="43"/>
      <c r="CA3132" s="42"/>
      <c r="CB3132" s="55"/>
      <c r="CC3132" s="42"/>
      <c r="CD3132" s="56"/>
      <c r="CE3132" s="42"/>
      <c r="DB3132" s="42"/>
    </row>
    <row r="3133" spans="62:106">
      <c r="BJ3133" s="89"/>
      <c r="BW3133" s="45"/>
      <c r="BX3133" s="42"/>
      <c r="BY3133" s="42"/>
      <c r="BZ3133" s="43"/>
      <c r="CA3133" s="42"/>
      <c r="CB3133" s="55"/>
      <c r="CC3133" s="42"/>
      <c r="CD3133" s="56"/>
      <c r="CE3133" s="42"/>
      <c r="DB3133" s="42"/>
    </row>
    <row r="3134" spans="62:106">
      <c r="BJ3134" s="89"/>
      <c r="BW3134" s="45"/>
      <c r="BX3134" s="42"/>
      <c r="BY3134" s="42"/>
      <c r="BZ3134" s="43"/>
      <c r="CA3134" s="42"/>
      <c r="CB3134" s="55"/>
      <c r="CC3134" s="42"/>
      <c r="CD3134" s="56"/>
      <c r="CE3134" s="42"/>
      <c r="DB3134" s="42"/>
    </row>
    <row r="3135" spans="62:106">
      <c r="BJ3135" s="89"/>
      <c r="BW3135" s="45"/>
      <c r="BX3135" s="42"/>
      <c r="BY3135" s="42"/>
      <c r="BZ3135" s="43"/>
      <c r="CA3135" s="42"/>
      <c r="CB3135" s="55"/>
      <c r="CC3135" s="42"/>
      <c r="CD3135" s="56"/>
      <c r="CE3135" s="42"/>
      <c r="DB3135" s="42"/>
    </row>
    <row r="3136" spans="62:106">
      <c r="BJ3136" s="89"/>
      <c r="BW3136" s="45"/>
      <c r="BX3136" s="42"/>
      <c r="BY3136" s="42"/>
      <c r="BZ3136" s="43"/>
      <c r="CA3136" s="42"/>
      <c r="CB3136" s="55"/>
      <c r="CC3136" s="42"/>
      <c r="CD3136" s="56"/>
      <c r="CE3136" s="42"/>
      <c r="DB3136" s="42"/>
    </row>
    <row r="3137" spans="62:106">
      <c r="BJ3137" s="89"/>
      <c r="BW3137" s="45"/>
      <c r="BX3137" s="42"/>
      <c r="BY3137" s="42"/>
      <c r="BZ3137" s="43"/>
      <c r="CA3137" s="42"/>
      <c r="CB3137" s="55"/>
      <c r="CC3137" s="42"/>
      <c r="CD3137" s="56"/>
      <c r="CE3137" s="42"/>
      <c r="DB3137" s="42"/>
    </row>
    <row r="3138" spans="62:106">
      <c r="BJ3138" s="89"/>
      <c r="BW3138" s="45"/>
      <c r="BX3138" s="42"/>
      <c r="BY3138" s="42"/>
      <c r="BZ3138" s="43"/>
      <c r="CA3138" s="42"/>
      <c r="CB3138" s="55"/>
      <c r="CC3138" s="42"/>
      <c r="CD3138" s="56"/>
      <c r="CE3138" s="42"/>
      <c r="DB3138" s="42"/>
    </row>
    <row r="3139" spans="62:106">
      <c r="BJ3139" s="89"/>
      <c r="BW3139" s="45"/>
      <c r="BX3139" s="42"/>
      <c r="BY3139" s="42"/>
      <c r="BZ3139" s="43"/>
      <c r="CA3139" s="42"/>
      <c r="CB3139" s="55"/>
      <c r="CC3139" s="42"/>
      <c r="CD3139" s="56"/>
      <c r="CE3139" s="42"/>
      <c r="DB3139" s="42"/>
    </row>
    <row r="3140" spans="62:106">
      <c r="BJ3140" s="89"/>
      <c r="BW3140" s="45"/>
      <c r="BX3140" s="42"/>
      <c r="BY3140" s="42"/>
      <c r="BZ3140" s="43"/>
      <c r="CA3140" s="42"/>
      <c r="CB3140" s="55"/>
      <c r="CC3140" s="42"/>
      <c r="CD3140" s="56"/>
      <c r="CE3140" s="42"/>
      <c r="DB3140" s="42"/>
    </row>
    <row r="3141" spans="62:106">
      <c r="BJ3141" s="89"/>
      <c r="BW3141" s="45"/>
      <c r="BX3141" s="42"/>
      <c r="BY3141" s="42"/>
      <c r="BZ3141" s="43"/>
      <c r="CA3141" s="42"/>
      <c r="CB3141" s="55"/>
      <c r="CC3141" s="42"/>
      <c r="CD3141" s="56"/>
      <c r="CE3141" s="42"/>
      <c r="DB3141" s="42"/>
    </row>
    <row r="3142" spans="62:106">
      <c r="BJ3142" s="89"/>
      <c r="BW3142" s="45"/>
      <c r="BX3142" s="42"/>
      <c r="BY3142" s="42"/>
      <c r="BZ3142" s="43"/>
      <c r="CA3142" s="42"/>
      <c r="CB3142" s="55"/>
      <c r="CC3142" s="42"/>
      <c r="CD3142" s="56"/>
      <c r="CE3142" s="42"/>
      <c r="DB3142" s="42"/>
    </row>
    <row r="3143" spans="62:106">
      <c r="BJ3143" s="89"/>
      <c r="BW3143" s="45"/>
      <c r="BX3143" s="42"/>
      <c r="BY3143" s="42"/>
      <c r="BZ3143" s="43"/>
      <c r="CA3143" s="42"/>
      <c r="CB3143" s="55"/>
      <c r="CC3143" s="42"/>
      <c r="CD3143" s="56"/>
      <c r="CE3143" s="42"/>
      <c r="DB3143" s="42"/>
    </row>
    <row r="3144" spans="62:106">
      <c r="BJ3144" s="89"/>
      <c r="BW3144" s="45"/>
      <c r="BX3144" s="42"/>
      <c r="BY3144" s="42"/>
      <c r="BZ3144" s="43"/>
      <c r="CA3144" s="42"/>
      <c r="CB3144" s="55"/>
      <c r="CC3144" s="42"/>
      <c r="CD3144" s="56"/>
      <c r="CE3144" s="42"/>
      <c r="DB3144" s="42"/>
    </row>
    <row r="3145" spans="62:106">
      <c r="BJ3145" s="89"/>
      <c r="BW3145" s="45"/>
      <c r="BX3145" s="42"/>
      <c r="BY3145" s="42"/>
      <c r="BZ3145" s="43"/>
      <c r="CA3145" s="42"/>
      <c r="CB3145" s="55"/>
      <c r="CC3145" s="42"/>
      <c r="CD3145" s="56"/>
      <c r="CE3145" s="42"/>
      <c r="DB3145" s="42"/>
    </row>
    <row r="3146" spans="62:106">
      <c r="BJ3146" s="89"/>
      <c r="BW3146" s="45"/>
      <c r="BX3146" s="42"/>
      <c r="BY3146" s="42"/>
      <c r="BZ3146" s="43"/>
      <c r="CA3146" s="42"/>
      <c r="CB3146" s="55"/>
      <c r="CC3146" s="42"/>
      <c r="CD3146" s="56"/>
      <c r="CE3146" s="42"/>
      <c r="DB3146" s="42"/>
    </row>
    <row r="3147" spans="62:106">
      <c r="BJ3147" s="89"/>
      <c r="BW3147" s="45"/>
      <c r="BX3147" s="42"/>
      <c r="BY3147" s="42"/>
      <c r="BZ3147" s="43"/>
      <c r="CA3147" s="42"/>
      <c r="CB3147" s="55"/>
      <c r="CC3147" s="42"/>
      <c r="CD3147" s="56"/>
      <c r="CE3147" s="42"/>
      <c r="DB3147" s="42"/>
    </row>
    <row r="3148" spans="62:106">
      <c r="BJ3148" s="89"/>
      <c r="BW3148" s="45"/>
      <c r="BX3148" s="42"/>
      <c r="BY3148" s="42"/>
      <c r="BZ3148" s="43"/>
      <c r="CA3148" s="42"/>
      <c r="CB3148" s="55"/>
      <c r="CC3148" s="42"/>
      <c r="CD3148" s="56"/>
      <c r="CE3148" s="42"/>
      <c r="DB3148" s="42"/>
    </row>
    <row r="3149" spans="62:106">
      <c r="BJ3149" s="89"/>
      <c r="BW3149" s="45"/>
      <c r="BX3149" s="42"/>
      <c r="BY3149" s="42"/>
      <c r="BZ3149" s="43"/>
      <c r="CA3149" s="42"/>
      <c r="CB3149" s="55"/>
      <c r="CC3149" s="42"/>
      <c r="CD3149" s="56"/>
      <c r="CE3149" s="42"/>
      <c r="DB3149" s="42"/>
    </row>
    <row r="3150" spans="62:106">
      <c r="BJ3150" s="89"/>
      <c r="BW3150" s="45"/>
      <c r="BX3150" s="42"/>
      <c r="BY3150" s="42"/>
      <c r="BZ3150" s="43"/>
      <c r="CA3150" s="42"/>
      <c r="CB3150" s="55"/>
      <c r="CC3150" s="42"/>
      <c r="CD3150" s="56"/>
      <c r="CE3150" s="42"/>
      <c r="DB3150" s="42"/>
    </row>
    <row r="3151" spans="62:106">
      <c r="BJ3151" s="89"/>
      <c r="BW3151" s="45"/>
      <c r="BX3151" s="42"/>
      <c r="BY3151" s="42"/>
      <c r="BZ3151" s="43"/>
      <c r="CA3151" s="42"/>
      <c r="CB3151" s="55"/>
      <c r="CC3151" s="42"/>
      <c r="CD3151" s="56"/>
      <c r="CE3151" s="42"/>
      <c r="DB3151" s="42"/>
    </row>
    <row r="3152" spans="62:106">
      <c r="BJ3152" s="89"/>
      <c r="BW3152" s="45"/>
      <c r="BX3152" s="42"/>
      <c r="BY3152" s="42"/>
      <c r="BZ3152" s="43"/>
      <c r="CA3152" s="42"/>
      <c r="CB3152" s="55"/>
      <c r="CC3152" s="42"/>
      <c r="CD3152" s="56"/>
      <c r="CE3152" s="42"/>
      <c r="DB3152" s="42"/>
    </row>
    <row r="3153" spans="62:106">
      <c r="BJ3153" s="89"/>
      <c r="BW3153" s="45"/>
      <c r="BX3153" s="42"/>
      <c r="BY3153" s="42"/>
      <c r="BZ3153" s="43"/>
      <c r="CA3153" s="42"/>
      <c r="CB3153" s="55"/>
      <c r="CC3153" s="42"/>
      <c r="CD3153" s="56"/>
      <c r="CE3153" s="42"/>
      <c r="DB3153" s="42"/>
    </row>
    <row r="3154" spans="62:106">
      <c r="BJ3154" s="89"/>
      <c r="BW3154" s="45"/>
      <c r="BX3154" s="42"/>
      <c r="BY3154" s="42"/>
      <c r="BZ3154" s="43"/>
      <c r="CA3154" s="42"/>
      <c r="CB3154" s="55"/>
      <c r="CC3154" s="42"/>
      <c r="CD3154" s="56"/>
      <c r="CE3154" s="42"/>
      <c r="DB3154" s="42"/>
    </row>
    <row r="3155" spans="62:106">
      <c r="BJ3155" s="89"/>
      <c r="BW3155" s="45"/>
      <c r="BX3155" s="42"/>
      <c r="BY3155" s="42"/>
      <c r="BZ3155" s="43"/>
      <c r="CA3155" s="42"/>
      <c r="CB3155" s="55"/>
      <c r="CC3155" s="42"/>
      <c r="CD3155" s="56"/>
      <c r="CE3155" s="42"/>
      <c r="DB3155" s="42"/>
    </row>
    <row r="3156" spans="62:106">
      <c r="BJ3156" s="89"/>
      <c r="BW3156" s="45"/>
      <c r="BX3156" s="42"/>
      <c r="BY3156" s="42"/>
      <c r="BZ3156" s="43"/>
      <c r="CA3156" s="42"/>
      <c r="CB3156" s="55"/>
      <c r="CC3156" s="42"/>
      <c r="CD3156" s="56"/>
      <c r="CE3156" s="42"/>
      <c r="DB3156" s="42"/>
    </row>
    <row r="3157" spans="62:106">
      <c r="BJ3157" s="89"/>
      <c r="BW3157" s="45"/>
      <c r="BX3157" s="42"/>
      <c r="BY3157" s="42"/>
      <c r="BZ3157" s="43"/>
      <c r="CA3157" s="42"/>
      <c r="CB3157" s="55"/>
      <c r="CC3157" s="42"/>
      <c r="CD3157" s="56"/>
      <c r="CE3157" s="42"/>
      <c r="DB3157" s="42"/>
    </row>
    <row r="3158" spans="62:106">
      <c r="BJ3158" s="89"/>
      <c r="BW3158" s="45"/>
      <c r="BX3158" s="42"/>
      <c r="BY3158" s="42"/>
      <c r="BZ3158" s="43"/>
      <c r="CA3158" s="42"/>
      <c r="CB3158" s="55"/>
      <c r="CC3158" s="42"/>
      <c r="CD3158" s="56"/>
      <c r="CE3158" s="42"/>
      <c r="DB3158" s="42"/>
    </row>
    <row r="3159" spans="62:106">
      <c r="BJ3159" s="89"/>
      <c r="BW3159" s="45"/>
      <c r="BX3159" s="42"/>
      <c r="BY3159" s="42"/>
      <c r="BZ3159" s="43"/>
      <c r="CA3159" s="42"/>
      <c r="CB3159" s="55"/>
      <c r="CC3159" s="42"/>
      <c r="CD3159" s="56"/>
      <c r="CE3159" s="42"/>
      <c r="DB3159" s="42"/>
    </row>
    <row r="3160" spans="62:106">
      <c r="BJ3160" s="89"/>
      <c r="BW3160" s="45"/>
      <c r="BX3160" s="42"/>
      <c r="BY3160" s="42"/>
      <c r="BZ3160" s="43"/>
      <c r="CA3160" s="42"/>
      <c r="CB3160" s="55"/>
      <c r="CC3160" s="42"/>
      <c r="CD3160" s="56"/>
      <c r="CE3160" s="42"/>
      <c r="DB3160" s="42"/>
    </row>
    <row r="3161" spans="62:106">
      <c r="BJ3161" s="89"/>
      <c r="BW3161" s="45"/>
      <c r="BX3161" s="42"/>
      <c r="BY3161" s="42"/>
      <c r="BZ3161" s="43"/>
      <c r="CA3161" s="42"/>
      <c r="CB3161" s="55"/>
      <c r="CC3161" s="42"/>
      <c r="CD3161" s="56"/>
      <c r="CE3161" s="42"/>
      <c r="DB3161" s="42"/>
    </row>
    <row r="3162" spans="62:106">
      <c r="BJ3162" s="89"/>
      <c r="BW3162" s="45"/>
      <c r="BX3162" s="42"/>
      <c r="BY3162" s="42"/>
      <c r="BZ3162" s="43"/>
      <c r="CA3162" s="42"/>
      <c r="CB3162" s="55"/>
      <c r="CC3162" s="42"/>
      <c r="CD3162" s="56"/>
      <c r="CE3162" s="42"/>
      <c r="DB3162" s="42"/>
    </row>
    <row r="3163" spans="62:106">
      <c r="BJ3163" s="89"/>
      <c r="BW3163" s="45"/>
      <c r="BX3163" s="42"/>
      <c r="BY3163" s="42"/>
      <c r="BZ3163" s="43"/>
      <c r="CA3163" s="42"/>
      <c r="CB3163" s="55"/>
      <c r="CC3163" s="42"/>
      <c r="CD3163" s="56"/>
      <c r="CE3163" s="42"/>
      <c r="DB3163" s="42"/>
    </row>
    <row r="3164" spans="62:106">
      <c r="BJ3164" s="89"/>
      <c r="BW3164" s="45"/>
      <c r="BX3164" s="42"/>
      <c r="BY3164" s="42"/>
      <c r="BZ3164" s="43"/>
      <c r="CA3164" s="42"/>
      <c r="CB3164" s="55"/>
      <c r="CC3164" s="42"/>
      <c r="CD3164" s="56"/>
      <c r="CE3164" s="42"/>
      <c r="DB3164" s="42"/>
    </row>
    <row r="3165" spans="62:106">
      <c r="BJ3165" s="89"/>
      <c r="BW3165" s="45"/>
      <c r="BX3165" s="42"/>
      <c r="BY3165" s="42"/>
      <c r="BZ3165" s="43"/>
      <c r="CA3165" s="42"/>
      <c r="CB3165" s="55"/>
      <c r="CC3165" s="42"/>
      <c r="CD3165" s="56"/>
      <c r="CE3165" s="42"/>
      <c r="DB3165" s="42"/>
    </row>
    <row r="3166" spans="62:106">
      <c r="BJ3166" s="89"/>
      <c r="BW3166" s="45"/>
      <c r="BX3166" s="42"/>
      <c r="BY3166" s="42"/>
      <c r="BZ3166" s="43"/>
      <c r="CA3166" s="42"/>
      <c r="CB3166" s="55"/>
      <c r="CC3166" s="42"/>
      <c r="CD3166" s="56"/>
      <c r="CE3166" s="42"/>
      <c r="DB3166" s="42"/>
    </row>
    <row r="3167" spans="62:106">
      <c r="BJ3167" s="89"/>
      <c r="BW3167" s="45"/>
      <c r="BX3167" s="42"/>
      <c r="BY3167" s="42"/>
      <c r="BZ3167" s="43"/>
      <c r="CA3167" s="42"/>
      <c r="CB3167" s="55"/>
      <c r="CC3167" s="42"/>
      <c r="CD3167" s="56"/>
      <c r="CE3167" s="42"/>
      <c r="DB3167" s="42"/>
    </row>
    <row r="3168" spans="62:106">
      <c r="BJ3168" s="89"/>
      <c r="BW3168" s="45"/>
      <c r="BX3168" s="42"/>
      <c r="BY3168" s="42"/>
      <c r="BZ3168" s="43"/>
      <c r="CA3168" s="42"/>
      <c r="CB3168" s="55"/>
      <c r="CC3168" s="42"/>
      <c r="CD3168" s="56"/>
      <c r="CE3168" s="42"/>
      <c r="DB3168" s="42"/>
    </row>
    <row r="3169" spans="62:106">
      <c r="BJ3169" s="89"/>
      <c r="BW3169" s="45"/>
      <c r="BX3169" s="42"/>
      <c r="BY3169" s="42"/>
      <c r="BZ3169" s="43"/>
      <c r="CA3169" s="42"/>
      <c r="CB3169" s="55"/>
      <c r="CC3169" s="42"/>
      <c r="CD3169" s="56"/>
      <c r="CE3169" s="42"/>
      <c r="DB3169" s="42"/>
    </row>
    <row r="3170" spans="62:106">
      <c r="BJ3170" s="89"/>
      <c r="BW3170" s="45"/>
      <c r="BX3170" s="42"/>
      <c r="BY3170" s="42"/>
      <c r="BZ3170" s="43"/>
      <c r="CA3170" s="42"/>
      <c r="CB3170" s="55"/>
      <c r="CC3170" s="42"/>
      <c r="CD3170" s="56"/>
      <c r="CE3170" s="42"/>
      <c r="DB3170" s="42"/>
    </row>
    <row r="3171" spans="62:106">
      <c r="BJ3171" s="89"/>
      <c r="BW3171" s="45"/>
      <c r="BX3171" s="42"/>
      <c r="BY3171" s="42"/>
      <c r="BZ3171" s="43"/>
      <c r="CA3171" s="42"/>
      <c r="CB3171" s="55"/>
      <c r="CC3171" s="42"/>
      <c r="CD3171" s="56"/>
      <c r="CE3171" s="42"/>
      <c r="DB3171" s="42"/>
    </row>
    <row r="3172" spans="62:106">
      <c r="BJ3172" s="89"/>
      <c r="BW3172" s="45"/>
      <c r="BX3172" s="42"/>
      <c r="BY3172" s="42"/>
      <c r="BZ3172" s="43"/>
      <c r="CA3172" s="42"/>
      <c r="CB3172" s="55"/>
      <c r="CC3172" s="42"/>
      <c r="CD3172" s="56"/>
      <c r="CE3172" s="42"/>
      <c r="DB3172" s="42"/>
    </row>
    <row r="3173" spans="62:106">
      <c r="BJ3173" s="89"/>
      <c r="BW3173" s="45"/>
      <c r="BX3173" s="42"/>
      <c r="BY3173" s="42"/>
      <c r="BZ3173" s="43"/>
      <c r="CA3173" s="42"/>
      <c r="CB3173" s="55"/>
      <c r="CC3173" s="42"/>
      <c r="CD3173" s="56"/>
      <c r="CE3173" s="42"/>
      <c r="DB3173" s="42"/>
    </row>
    <row r="3174" spans="62:106">
      <c r="BJ3174" s="89"/>
      <c r="BW3174" s="45"/>
      <c r="BX3174" s="42"/>
      <c r="BY3174" s="42"/>
      <c r="BZ3174" s="43"/>
      <c r="CA3174" s="42"/>
      <c r="CB3174" s="55"/>
      <c r="CC3174" s="42"/>
      <c r="CD3174" s="56"/>
      <c r="CE3174" s="42"/>
      <c r="DB3174" s="42"/>
    </row>
    <row r="3175" spans="62:106">
      <c r="BJ3175" s="89"/>
      <c r="BW3175" s="45"/>
      <c r="BX3175" s="42"/>
      <c r="BY3175" s="42"/>
      <c r="BZ3175" s="43"/>
      <c r="CA3175" s="42"/>
      <c r="CB3175" s="55"/>
      <c r="CC3175" s="42"/>
      <c r="CD3175" s="56"/>
      <c r="CE3175" s="42"/>
      <c r="DB3175" s="42"/>
    </row>
    <row r="3176" spans="62:106">
      <c r="BJ3176" s="89"/>
      <c r="BW3176" s="45"/>
      <c r="BX3176" s="42"/>
      <c r="BY3176" s="42"/>
      <c r="BZ3176" s="43"/>
      <c r="CA3176" s="42"/>
      <c r="CB3176" s="55"/>
      <c r="CC3176" s="42"/>
      <c r="CD3176" s="56"/>
      <c r="CE3176" s="42"/>
      <c r="DB3176" s="42"/>
    </row>
    <row r="3177" spans="62:106">
      <c r="BJ3177" s="89"/>
      <c r="BW3177" s="45"/>
      <c r="BX3177" s="42"/>
      <c r="BY3177" s="42"/>
      <c r="BZ3177" s="43"/>
      <c r="CA3177" s="42"/>
      <c r="CB3177" s="55"/>
      <c r="CC3177" s="42"/>
      <c r="CD3177" s="56"/>
      <c r="CE3177" s="42"/>
      <c r="DB3177" s="42"/>
    </row>
    <row r="3178" spans="62:106">
      <c r="BJ3178" s="89"/>
      <c r="BW3178" s="45"/>
      <c r="BX3178" s="42"/>
      <c r="BY3178" s="42"/>
      <c r="BZ3178" s="43"/>
      <c r="CA3178" s="42"/>
      <c r="CB3178" s="55"/>
      <c r="CC3178" s="42"/>
      <c r="CD3178" s="56"/>
      <c r="CE3178" s="42"/>
      <c r="DB3178" s="42"/>
    </row>
    <row r="3179" spans="62:106">
      <c r="BJ3179" s="89"/>
      <c r="BW3179" s="45"/>
      <c r="BX3179" s="42"/>
      <c r="BY3179" s="42"/>
      <c r="BZ3179" s="43"/>
      <c r="CA3179" s="42"/>
      <c r="CB3179" s="55"/>
      <c r="CC3179" s="42"/>
      <c r="CD3179" s="56"/>
      <c r="CE3179" s="42"/>
      <c r="DB3179" s="42"/>
    </row>
    <row r="3180" spans="62:106">
      <c r="BJ3180" s="89"/>
      <c r="BW3180" s="45"/>
      <c r="BX3180" s="42"/>
      <c r="BY3180" s="42"/>
      <c r="BZ3180" s="43"/>
      <c r="CA3180" s="42"/>
      <c r="CB3180" s="55"/>
      <c r="CC3180" s="42"/>
      <c r="CD3180" s="56"/>
      <c r="CE3180" s="42"/>
      <c r="DB3180" s="42"/>
    </row>
    <row r="3181" spans="62:106">
      <c r="BJ3181" s="89"/>
      <c r="BW3181" s="45"/>
      <c r="BX3181" s="42"/>
      <c r="BY3181" s="42"/>
      <c r="BZ3181" s="43"/>
      <c r="CA3181" s="42"/>
      <c r="CB3181" s="55"/>
      <c r="CC3181" s="42"/>
      <c r="CD3181" s="56"/>
      <c r="CE3181" s="42"/>
      <c r="DB3181" s="42"/>
    </row>
    <row r="3182" spans="62:106">
      <c r="BJ3182" s="89"/>
      <c r="BW3182" s="45"/>
      <c r="BX3182" s="42"/>
      <c r="BY3182" s="42"/>
      <c r="BZ3182" s="43"/>
      <c r="CA3182" s="42"/>
      <c r="CB3182" s="55"/>
      <c r="CC3182" s="42"/>
      <c r="CD3182" s="56"/>
      <c r="CE3182" s="42"/>
      <c r="DB3182" s="42"/>
    </row>
    <row r="3183" spans="62:106">
      <c r="BJ3183" s="89"/>
      <c r="BW3183" s="45"/>
      <c r="BX3183" s="42"/>
      <c r="BY3183" s="42"/>
      <c r="BZ3183" s="43"/>
      <c r="CA3183" s="42"/>
      <c r="CB3183" s="55"/>
      <c r="CC3183" s="42"/>
      <c r="CD3183" s="56"/>
      <c r="CE3183" s="42"/>
      <c r="DB3183" s="42"/>
    </row>
    <row r="3184" spans="62:106">
      <c r="BJ3184" s="89"/>
      <c r="BW3184" s="45"/>
      <c r="BX3184" s="42"/>
      <c r="BY3184" s="42"/>
      <c r="BZ3184" s="43"/>
      <c r="CA3184" s="42"/>
      <c r="CB3184" s="55"/>
      <c r="CC3184" s="42"/>
      <c r="CD3184" s="56"/>
      <c r="CE3184" s="42"/>
      <c r="DB3184" s="42"/>
    </row>
    <row r="3185" spans="62:106">
      <c r="BJ3185" s="89"/>
      <c r="BW3185" s="45"/>
      <c r="BX3185" s="42"/>
      <c r="BY3185" s="42"/>
      <c r="BZ3185" s="43"/>
      <c r="CA3185" s="42"/>
      <c r="CB3185" s="55"/>
      <c r="CC3185" s="42"/>
      <c r="CD3185" s="56"/>
      <c r="CE3185" s="42"/>
      <c r="DB3185" s="42"/>
    </row>
    <row r="3186" spans="62:106">
      <c r="BJ3186" s="89"/>
      <c r="BW3186" s="45"/>
      <c r="BX3186" s="42"/>
      <c r="BY3186" s="42"/>
      <c r="BZ3186" s="43"/>
      <c r="CA3186" s="42"/>
      <c r="CB3186" s="55"/>
      <c r="CC3186" s="42"/>
      <c r="CD3186" s="56"/>
      <c r="CE3186" s="42"/>
      <c r="DB3186" s="42"/>
    </row>
    <row r="3187" spans="62:106">
      <c r="BJ3187" s="89"/>
      <c r="BW3187" s="45"/>
      <c r="BX3187" s="42"/>
      <c r="BY3187" s="42"/>
      <c r="BZ3187" s="43"/>
      <c r="CA3187" s="42"/>
      <c r="CB3187" s="55"/>
      <c r="CC3187" s="42"/>
      <c r="CD3187" s="56"/>
      <c r="CE3187" s="42"/>
      <c r="DB3187" s="42"/>
    </row>
    <row r="3188" spans="62:106">
      <c r="BJ3188" s="89"/>
      <c r="BW3188" s="45"/>
      <c r="BX3188" s="42"/>
      <c r="BY3188" s="42"/>
      <c r="BZ3188" s="43"/>
      <c r="CA3188" s="42"/>
      <c r="CB3188" s="55"/>
      <c r="CC3188" s="42"/>
      <c r="CD3188" s="56"/>
      <c r="CE3188" s="42"/>
      <c r="DB3188" s="42"/>
    </row>
    <row r="3189" spans="62:106">
      <c r="BJ3189" s="89"/>
      <c r="BW3189" s="45"/>
      <c r="BX3189" s="42"/>
      <c r="BY3189" s="42"/>
      <c r="BZ3189" s="43"/>
      <c r="CA3189" s="42"/>
      <c r="CB3189" s="55"/>
      <c r="CC3189" s="42"/>
      <c r="CD3189" s="56"/>
      <c r="CE3189" s="42"/>
      <c r="DB3189" s="42"/>
    </row>
    <row r="3190" spans="62:106">
      <c r="BJ3190" s="89"/>
      <c r="BW3190" s="45"/>
      <c r="BX3190" s="42"/>
      <c r="BY3190" s="42"/>
      <c r="BZ3190" s="43"/>
      <c r="CA3190" s="42"/>
      <c r="CB3190" s="55"/>
      <c r="CC3190" s="42"/>
      <c r="CD3190" s="56"/>
      <c r="CE3190" s="42"/>
      <c r="DB3190" s="42"/>
    </row>
    <row r="3191" spans="62:106">
      <c r="BJ3191" s="89"/>
      <c r="BW3191" s="45"/>
      <c r="BX3191" s="42"/>
      <c r="BY3191" s="42"/>
      <c r="BZ3191" s="43"/>
      <c r="CA3191" s="42"/>
      <c r="CB3191" s="55"/>
      <c r="CC3191" s="42"/>
      <c r="CD3191" s="56"/>
      <c r="CE3191" s="42"/>
      <c r="DB3191" s="42"/>
    </row>
    <row r="3192" spans="62:106">
      <c r="BJ3192" s="89"/>
      <c r="BW3192" s="45"/>
      <c r="BX3192" s="42"/>
      <c r="BY3192" s="42"/>
      <c r="BZ3192" s="43"/>
      <c r="CA3192" s="42"/>
      <c r="CB3192" s="55"/>
      <c r="CC3192" s="42"/>
      <c r="CD3192" s="56"/>
      <c r="CE3192" s="42"/>
      <c r="DB3192" s="42"/>
    </row>
    <row r="3193" spans="62:106">
      <c r="BJ3193" s="89"/>
      <c r="BW3193" s="45"/>
      <c r="BX3193" s="42"/>
      <c r="BY3193" s="42"/>
      <c r="BZ3193" s="43"/>
      <c r="CA3193" s="42"/>
      <c r="CB3193" s="55"/>
      <c r="CC3193" s="42"/>
      <c r="CD3193" s="56"/>
      <c r="CE3193" s="42"/>
      <c r="DB3193" s="42"/>
    </row>
    <row r="3194" spans="62:106">
      <c r="BJ3194" s="89"/>
      <c r="BW3194" s="45"/>
      <c r="BX3194" s="42"/>
      <c r="BY3194" s="42"/>
      <c r="BZ3194" s="43"/>
      <c r="CA3194" s="42"/>
      <c r="CB3194" s="55"/>
      <c r="CC3194" s="42"/>
      <c r="CD3194" s="56"/>
      <c r="CE3194" s="42"/>
      <c r="DB3194" s="42"/>
    </row>
    <row r="3195" spans="62:106">
      <c r="BJ3195" s="89"/>
      <c r="BW3195" s="45"/>
      <c r="BX3195" s="42"/>
      <c r="BY3195" s="42"/>
      <c r="BZ3195" s="43"/>
      <c r="CA3195" s="42"/>
      <c r="CB3195" s="55"/>
      <c r="CC3195" s="42"/>
      <c r="CD3195" s="56"/>
      <c r="CE3195" s="42"/>
      <c r="DB3195" s="42"/>
    </row>
    <row r="3196" spans="62:106">
      <c r="BJ3196" s="89"/>
      <c r="BW3196" s="45"/>
      <c r="BX3196" s="42"/>
      <c r="BY3196" s="42"/>
      <c r="BZ3196" s="43"/>
      <c r="CA3196" s="42"/>
      <c r="CB3196" s="55"/>
      <c r="CC3196" s="42"/>
      <c r="CD3196" s="56"/>
      <c r="CE3196" s="42"/>
      <c r="DB3196" s="42"/>
    </row>
    <row r="3197" spans="62:106">
      <c r="BJ3197" s="89"/>
      <c r="BW3197" s="45"/>
      <c r="BX3197" s="42"/>
      <c r="BY3197" s="42"/>
      <c r="BZ3197" s="43"/>
      <c r="CA3197" s="42"/>
      <c r="CB3197" s="55"/>
      <c r="CC3197" s="42"/>
      <c r="CD3197" s="56"/>
      <c r="CE3197" s="42"/>
      <c r="DB3197" s="42"/>
    </row>
    <row r="3198" spans="62:106">
      <c r="BJ3198" s="89"/>
      <c r="BW3198" s="45"/>
      <c r="BX3198" s="42"/>
      <c r="BY3198" s="42"/>
      <c r="BZ3198" s="43"/>
      <c r="CA3198" s="42"/>
      <c r="CB3198" s="55"/>
      <c r="CC3198" s="42"/>
      <c r="CD3198" s="56"/>
      <c r="CE3198" s="42"/>
      <c r="DB3198" s="42"/>
    </row>
    <row r="3199" spans="62:106">
      <c r="BJ3199" s="89"/>
      <c r="BW3199" s="45"/>
      <c r="BX3199" s="42"/>
      <c r="BY3199" s="42"/>
      <c r="BZ3199" s="43"/>
      <c r="CA3199" s="42"/>
      <c r="CB3199" s="55"/>
      <c r="CC3199" s="42"/>
      <c r="CD3199" s="56"/>
      <c r="CE3199" s="42"/>
      <c r="DB3199" s="42"/>
    </row>
    <row r="3200" spans="62:106">
      <c r="BJ3200" s="89"/>
      <c r="BW3200" s="45"/>
      <c r="BX3200" s="42"/>
      <c r="BY3200" s="42"/>
      <c r="BZ3200" s="43"/>
      <c r="CA3200" s="42"/>
      <c r="CB3200" s="55"/>
      <c r="CC3200" s="42"/>
      <c r="CD3200" s="56"/>
      <c r="CE3200" s="42"/>
      <c r="DB3200" s="42"/>
    </row>
    <row r="3201" spans="62:106">
      <c r="BJ3201" s="89"/>
      <c r="BW3201" s="45"/>
      <c r="BX3201" s="42"/>
      <c r="BY3201" s="42"/>
      <c r="BZ3201" s="43"/>
      <c r="CA3201" s="42"/>
      <c r="CB3201" s="55"/>
      <c r="CC3201" s="42"/>
      <c r="CD3201" s="56"/>
      <c r="CE3201" s="42"/>
      <c r="DB3201" s="42"/>
    </row>
    <row r="3202" spans="62:106">
      <c r="BJ3202" s="89"/>
      <c r="BW3202" s="45"/>
      <c r="BX3202" s="42"/>
      <c r="BY3202" s="42"/>
      <c r="BZ3202" s="43"/>
      <c r="CA3202" s="42"/>
      <c r="CB3202" s="55"/>
      <c r="CC3202" s="42"/>
      <c r="CD3202" s="56"/>
      <c r="CE3202" s="42"/>
      <c r="DB3202" s="42"/>
    </row>
    <row r="3203" spans="62:106">
      <c r="BJ3203" s="89"/>
      <c r="BW3203" s="45"/>
      <c r="BX3203" s="42"/>
      <c r="BY3203" s="42"/>
      <c r="BZ3203" s="43"/>
      <c r="CA3203" s="42"/>
      <c r="CB3203" s="55"/>
      <c r="CC3203" s="42"/>
      <c r="CD3203" s="56"/>
      <c r="CE3203" s="42"/>
      <c r="DB3203" s="42"/>
    </row>
    <row r="3204" spans="62:106">
      <c r="BJ3204" s="89"/>
      <c r="BW3204" s="45"/>
      <c r="BX3204" s="42"/>
      <c r="BY3204" s="42"/>
      <c r="BZ3204" s="43"/>
      <c r="CA3204" s="42"/>
      <c r="CB3204" s="55"/>
      <c r="CC3204" s="42"/>
      <c r="CD3204" s="56"/>
      <c r="CE3204" s="42"/>
      <c r="DB3204" s="42"/>
    </row>
    <row r="3205" spans="62:106">
      <c r="BJ3205" s="89"/>
      <c r="BW3205" s="45"/>
      <c r="BX3205" s="42"/>
      <c r="BY3205" s="42"/>
      <c r="BZ3205" s="43"/>
      <c r="CA3205" s="42"/>
      <c r="CB3205" s="55"/>
      <c r="CC3205" s="42"/>
      <c r="CD3205" s="56"/>
      <c r="CE3205" s="42"/>
      <c r="DB3205" s="42"/>
    </row>
    <row r="3206" spans="62:106">
      <c r="BJ3206" s="89"/>
      <c r="BW3206" s="45"/>
      <c r="BX3206" s="42"/>
      <c r="BY3206" s="42"/>
      <c r="BZ3206" s="43"/>
      <c r="CA3206" s="42"/>
      <c r="CB3206" s="55"/>
      <c r="CC3206" s="42"/>
      <c r="CD3206" s="56"/>
      <c r="CE3206" s="42"/>
      <c r="DB3206" s="42"/>
    </row>
    <row r="3207" spans="62:106">
      <c r="BJ3207" s="89"/>
      <c r="BW3207" s="45"/>
      <c r="BX3207" s="42"/>
      <c r="BY3207" s="42"/>
      <c r="BZ3207" s="43"/>
      <c r="CA3207" s="42"/>
      <c r="CB3207" s="55"/>
      <c r="CC3207" s="42"/>
      <c r="CD3207" s="56"/>
      <c r="CE3207" s="42"/>
      <c r="DB3207" s="42"/>
    </row>
    <row r="3208" spans="62:106">
      <c r="BJ3208" s="89"/>
      <c r="BW3208" s="45"/>
      <c r="BX3208" s="42"/>
      <c r="BY3208" s="42"/>
      <c r="BZ3208" s="43"/>
      <c r="CA3208" s="42"/>
      <c r="CB3208" s="55"/>
      <c r="CC3208" s="42"/>
      <c r="CD3208" s="56"/>
      <c r="CE3208" s="42"/>
      <c r="DB3208" s="42"/>
    </row>
    <row r="3209" spans="62:106">
      <c r="BJ3209" s="89"/>
      <c r="BW3209" s="45"/>
      <c r="BX3209" s="42"/>
      <c r="BY3209" s="42"/>
      <c r="BZ3209" s="43"/>
      <c r="CA3209" s="42"/>
      <c r="CB3209" s="55"/>
      <c r="CC3209" s="42"/>
      <c r="CD3209" s="56"/>
      <c r="CE3209" s="42"/>
      <c r="DB3209" s="42"/>
    </row>
    <row r="3210" spans="62:106">
      <c r="BJ3210" s="89"/>
      <c r="BW3210" s="45"/>
      <c r="BX3210" s="42"/>
      <c r="BY3210" s="42"/>
      <c r="BZ3210" s="43"/>
      <c r="CA3210" s="42"/>
      <c r="CB3210" s="55"/>
      <c r="CC3210" s="42"/>
      <c r="CD3210" s="56"/>
      <c r="CE3210" s="42"/>
      <c r="DB3210" s="42"/>
    </row>
    <row r="3211" spans="62:106">
      <c r="BJ3211" s="89"/>
      <c r="BW3211" s="45"/>
      <c r="BX3211" s="42"/>
      <c r="BY3211" s="42"/>
      <c r="BZ3211" s="43"/>
      <c r="CA3211" s="42"/>
      <c r="CB3211" s="55"/>
      <c r="CC3211" s="42"/>
      <c r="CD3211" s="56"/>
      <c r="CE3211" s="42"/>
      <c r="DB3211" s="42"/>
    </row>
    <row r="3212" spans="62:106">
      <c r="BJ3212" s="89"/>
      <c r="BW3212" s="45"/>
      <c r="BX3212" s="42"/>
      <c r="BY3212" s="42"/>
      <c r="BZ3212" s="43"/>
      <c r="CA3212" s="42"/>
      <c r="CB3212" s="55"/>
      <c r="CC3212" s="42"/>
      <c r="CD3212" s="56"/>
      <c r="CE3212" s="42"/>
      <c r="DB3212" s="42"/>
    </row>
    <row r="3213" spans="62:106">
      <c r="BJ3213" s="89"/>
      <c r="BW3213" s="45"/>
      <c r="BX3213" s="42"/>
      <c r="BY3213" s="42"/>
      <c r="BZ3213" s="43"/>
      <c r="CA3213" s="42"/>
      <c r="CB3213" s="55"/>
      <c r="CC3213" s="42"/>
      <c r="CD3213" s="56"/>
      <c r="CE3213" s="42"/>
      <c r="DB3213" s="42"/>
    </row>
    <row r="3214" spans="62:106">
      <c r="BJ3214" s="89"/>
      <c r="BW3214" s="45"/>
      <c r="BX3214" s="42"/>
      <c r="BY3214" s="42"/>
      <c r="BZ3214" s="43"/>
      <c r="CA3214" s="42"/>
      <c r="CB3214" s="55"/>
      <c r="CC3214" s="42"/>
      <c r="CD3214" s="56"/>
      <c r="CE3214" s="42"/>
      <c r="DB3214" s="42"/>
    </row>
    <row r="3215" spans="62:106">
      <c r="BJ3215" s="89"/>
      <c r="BW3215" s="45"/>
      <c r="BX3215" s="42"/>
      <c r="BY3215" s="42"/>
      <c r="BZ3215" s="43"/>
      <c r="CA3215" s="42"/>
      <c r="CB3215" s="55"/>
      <c r="CC3215" s="42"/>
      <c r="CD3215" s="56"/>
      <c r="CE3215" s="42"/>
      <c r="DB3215" s="42"/>
    </row>
    <row r="3216" spans="62:106">
      <c r="BJ3216" s="89"/>
      <c r="BW3216" s="45"/>
      <c r="BX3216" s="42"/>
      <c r="BY3216" s="42"/>
      <c r="BZ3216" s="43"/>
      <c r="CA3216" s="42"/>
      <c r="CB3216" s="55"/>
      <c r="CC3216" s="42"/>
      <c r="CD3216" s="56"/>
      <c r="CE3216" s="42"/>
      <c r="DB3216" s="42"/>
    </row>
    <row r="3217" spans="62:106">
      <c r="BJ3217" s="89"/>
      <c r="BW3217" s="45"/>
      <c r="BX3217" s="42"/>
      <c r="BY3217" s="42"/>
      <c r="BZ3217" s="43"/>
      <c r="CA3217" s="42"/>
      <c r="CB3217" s="55"/>
      <c r="CC3217" s="42"/>
      <c r="CD3217" s="56"/>
      <c r="CE3217" s="42"/>
      <c r="DB3217" s="42"/>
    </row>
    <row r="3218" spans="62:106">
      <c r="BJ3218" s="89"/>
      <c r="BW3218" s="45"/>
      <c r="BX3218" s="42"/>
      <c r="BY3218" s="42"/>
      <c r="BZ3218" s="43"/>
      <c r="CA3218" s="42"/>
      <c r="CB3218" s="55"/>
      <c r="CC3218" s="42"/>
      <c r="CD3218" s="56"/>
      <c r="CE3218" s="42"/>
      <c r="DB3218" s="42"/>
    </row>
    <row r="3219" spans="62:106">
      <c r="BJ3219" s="89"/>
      <c r="BW3219" s="45"/>
      <c r="BX3219" s="42"/>
      <c r="BY3219" s="42"/>
      <c r="BZ3219" s="43"/>
      <c r="CA3219" s="42"/>
      <c r="CB3219" s="55"/>
      <c r="CC3219" s="42"/>
      <c r="CD3219" s="56"/>
      <c r="CE3219" s="42"/>
      <c r="DB3219" s="42"/>
    </row>
    <row r="3220" spans="62:106">
      <c r="BJ3220" s="89"/>
      <c r="BW3220" s="45"/>
      <c r="BX3220" s="42"/>
      <c r="BY3220" s="42"/>
      <c r="BZ3220" s="43"/>
      <c r="CA3220" s="42"/>
      <c r="CB3220" s="55"/>
      <c r="CC3220" s="42"/>
      <c r="CD3220" s="56"/>
      <c r="CE3220" s="42"/>
      <c r="DB3220" s="42"/>
    </row>
    <row r="3221" spans="62:106">
      <c r="BJ3221" s="89"/>
      <c r="BW3221" s="45"/>
      <c r="BX3221" s="42"/>
      <c r="BY3221" s="42"/>
      <c r="BZ3221" s="43"/>
      <c r="CA3221" s="42"/>
      <c r="CB3221" s="55"/>
      <c r="CC3221" s="42"/>
      <c r="CD3221" s="56"/>
      <c r="CE3221" s="42"/>
      <c r="DB3221" s="42"/>
    </row>
    <row r="3222" spans="62:106">
      <c r="BJ3222" s="89"/>
      <c r="BW3222" s="45"/>
      <c r="BX3222" s="42"/>
      <c r="BY3222" s="42"/>
      <c r="BZ3222" s="43"/>
      <c r="CA3222" s="42"/>
      <c r="CB3222" s="55"/>
      <c r="CC3222" s="42"/>
      <c r="CD3222" s="56"/>
      <c r="CE3222" s="42"/>
      <c r="DB3222" s="42"/>
    </row>
    <row r="3223" spans="62:106">
      <c r="BJ3223" s="89"/>
      <c r="BW3223" s="45"/>
      <c r="BX3223" s="42"/>
      <c r="BY3223" s="42"/>
      <c r="BZ3223" s="43"/>
      <c r="CA3223" s="42"/>
      <c r="CB3223" s="55"/>
      <c r="CC3223" s="42"/>
      <c r="CD3223" s="56"/>
      <c r="CE3223" s="42"/>
      <c r="DB3223" s="42"/>
    </row>
    <row r="3224" spans="62:106">
      <c r="BJ3224" s="89"/>
      <c r="BW3224" s="45"/>
      <c r="BX3224" s="42"/>
      <c r="BY3224" s="42"/>
      <c r="BZ3224" s="43"/>
      <c r="CA3224" s="42"/>
      <c r="CB3224" s="55"/>
      <c r="CC3224" s="42"/>
      <c r="CD3224" s="56"/>
      <c r="CE3224" s="42"/>
      <c r="DB3224" s="42"/>
    </row>
    <row r="3225" spans="62:106">
      <c r="BJ3225" s="89"/>
      <c r="BW3225" s="45"/>
      <c r="BX3225" s="42"/>
      <c r="BY3225" s="42"/>
      <c r="BZ3225" s="43"/>
      <c r="CA3225" s="42"/>
      <c r="CB3225" s="55"/>
      <c r="CC3225" s="42"/>
      <c r="CD3225" s="56"/>
      <c r="CE3225" s="42"/>
      <c r="DB3225" s="42"/>
    </row>
    <row r="3226" spans="62:106">
      <c r="BJ3226" s="89"/>
      <c r="BW3226" s="45"/>
      <c r="BX3226" s="42"/>
      <c r="BY3226" s="42"/>
      <c r="BZ3226" s="43"/>
      <c r="CA3226" s="42"/>
      <c r="CB3226" s="55"/>
      <c r="CC3226" s="42"/>
      <c r="CD3226" s="56"/>
      <c r="CE3226" s="42"/>
      <c r="DB3226" s="42"/>
    </row>
    <row r="3227" spans="62:106">
      <c r="BJ3227" s="89"/>
      <c r="BW3227" s="45"/>
      <c r="BX3227" s="42"/>
      <c r="BY3227" s="42"/>
      <c r="BZ3227" s="43"/>
      <c r="CA3227" s="42"/>
      <c r="CB3227" s="55"/>
      <c r="CC3227" s="42"/>
      <c r="CD3227" s="56"/>
      <c r="CE3227" s="42"/>
      <c r="DB3227" s="42"/>
    </row>
    <row r="3228" spans="62:106">
      <c r="BJ3228" s="89"/>
      <c r="BW3228" s="45"/>
      <c r="BX3228" s="42"/>
      <c r="BY3228" s="42"/>
      <c r="BZ3228" s="43"/>
      <c r="CA3228" s="42"/>
      <c r="CB3228" s="55"/>
      <c r="CC3228" s="42"/>
      <c r="CD3228" s="56"/>
      <c r="CE3228" s="42"/>
      <c r="DB3228" s="42"/>
    </row>
    <row r="3229" spans="62:106">
      <c r="BJ3229" s="89"/>
      <c r="BW3229" s="45"/>
      <c r="BX3229" s="42"/>
      <c r="BY3229" s="42"/>
      <c r="BZ3229" s="43"/>
      <c r="CA3229" s="42"/>
      <c r="CB3229" s="55"/>
      <c r="CC3229" s="42"/>
      <c r="CD3229" s="56"/>
      <c r="CE3229" s="42"/>
      <c r="DB3229" s="42"/>
    </row>
    <row r="3230" spans="62:106">
      <c r="BJ3230" s="89"/>
      <c r="BW3230" s="45"/>
      <c r="BX3230" s="42"/>
      <c r="BY3230" s="42"/>
      <c r="BZ3230" s="43"/>
      <c r="CA3230" s="42"/>
      <c r="CB3230" s="55"/>
      <c r="CC3230" s="42"/>
      <c r="CD3230" s="56"/>
      <c r="CE3230" s="42"/>
      <c r="DB3230" s="42"/>
    </row>
    <row r="3231" spans="62:106">
      <c r="BJ3231" s="89"/>
      <c r="BW3231" s="45"/>
      <c r="BX3231" s="42"/>
      <c r="BY3231" s="42"/>
      <c r="BZ3231" s="43"/>
      <c r="CA3231" s="42"/>
      <c r="CB3231" s="55"/>
      <c r="CC3231" s="42"/>
      <c r="CD3231" s="56"/>
      <c r="CE3231" s="42"/>
      <c r="DB3231" s="42"/>
    </row>
    <row r="3232" spans="62:106">
      <c r="BJ3232" s="89"/>
      <c r="BW3232" s="45"/>
      <c r="BX3232" s="42"/>
      <c r="BY3232" s="42"/>
      <c r="BZ3232" s="43"/>
      <c r="CA3232" s="42"/>
      <c r="CB3232" s="55"/>
      <c r="CC3232" s="42"/>
      <c r="CD3232" s="56"/>
      <c r="CE3232" s="42"/>
      <c r="DB3232" s="42"/>
    </row>
    <row r="3233" spans="62:106">
      <c r="BJ3233" s="89"/>
      <c r="BW3233" s="45"/>
      <c r="BX3233" s="42"/>
      <c r="BY3233" s="42"/>
      <c r="BZ3233" s="43"/>
      <c r="CA3233" s="42"/>
      <c r="CB3233" s="55"/>
      <c r="CC3233" s="42"/>
      <c r="CD3233" s="56"/>
      <c r="CE3233" s="42"/>
      <c r="DB3233" s="42"/>
    </row>
    <row r="3234" spans="62:106">
      <c r="BJ3234" s="89"/>
      <c r="BW3234" s="45"/>
      <c r="BX3234" s="42"/>
      <c r="BY3234" s="42"/>
      <c r="BZ3234" s="43"/>
      <c r="CA3234" s="42"/>
      <c r="CB3234" s="55"/>
      <c r="CC3234" s="42"/>
      <c r="CD3234" s="56"/>
      <c r="CE3234" s="42"/>
      <c r="DB3234" s="42"/>
    </row>
    <row r="3235" spans="62:106">
      <c r="BJ3235" s="89"/>
      <c r="BW3235" s="45"/>
      <c r="BX3235" s="42"/>
      <c r="BY3235" s="42"/>
      <c r="BZ3235" s="43"/>
      <c r="CA3235" s="42"/>
      <c r="CB3235" s="55"/>
      <c r="CC3235" s="42"/>
      <c r="CD3235" s="56"/>
      <c r="CE3235" s="42"/>
      <c r="DB3235" s="42"/>
    </row>
    <row r="3236" spans="62:106">
      <c r="BJ3236" s="89"/>
      <c r="BW3236" s="45"/>
      <c r="BX3236" s="42"/>
      <c r="BY3236" s="42"/>
      <c r="BZ3236" s="43"/>
      <c r="CA3236" s="42"/>
      <c r="CB3236" s="55"/>
      <c r="CC3236" s="42"/>
      <c r="CD3236" s="56"/>
      <c r="CE3236" s="42"/>
      <c r="DB3236" s="42"/>
    </row>
    <row r="3237" spans="62:106">
      <c r="BJ3237" s="89"/>
      <c r="BW3237" s="45"/>
      <c r="BX3237" s="42"/>
      <c r="BY3237" s="42"/>
      <c r="BZ3237" s="43"/>
      <c r="CA3237" s="42"/>
      <c r="CB3237" s="55"/>
      <c r="CC3237" s="42"/>
      <c r="CD3237" s="56"/>
      <c r="CE3237" s="42"/>
      <c r="DB3237" s="42"/>
    </row>
    <row r="3238" spans="62:106">
      <c r="BJ3238" s="89"/>
      <c r="BW3238" s="45"/>
      <c r="BX3238" s="42"/>
      <c r="BY3238" s="42"/>
      <c r="BZ3238" s="43"/>
      <c r="CA3238" s="42"/>
      <c r="CB3238" s="55"/>
      <c r="CC3238" s="42"/>
      <c r="CD3238" s="56"/>
      <c r="CE3238" s="42"/>
      <c r="DB3238" s="42"/>
    </row>
    <row r="3239" spans="62:106">
      <c r="BJ3239" s="89"/>
      <c r="BW3239" s="45"/>
      <c r="BX3239" s="42"/>
      <c r="BY3239" s="42"/>
      <c r="BZ3239" s="43"/>
      <c r="CA3239" s="42"/>
      <c r="CB3239" s="55"/>
      <c r="CC3239" s="42"/>
      <c r="CD3239" s="56"/>
      <c r="CE3239" s="42"/>
      <c r="DB3239" s="42"/>
    </row>
    <row r="3240" spans="62:106">
      <c r="BJ3240" s="89"/>
      <c r="BW3240" s="45"/>
      <c r="BX3240" s="42"/>
      <c r="BY3240" s="42"/>
      <c r="BZ3240" s="43"/>
      <c r="CA3240" s="42"/>
      <c r="CB3240" s="55"/>
      <c r="CC3240" s="42"/>
      <c r="CD3240" s="56"/>
      <c r="CE3240" s="42"/>
      <c r="DB3240" s="42"/>
    </row>
    <row r="3241" spans="62:106">
      <c r="BJ3241" s="89"/>
      <c r="BW3241" s="45"/>
      <c r="BX3241" s="42"/>
      <c r="BY3241" s="42"/>
      <c r="BZ3241" s="43"/>
      <c r="CA3241" s="42"/>
      <c r="CB3241" s="55"/>
      <c r="CC3241" s="42"/>
      <c r="CD3241" s="56"/>
      <c r="CE3241" s="42"/>
      <c r="DB3241" s="42"/>
    </row>
    <row r="3242" spans="62:106">
      <c r="BJ3242" s="89"/>
      <c r="BW3242" s="45"/>
      <c r="BX3242" s="42"/>
      <c r="BY3242" s="42"/>
      <c r="BZ3242" s="43"/>
      <c r="CA3242" s="42"/>
      <c r="CB3242" s="55"/>
      <c r="CC3242" s="42"/>
      <c r="CD3242" s="56"/>
      <c r="CE3242" s="42"/>
      <c r="DB3242" s="42"/>
    </row>
    <row r="3243" spans="62:106">
      <c r="BJ3243" s="89"/>
      <c r="BW3243" s="45"/>
      <c r="BX3243" s="42"/>
      <c r="BY3243" s="42"/>
      <c r="BZ3243" s="43"/>
      <c r="CA3243" s="42"/>
      <c r="CB3243" s="55"/>
      <c r="CC3243" s="42"/>
      <c r="CD3243" s="56"/>
      <c r="CE3243" s="42"/>
      <c r="DB3243" s="42"/>
    </row>
    <row r="3244" spans="62:106">
      <c r="BJ3244" s="89"/>
      <c r="BW3244" s="45"/>
      <c r="BX3244" s="42"/>
      <c r="BY3244" s="42"/>
      <c r="BZ3244" s="43"/>
      <c r="CA3244" s="42"/>
      <c r="CB3244" s="55"/>
      <c r="CC3244" s="42"/>
      <c r="CD3244" s="56"/>
      <c r="CE3244" s="42"/>
      <c r="DB3244" s="42"/>
    </row>
    <row r="3245" spans="62:106">
      <c r="BJ3245" s="89"/>
      <c r="BW3245" s="45"/>
      <c r="BX3245" s="42"/>
      <c r="BY3245" s="42"/>
      <c r="BZ3245" s="43"/>
      <c r="CA3245" s="42"/>
      <c r="CB3245" s="55"/>
      <c r="CC3245" s="42"/>
      <c r="CD3245" s="56"/>
      <c r="CE3245" s="42"/>
      <c r="DB3245" s="42"/>
    </row>
    <row r="3246" spans="62:106">
      <c r="BJ3246" s="89"/>
      <c r="BW3246" s="45"/>
      <c r="BX3246" s="42"/>
      <c r="BY3246" s="42"/>
      <c r="BZ3246" s="43"/>
      <c r="CA3246" s="42"/>
      <c r="CB3246" s="55"/>
      <c r="CC3246" s="42"/>
      <c r="CD3246" s="56"/>
      <c r="CE3246" s="42"/>
      <c r="DB3246" s="42"/>
    </row>
    <row r="3247" spans="62:106">
      <c r="BJ3247" s="89"/>
      <c r="BW3247" s="45"/>
      <c r="BX3247" s="42"/>
      <c r="BY3247" s="42"/>
      <c r="BZ3247" s="43"/>
      <c r="CA3247" s="42"/>
      <c r="CB3247" s="55"/>
      <c r="CC3247" s="42"/>
      <c r="CD3247" s="56"/>
      <c r="CE3247" s="42"/>
      <c r="DB3247" s="42"/>
    </row>
    <row r="3248" spans="62:106">
      <c r="BJ3248" s="89"/>
      <c r="BW3248" s="45"/>
      <c r="BX3248" s="42"/>
      <c r="BY3248" s="42"/>
      <c r="BZ3248" s="43"/>
      <c r="CA3248" s="42"/>
      <c r="CB3248" s="55"/>
      <c r="CC3248" s="42"/>
      <c r="CD3248" s="56"/>
      <c r="CE3248" s="42"/>
      <c r="DB3248" s="42"/>
    </row>
    <row r="3249" spans="62:106">
      <c r="BJ3249" s="89"/>
      <c r="BW3249" s="45"/>
      <c r="BX3249" s="42"/>
      <c r="BY3249" s="42"/>
      <c r="BZ3249" s="43"/>
      <c r="CA3249" s="42"/>
      <c r="CB3249" s="55"/>
      <c r="CC3249" s="42"/>
      <c r="CD3249" s="56"/>
      <c r="CE3249" s="42"/>
      <c r="DB3249" s="42"/>
    </row>
    <row r="3250" spans="62:106">
      <c r="BJ3250" s="89"/>
      <c r="BW3250" s="45"/>
      <c r="BX3250" s="42"/>
      <c r="BY3250" s="42"/>
      <c r="BZ3250" s="43"/>
      <c r="CA3250" s="42"/>
      <c r="CB3250" s="55"/>
      <c r="CC3250" s="42"/>
      <c r="CD3250" s="56"/>
      <c r="CE3250" s="42"/>
      <c r="DB3250" s="42"/>
    </row>
    <row r="3251" spans="62:106">
      <c r="BJ3251" s="89"/>
      <c r="BW3251" s="45"/>
      <c r="BX3251" s="42"/>
      <c r="BY3251" s="42"/>
      <c r="BZ3251" s="43"/>
      <c r="CA3251" s="42"/>
      <c r="CB3251" s="55"/>
      <c r="CC3251" s="42"/>
      <c r="CD3251" s="56"/>
      <c r="CE3251" s="42"/>
      <c r="DB3251" s="42"/>
    </row>
    <row r="3252" spans="62:106">
      <c r="BJ3252" s="89"/>
      <c r="BW3252" s="45"/>
      <c r="BX3252" s="42"/>
      <c r="BY3252" s="42"/>
      <c r="BZ3252" s="43"/>
      <c r="CA3252" s="42"/>
      <c r="CB3252" s="55"/>
      <c r="CC3252" s="42"/>
      <c r="CD3252" s="56"/>
      <c r="CE3252" s="42"/>
      <c r="DB3252" s="42"/>
    </row>
    <row r="3253" spans="62:106">
      <c r="BJ3253" s="89"/>
      <c r="BW3253" s="45"/>
      <c r="BX3253" s="42"/>
      <c r="BY3253" s="42"/>
      <c r="BZ3253" s="43"/>
      <c r="CA3253" s="42"/>
      <c r="CB3253" s="55"/>
      <c r="CC3253" s="42"/>
      <c r="CD3253" s="56"/>
      <c r="CE3253" s="42"/>
      <c r="DB3253" s="42"/>
    </row>
    <row r="3254" spans="62:106">
      <c r="BJ3254" s="89"/>
      <c r="BW3254" s="45"/>
      <c r="BX3254" s="42"/>
      <c r="BY3254" s="42"/>
      <c r="BZ3254" s="43"/>
      <c r="CA3254" s="42"/>
      <c r="CB3254" s="55"/>
      <c r="CC3254" s="42"/>
      <c r="CD3254" s="56"/>
      <c r="CE3254" s="42"/>
      <c r="DB3254" s="42"/>
    </row>
    <row r="3255" spans="62:106">
      <c r="BJ3255" s="89"/>
      <c r="BW3255" s="45"/>
      <c r="BX3255" s="42"/>
      <c r="BY3255" s="42"/>
      <c r="BZ3255" s="43"/>
      <c r="CA3255" s="42"/>
      <c r="CB3255" s="55"/>
      <c r="CC3255" s="42"/>
      <c r="CD3255" s="56"/>
      <c r="CE3255" s="42"/>
      <c r="DB3255" s="42"/>
    </row>
    <row r="3256" spans="62:106">
      <c r="BJ3256" s="89"/>
      <c r="BW3256" s="45"/>
      <c r="BX3256" s="42"/>
      <c r="BY3256" s="42"/>
      <c r="BZ3256" s="43"/>
      <c r="CA3256" s="42"/>
      <c r="CB3256" s="55"/>
      <c r="CC3256" s="42"/>
      <c r="CD3256" s="56"/>
      <c r="CE3256" s="42"/>
      <c r="DB3256" s="42"/>
    </row>
    <row r="3257" spans="62:106">
      <c r="BJ3257" s="89"/>
      <c r="BW3257" s="45"/>
      <c r="BX3257" s="42"/>
      <c r="BY3257" s="42"/>
      <c r="BZ3257" s="43"/>
      <c r="CA3257" s="42"/>
      <c r="CB3257" s="55"/>
      <c r="CC3257" s="42"/>
      <c r="CD3257" s="56"/>
      <c r="CE3257" s="42"/>
      <c r="DB3257" s="42"/>
    </row>
    <row r="3258" spans="62:106">
      <c r="BJ3258" s="89"/>
      <c r="BW3258" s="45"/>
      <c r="BX3258" s="42"/>
      <c r="BY3258" s="42"/>
      <c r="BZ3258" s="43"/>
      <c r="CA3258" s="42"/>
      <c r="CB3258" s="55"/>
      <c r="CC3258" s="42"/>
      <c r="CD3258" s="56"/>
      <c r="CE3258" s="42"/>
      <c r="DB3258" s="42"/>
    </row>
    <row r="3259" spans="62:106">
      <c r="BJ3259" s="89"/>
      <c r="BW3259" s="45"/>
      <c r="BX3259" s="42"/>
      <c r="BY3259" s="42"/>
      <c r="BZ3259" s="43"/>
      <c r="CA3259" s="42"/>
      <c r="CB3259" s="55"/>
      <c r="CC3259" s="42"/>
      <c r="CD3259" s="56"/>
      <c r="CE3259" s="42"/>
      <c r="DB3259" s="42"/>
    </row>
    <row r="3260" spans="62:106">
      <c r="BJ3260" s="89"/>
      <c r="BW3260" s="45"/>
      <c r="BX3260" s="42"/>
      <c r="BY3260" s="42"/>
      <c r="BZ3260" s="43"/>
      <c r="CA3260" s="42"/>
      <c r="CB3260" s="55"/>
      <c r="CC3260" s="42"/>
      <c r="CD3260" s="56"/>
      <c r="CE3260" s="42"/>
      <c r="DB3260" s="42"/>
    </row>
    <row r="3261" spans="62:106">
      <c r="BJ3261" s="89"/>
      <c r="BW3261" s="45"/>
      <c r="BX3261" s="42"/>
      <c r="BY3261" s="42"/>
      <c r="BZ3261" s="43"/>
      <c r="CA3261" s="42"/>
      <c r="CB3261" s="55"/>
      <c r="CC3261" s="42"/>
      <c r="CD3261" s="56"/>
      <c r="CE3261" s="42"/>
      <c r="DB3261" s="42"/>
    </row>
    <row r="3262" spans="62:106">
      <c r="BJ3262" s="89"/>
      <c r="BW3262" s="45"/>
      <c r="BX3262" s="42"/>
      <c r="BY3262" s="42"/>
      <c r="BZ3262" s="43"/>
      <c r="CA3262" s="42"/>
      <c r="CB3262" s="55"/>
      <c r="CC3262" s="42"/>
      <c r="CD3262" s="56"/>
      <c r="CE3262" s="42"/>
      <c r="DB3262" s="42"/>
    </row>
    <row r="3263" spans="62:106">
      <c r="BJ3263" s="89"/>
      <c r="BW3263" s="45"/>
      <c r="BX3263" s="42"/>
      <c r="BY3263" s="42"/>
      <c r="BZ3263" s="43"/>
      <c r="CA3263" s="42"/>
      <c r="CB3263" s="55"/>
      <c r="CC3263" s="42"/>
      <c r="CD3263" s="56"/>
      <c r="CE3263" s="42"/>
      <c r="DB3263" s="42"/>
    </row>
    <row r="3264" spans="62:106">
      <c r="BJ3264" s="89"/>
      <c r="BW3264" s="45"/>
      <c r="BX3264" s="42"/>
      <c r="BY3264" s="42"/>
      <c r="BZ3264" s="43"/>
      <c r="CA3264" s="42"/>
      <c r="CB3264" s="55"/>
      <c r="CC3264" s="42"/>
      <c r="CD3264" s="56"/>
      <c r="CE3264" s="42"/>
      <c r="DB3264" s="42"/>
    </row>
    <row r="3265" spans="62:106">
      <c r="BJ3265" s="89"/>
      <c r="BW3265" s="45"/>
      <c r="BX3265" s="42"/>
      <c r="BY3265" s="42"/>
      <c r="BZ3265" s="43"/>
      <c r="CA3265" s="42"/>
      <c r="CB3265" s="55"/>
      <c r="CC3265" s="42"/>
      <c r="CD3265" s="56"/>
      <c r="CE3265" s="42"/>
      <c r="DB3265" s="42"/>
    </row>
    <row r="3266" spans="62:106">
      <c r="BJ3266" s="89"/>
      <c r="BW3266" s="45"/>
      <c r="BX3266" s="42"/>
      <c r="BY3266" s="42"/>
      <c r="BZ3266" s="43"/>
      <c r="CA3266" s="42"/>
      <c r="CB3266" s="55"/>
      <c r="CC3266" s="42"/>
      <c r="CD3266" s="56"/>
      <c r="CE3266" s="42"/>
      <c r="DB3266" s="42"/>
    </row>
    <row r="3267" spans="62:106">
      <c r="BJ3267" s="89"/>
      <c r="BW3267" s="45"/>
      <c r="BX3267" s="42"/>
      <c r="BY3267" s="42"/>
      <c r="BZ3267" s="43"/>
      <c r="CA3267" s="42"/>
      <c r="CB3267" s="55"/>
      <c r="CC3267" s="42"/>
      <c r="CD3267" s="56"/>
      <c r="CE3267" s="42"/>
      <c r="DB3267" s="42"/>
    </row>
    <row r="3268" spans="62:106">
      <c r="BJ3268" s="89"/>
      <c r="BW3268" s="45"/>
      <c r="BX3268" s="42"/>
      <c r="BY3268" s="42"/>
      <c r="BZ3268" s="43"/>
      <c r="CA3268" s="42"/>
      <c r="CB3268" s="55"/>
      <c r="CC3268" s="42"/>
      <c r="CD3268" s="56"/>
      <c r="CE3268" s="42"/>
      <c r="DB3268" s="42"/>
    </row>
    <row r="3269" spans="62:106">
      <c r="BJ3269" s="89"/>
      <c r="BW3269" s="45"/>
      <c r="BX3269" s="42"/>
      <c r="BY3269" s="42"/>
      <c r="BZ3269" s="43"/>
      <c r="CA3269" s="42"/>
      <c r="CB3269" s="55"/>
      <c r="CC3269" s="42"/>
      <c r="CD3269" s="56"/>
      <c r="CE3269" s="42"/>
      <c r="DB3269" s="42"/>
    </row>
    <row r="3270" spans="62:106">
      <c r="BJ3270" s="89"/>
      <c r="BW3270" s="45"/>
      <c r="BX3270" s="42"/>
      <c r="BY3270" s="42"/>
      <c r="BZ3270" s="43"/>
      <c r="CA3270" s="42"/>
      <c r="CB3270" s="55"/>
      <c r="CC3270" s="42"/>
      <c r="CD3270" s="56"/>
      <c r="CE3270" s="42"/>
      <c r="DB3270" s="42"/>
    </row>
    <row r="3271" spans="62:106">
      <c r="BJ3271" s="89"/>
      <c r="BW3271" s="45"/>
      <c r="BX3271" s="42"/>
      <c r="BY3271" s="42"/>
      <c r="BZ3271" s="43"/>
      <c r="CA3271" s="42"/>
      <c r="CB3271" s="55"/>
      <c r="CC3271" s="42"/>
      <c r="CD3271" s="56"/>
      <c r="CE3271" s="42"/>
      <c r="DB3271" s="42"/>
    </row>
    <row r="3272" spans="62:106">
      <c r="BJ3272" s="89"/>
      <c r="BW3272" s="45"/>
      <c r="BX3272" s="42"/>
      <c r="BY3272" s="42"/>
      <c r="BZ3272" s="43"/>
      <c r="CA3272" s="42"/>
      <c r="CB3272" s="55"/>
      <c r="CC3272" s="42"/>
      <c r="CD3272" s="56"/>
      <c r="CE3272" s="42"/>
      <c r="DB3272" s="42"/>
    </row>
    <row r="3273" spans="62:106">
      <c r="BJ3273" s="89"/>
      <c r="BW3273" s="45"/>
      <c r="BX3273" s="42"/>
      <c r="BY3273" s="42"/>
      <c r="BZ3273" s="43"/>
      <c r="CA3273" s="42"/>
      <c r="CB3273" s="55"/>
      <c r="CC3273" s="42"/>
      <c r="CD3273" s="56"/>
      <c r="CE3273" s="42"/>
      <c r="DB3273" s="42"/>
    </row>
    <row r="3274" spans="62:106">
      <c r="BJ3274" s="89"/>
      <c r="BW3274" s="45"/>
      <c r="BX3274" s="42"/>
      <c r="BY3274" s="42"/>
      <c r="BZ3274" s="43"/>
      <c r="CA3274" s="42"/>
      <c r="CB3274" s="55"/>
      <c r="CC3274" s="42"/>
      <c r="CD3274" s="56"/>
      <c r="CE3274" s="42"/>
      <c r="DB3274" s="42"/>
    </row>
    <row r="3275" spans="62:106">
      <c r="BJ3275" s="89"/>
      <c r="BW3275" s="45"/>
      <c r="BX3275" s="42"/>
      <c r="BY3275" s="42"/>
      <c r="BZ3275" s="43"/>
      <c r="CA3275" s="42"/>
      <c r="CB3275" s="55"/>
      <c r="CC3275" s="42"/>
      <c r="CD3275" s="56"/>
      <c r="CE3275" s="42"/>
      <c r="DB3275" s="42"/>
    </row>
    <row r="3276" spans="62:106">
      <c r="BJ3276" s="89"/>
      <c r="BW3276" s="45"/>
      <c r="BX3276" s="42"/>
      <c r="BY3276" s="42"/>
      <c r="BZ3276" s="43"/>
      <c r="CA3276" s="42"/>
      <c r="CB3276" s="55"/>
      <c r="CC3276" s="42"/>
      <c r="CD3276" s="56"/>
      <c r="CE3276" s="42"/>
      <c r="DB3276" s="42"/>
    </row>
    <row r="3277" spans="62:106">
      <c r="BJ3277" s="89"/>
      <c r="BW3277" s="45"/>
      <c r="BX3277" s="42"/>
      <c r="BY3277" s="42"/>
      <c r="BZ3277" s="43"/>
      <c r="CA3277" s="42"/>
      <c r="CB3277" s="55"/>
      <c r="CC3277" s="42"/>
      <c r="CD3277" s="56"/>
      <c r="CE3277" s="42"/>
      <c r="DB3277" s="42"/>
    </row>
    <row r="3278" spans="62:106">
      <c r="BJ3278" s="89"/>
      <c r="BW3278" s="45"/>
      <c r="BX3278" s="42"/>
      <c r="BY3278" s="42"/>
      <c r="BZ3278" s="43"/>
      <c r="CA3278" s="42"/>
      <c r="CB3278" s="55"/>
      <c r="CC3278" s="42"/>
      <c r="CD3278" s="56"/>
      <c r="CE3278" s="42"/>
      <c r="DB3278" s="42"/>
    </row>
    <row r="3279" spans="62:106">
      <c r="BJ3279" s="89"/>
      <c r="BW3279" s="45"/>
      <c r="BX3279" s="42"/>
      <c r="BY3279" s="42"/>
      <c r="BZ3279" s="43"/>
      <c r="CA3279" s="42"/>
      <c r="CB3279" s="55"/>
      <c r="CC3279" s="42"/>
      <c r="CD3279" s="56"/>
      <c r="CE3279" s="42"/>
      <c r="DB3279" s="42"/>
    </row>
    <row r="3280" spans="62:106">
      <c r="BJ3280" s="89"/>
      <c r="BW3280" s="45"/>
      <c r="BX3280" s="42"/>
      <c r="BY3280" s="42"/>
      <c r="BZ3280" s="43"/>
      <c r="CA3280" s="42"/>
      <c r="CB3280" s="55"/>
      <c r="CC3280" s="42"/>
      <c r="CD3280" s="56"/>
      <c r="CE3280" s="42"/>
      <c r="DB3280" s="42"/>
    </row>
    <row r="3281" spans="62:106">
      <c r="BJ3281" s="89"/>
      <c r="BW3281" s="45"/>
      <c r="BX3281" s="42"/>
      <c r="BY3281" s="42"/>
      <c r="BZ3281" s="43"/>
      <c r="CA3281" s="42"/>
      <c r="CB3281" s="55"/>
      <c r="CC3281" s="42"/>
      <c r="CD3281" s="56"/>
      <c r="CE3281" s="42"/>
      <c r="DB3281" s="42"/>
    </row>
    <row r="3282" spans="62:106">
      <c r="BJ3282" s="89"/>
      <c r="BW3282" s="45"/>
      <c r="BX3282" s="42"/>
      <c r="BY3282" s="42"/>
      <c r="BZ3282" s="43"/>
      <c r="CA3282" s="42"/>
      <c r="CB3282" s="55"/>
      <c r="CC3282" s="42"/>
      <c r="CD3282" s="56"/>
      <c r="CE3282" s="42"/>
      <c r="DB3282" s="42"/>
    </row>
    <row r="3283" spans="62:106">
      <c r="BJ3283" s="89"/>
      <c r="BW3283" s="45"/>
      <c r="BX3283" s="42"/>
      <c r="BY3283" s="42"/>
      <c r="BZ3283" s="43"/>
      <c r="CA3283" s="42"/>
      <c r="CB3283" s="55"/>
      <c r="CC3283" s="42"/>
      <c r="CD3283" s="56"/>
      <c r="CE3283" s="42"/>
      <c r="DB3283" s="42"/>
    </row>
    <row r="3284" spans="62:106">
      <c r="BJ3284" s="89"/>
      <c r="BW3284" s="45"/>
      <c r="BX3284" s="42"/>
      <c r="BY3284" s="42"/>
      <c r="BZ3284" s="43"/>
      <c r="CA3284" s="42"/>
      <c r="CB3284" s="55"/>
      <c r="CC3284" s="42"/>
      <c r="CD3284" s="56"/>
      <c r="CE3284" s="42"/>
      <c r="DB3284" s="42"/>
    </row>
    <row r="3285" spans="62:106">
      <c r="BJ3285" s="89"/>
      <c r="BW3285" s="45"/>
      <c r="BX3285" s="42"/>
      <c r="BY3285" s="42"/>
      <c r="BZ3285" s="43"/>
      <c r="CA3285" s="42"/>
      <c r="CB3285" s="55"/>
      <c r="CC3285" s="42"/>
      <c r="CD3285" s="56"/>
      <c r="CE3285" s="42"/>
      <c r="DB3285" s="42"/>
    </row>
    <row r="3286" spans="62:106">
      <c r="BJ3286" s="89"/>
      <c r="BW3286" s="45"/>
      <c r="BX3286" s="42"/>
      <c r="BY3286" s="42"/>
      <c r="BZ3286" s="43"/>
      <c r="CA3286" s="42"/>
      <c r="CB3286" s="55"/>
      <c r="CC3286" s="42"/>
      <c r="CD3286" s="56"/>
      <c r="CE3286" s="42"/>
      <c r="DB3286" s="42"/>
    </row>
    <row r="3287" spans="62:106">
      <c r="BJ3287" s="89"/>
      <c r="BW3287" s="45"/>
      <c r="BX3287" s="42"/>
      <c r="BY3287" s="42"/>
      <c r="BZ3287" s="43"/>
      <c r="CA3287" s="42"/>
      <c r="CB3287" s="55"/>
      <c r="CC3287" s="42"/>
      <c r="CD3287" s="56"/>
      <c r="CE3287" s="42"/>
      <c r="DB3287" s="42"/>
    </row>
    <row r="3288" spans="62:106">
      <c r="BJ3288" s="89"/>
      <c r="BW3288" s="45"/>
      <c r="BX3288" s="42"/>
      <c r="BY3288" s="42"/>
      <c r="BZ3288" s="43"/>
      <c r="CA3288" s="42"/>
      <c r="CB3288" s="55"/>
      <c r="CC3288" s="42"/>
      <c r="CD3288" s="56"/>
      <c r="CE3288" s="42"/>
      <c r="DB3288" s="42"/>
    </row>
    <row r="3289" spans="62:106">
      <c r="BJ3289" s="89"/>
      <c r="BW3289" s="45"/>
      <c r="BX3289" s="42"/>
      <c r="BY3289" s="42"/>
      <c r="BZ3289" s="43"/>
      <c r="CA3289" s="42"/>
      <c r="CB3289" s="55"/>
      <c r="CC3289" s="42"/>
      <c r="CD3289" s="56"/>
      <c r="CE3289" s="42"/>
      <c r="DB3289" s="42"/>
    </row>
    <row r="3290" spans="62:106">
      <c r="BJ3290" s="89"/>
      <c r="BW3290" s="45"/>
      <c r="BX3290" s="42"/>
      <c r="BY3290" s="42"/>
      <c r="BZ3290" s="43"/>
      <c r="CA3290" s="42"/>
      <c r="CB3290" s="55"/>
      <c r="CC3290" s="42"/>
      <c r="CD3290" s="56"/>
      <c r="CE3290" s="42"/>
      <c r="DB3290" s="42"/>
    </row>
    <row r="3291" spans="62:106">
      <c r="BJ3291" s="89"/>
      <c r="BW3291" s="45"/>
      <c r="BX3291" s="42"/>
      <c r="BY3291" s="42"/>
      <c r="BZ3291" s="43"/>
      <c r="CA3291" s="42"/>
      <c r="CB3291" s="55"/>
      <c r="CC3291" s="42"/>
      <c r="CD3291" s="56"/>
      <c r="CE3291" s="42"/>
      <c r="DB3291" s="42"/>
    </row>
    <row r="3292" spans="62:106">
      <c r="BJ3292" s="89"/>
      <c r="BW3292" s="45"/>
      <c r="BX3292" s="42"/>
      <c r="BY3292" s="42"/>
      <c r="BZ3292" s="43"/>
      <c r="CA3292" s="42"/>
      <c r="CB3292" s="55"/>
      <c r="CC3292" s="42"/>
      <c r="CD3292" s="56"/>
      <c r="CE3292" s="42"/>
      <c r="DB3292" s="42"/>
    </row>
    <row r="3293" spans="62:106">
      <c r="BJ3293" s="89"/>
      <c r="BW3293" s="45"/>
      <c r="BX3293" s="42"/>
      <c r="BY3293" s="42"/>
      <c r="BZ3293" s="43"/>
      <c r="CA3293" s="42"/>
      <c r="CB3293" s="55"/>
      <c r="CC3293" s="42"/>
      <c r="CD3293" s="56"/>
      <c r="CE3293" s="42"/>
      <c r="DB3293" s="42"/>
    </row>
    <row r="3294" spans="62:106">
      <c r="BJ3294" s="89"/>
      <c r="BW3294" s="45"/>
      <c r="BX3294" s="42"/>
      <c r="BY3294" s="42"/>
      <c r="BZ3294" s="43"/>
      <c r="CA3294" s="42"/>
      <c r="CB3294" s="55"/>
      <c r="CC3294" s="42"/>
      <c r="CD3294" s="56"/>
      <c r="CE3294" s="42"/>
      <c r="DB3294" s="42"/>
    </row>
    <row r="3295" spans="62:106">
      <c r="BJ3295" s="89"/>
      <c r="BW3295" s="45"/>
      <c r="BX3295" s="42"/>
      <c r="BY3295" s="42"/>
      <c r="BZ3295" s="43"/>
      <c r="CA3295" s="42"/>
      <c r="CB3295" s="55"/>
      <c r="CC3295" s="42"/>
      <c r="CD3295" s="56"/>
      <c r="CE3295" s="42"/>
      <c r="DB3295" s="42"/>
    </row>
    <row r="3296" spans="62:106">
      <c r="BJ3296" s="89"/>
      <c r="BW3296" s="45"/>
      <c r="BX3296" s="42"/>
      <c r="BY3296" s="42"/>
      <c r="BZ3296" s="43"/>
      <c r="CA3296" s="42"/>
      <c r="CB3296" s="55"/>
      <c r="CC3296" s="42"/>
      <c r="CD3296" s="56"/>
      <c r="CE3296" s="42"/>
      <c r="DB3296" s="42"/>
    </row>
    <row r="3297" spans="62:106">
      <c r="BJ3297" s="89"/>
      <c r="BW3297" s="45"/>
      <c r="BX3297" s="42"/>
      <c r="BY3297" s="42"/>
      <c r="BZ3297" s="43"/>
      <c r="CA3297" s="42"/>
      <c r="CB3297" s="55"/>
      <c r="CC3297" s="42"/>
      <c r="CD3297" s="56"/>
      <c r="CE3297" s="42"/>
      <c r="DB3297" s="42"/>
    </row>
    <row r="3298" spans="62:106">
      <c r="BJ3298" s="89"/>
      <c r="BW3298" s="45"/>
      <c r="BX3298" s="42"/>
      <c r="BY3298" s="42"/>
      <c r="BZ3298" s="43"/>
      <c r="CA3298" s="42"/>
      <c r="CB3298" s="55"/>
      <c r="CC3298" s="42"/>
      <c r="CD3298" s="56"/>
      <c r="CE3298" s="42"/>
      <c r="DB3298" s="42"/>
    </row>
    <row r="3299" spans="62:106">
      <c r="BJ3299" s="89"/>
      <c r="BW3299" s="45"/>
      <c r="BX3299" s="42"/>
      <c r="BY3299" s="42"/>
      <c r="BZ3299" s="43"/>
      <c r="CA3299" s="42"/>
      <c r="CB3299" s="55"/>
      <c r="CC3299" s="42"/>
      <c r="CD3299" s="56"/>
      <c r="CE3299" s="42"/>
      <c r="DB3299" s="42"/>
    </row>
    <row r="3300" spans="62:106">
      <c r="BJ3300" s="89"/>
      <c r="BW3300" s="45"/>
      <c r="BX3300" s="42"/>
      <c r="BY3300" s="42"/>
      <c r="BZ3300" s="43"/>
      <c r="CA3300" s="42"/>
      <c r="CB3300" s="55"/>
      <c r="CC3300" s="42"/>
      <c r="CD3300" s="56"/>
      <c r="CE3300" s="42"/>
      <c r="DB3300" s="42"/>
    </row>
    <row r="3301" spans="62:106">
      <c r="BJ3301" s="89"/>
      <c r="BW3301" s="45"/>
      <c r="BX3301" s="42"/>
      <c r="BY3301" s="42"/>
      <c r="BZ3301" s="43"/>
      <c r="CA3301" s="42"/>
      <c r="CB3301" s="55"/>
      <c r="CC3301" s="42"/>
      <c r="CD3301" s="56"/>
      <c r="CE3301" s="42"/>
      <c r="DB3301" s="42"/>
    </row>
    <row r="3302" spans="62:106">
      <c r="BJ3302" s="89"/>
      <c r="BW3302" s="45"/>
      <c r="BX3302" s="42"/>
      <c r="BY3302" s="42"/>
      <c r="BZ3302" s="43"/>
      <c r="CA3302" s="42"/>
      <c r="CB3302" s="55"/>
      <c r="CC3302" s="42"/>
      <c r="CD3302" s="56"/>
      <c r="CE3302" s="42"/>
      <c r="DB3302" s="42"/>
    </row>
    <row r="3303" spans="62:106">
      <c r="BJ3303" s="89"/>
      <c r="BW3303" s="45"/>
      <c r="BX3303" s="42"/>
      <c r="BY3303" s="42"/>
      <c r="BZ3303" s="43"/>
      <c r="CA3303" s="42"/>
      <c r="CB3303" s="55"/>
      <c r="CC3303" s="42"/>
      <c r="CD3303" s="56"/>
      <c r="CE3303" s="42"/>
      <c r="DB3303" s="42"/>
    </row>
    <row r="3304" spans="62:106">
      <c r="BJ3304" s="89"/>
      <c r="BW3304" s="45"/>
      <c r="BX3304" s="42"/>
      <c r="BY3304" s="42"/>
      <c r="BZ3304" s="43"/>
      <c r="CA3304" s="42"/>
      <c r="CB3304" s="55"/>
      <c r="CC3304" s="42"/>
      <c r="CD3304" s="56"/>
      <c r="CE3304" s="42"/>
      <c r="DB3304" s="42"/>
    </row>
    <row r="3305" spans="62:106">
      <c r="BJ3305" s="89"/>
      <c r="BW3305" s="45"/>
      <c r="BX3305" s="42"/>
      <c r="BY3305" s="42"/>
      <c r="BZ3305" s="43"/>
      <c r="CA3305" s="42"/>
      <c r="CB3305" s="55"/>
      <c r="CC3305" s="42"/>
      <c r="CD3305" s="56"/>
      <c r="CE3305" s="42"/>
      <c r="DB3305" s="42"/>
    </row>
    <row r="3306" spans="62:106">
      <c r="BJ3306" s="89"/>
      <c r="BW3306" s="45"/>
      <c r="BX3306" s="42"/>
      <c r="BY3306" s="42"/>
      <c r="BZ3306" s="43"/>
      <c r="CA3306" s="42"/>
      <c r="CB3306" s="55"/>
      <c r="CC3306" s="42"/>
      <c r="CD3306" s="56"/>
      <c r="CE3306" s="42"/>
      <c r="DB3306" s="42"/>
    </row>
    <row r="3307" spans="62:106">
      <c r="BJ3307" s="89"/>
      <c r="BW3307" s="45"/>
      <c r="BX3307" s="42"/>
      <c r="BY3307" s="42"/>
      <c r="BZ3307" s="43"/>
      <c r="CA3307" s="42"/>
      <c r="CB3307" s="55"/>
      <c r="CC3307" s="42"/>
      <c r="CD3307" s="56"/>
      <c r="CE3307" s="42"/>
      <c r="DB3307" s="42"/>
    </row>
    <row r="3308" spans="62:106">
      <c r="BJ3308" s="89"/>
      <c r="BW3308" s="45"/>
      <c r="BX3308" s="42"/>
      <c r="BY3308" s="42"/>
      <c r="BZ3308" s="43"/>
      <c r="CA3308" s="42"/>
      <c r="CB3308" s="55"/>
      <c r="CC3308" s="42"/>
      <c r="CD3308" s="56"/>
      <c r="CE3308" s="42"/>
      <c r="DB3308" s="42"/>
    </row>
    <row r="3309" spans="62:106">
      <c r="BJ3309" s="89"/>
      <c r="BW3309" s="45"/>
      <c r="BX3309" s="42"/>
      <c r="BY3309" s="42"/>
      <c r="BZ3309" s="43"/>
      <c r="CA3309" s="42"/>
      <c r="CB3309" s="55"/>
      <c r="CC3309" s="42"/>
      <c r="CD3309" s="56"/>
      <c r="CE3309" s="42"/>
      <c r="DB3309" s="42"/>
    </row>
    <row r="3310" spans="62:106">
      <c r="BJ3310" s="89"/>
      <c r="BW3310" s="45"/>
      <c r="BX3310" s="42"/>
      <c r="BY3310" s="42"/>
      <c r="BZ3310" s="43"/>
      <c r="CA3310" s="42"/>
      <c r="CB3310" s="55"/>
      <c r="CC3310" s="42"/>
      <c r="CD3310" s="56"/>
      <c r="CE3310" s="42"/>
      <c r="DB3310" s="42"/>
    </row>
    <row r="3311" spans="62:106">
      <c r="BJ3311" s="89"/>
      <c r="BW3311" s="45"/>
      <c r="BX3311" s="42"/>
      <c r="BY3311" s="42"/>
      <c r="BZ3311" s="43"/>
      <c r="CA3311" s="42"/>
      <c r="CB3311" s="55"/>
      <c r="CC3311" s="42"/>
      <c r="CD3311" s="56"/>
      <c r="CE3311" s="42"/>
      <c r="DB3311" s="42"/>
    </row>
    <row r="3312" spans="62:106">
      <c r="BJ3312" s="89"/>
      <c r="BW3312" s="45"/>
      <c r="BX3312" s="42"/>
      <c r="BY3312" s="42"/>
      <c r="BZ3312" s="43"/>
      <c r="CA3312" s="42"/>
      <c r="CB3312" s="55"/>
      <c r="CC3312" s="42"/>
      <c r="CD3312" s="56"/>
      <c r="CE3312" s="42"/>
      <c r="DB3312" s="42"/>
    </row>
    <row r="3313" spans="62:106">
      <c r="BJ3313" s="89"/>
      <c r="BW3313" s="45"/>
      <c r="BX3313" s="42"/>
      <c r="BY3313" s="42"/>
      <c r="BZ3313" s="43"/>
      <c r="CA3313" s="42"/>
      <c r="CB3313" s="55"/>
      <c r="CC3313" s="42"/>
      <c r="CD3313" s="56"/>
      <c r="CE3313" s="42"/>
      <c r="DB3313" s="42"/>
    </row>
    <row r="3314" spans="62:106">
      <c r="BJ3314" s="89"/>
      <c r="BW3314" s="45"/>
      <c r="BX3314" s="42"/>
      <c r="BY3314" s="42"/>
      <c r="BZ3314" s="43"/>
      <c r="CA3314" s="42"/>
      <c r="CB3314" s="55"/>
      <c r="CC3314" s="42"/>
      <c r="CD3314" s="56"/>
      <c r="CE3314" s="42"/>
      <c r="DB3314" s="42"/>
    </row>
    <row r="3315" spans="62:106">
      <c r="BJ3315" s="89"/>
      <c r="BW3315" s="45"/>
      <c r="BX3315" s="42"/>
      <c r="BY3315" s="42"/>
      <c r="BZ3315" s="43"/>
      <c r="CA3315" s="42"/>
      <c r="CB3315" s="55"/>
      <c r="CC3315" s="42"/>
      <c r="CD3315" s="56"/>
      <c r="CE3315" s="42"/>
      <c r="DB3315" s="42"/>
    </row>
    <row r="3316" spans="62:106">
      <c r="BJ3316" s="89"/>
      <c r="BW3316" s="45"/>
      <c r="BX3316" s="42"/>
      <c r="BY3316" s="42"/>
      <c r="BZ3316" s="43"/>
      <c r="CA3316" s="42"/>
      <c r="CB3316" s="55"/>
      <c r="CC3316" s="42"/>
      <c r="CD3316" s="56"/>
      <c r="CE3316" s="42"/>
      <c r="DB3316" s="42"/>
    </row>
    <row r="3317" spans="62:106">
      <c r="BJ3317" s="89"/>
      <c r="BW3317" s="45"/>
      <c r="BX3317" s="42"/>
      <c r="BY3317" s="42"/>
      <c r="BZ3317" s="43"/>
      <c r="CA3317" s="42"/>
      <c r="CB3317" s="55"/>
      <c r="CC3317" s="42"/>
      <c r="CD3317" s="56"/>
      <c r="CE3317" s="42"/>
      <c r="DB3317" s="42"/>
    </row>
    <row r="3318" spans="62:106">
      <c r="BJ3318" s="89"/>
      <c r="BW3318" s="45"/>
      <c r="BX3318" s="42"/>
      <c r="BY3318" s="42"/>
      <c r="BZ3318" s="43"/>
      <c r="CA3318" s="42"/>
      <c r="CB3318" s="55"/>
      <c r="CC3318" s="42"/>
      <c r="CD3318" s="56"/>
      <c r="CE3318" s="42"/>
      <c r="DB3318" s="42"/>
    </row>
    <row r="3319" spans="62:106">
      <c r="BJ3319" s="89"/>
      <c r="BW3319" s="45"/>
      <c r="BX3319" s="42"/>
      <c r="BY3319" s="42"/>
      <c r="BZ3319" s="43"/>
      <c r="CA3319" s="42"/>
      <c r="CB3319" s="55"/>
      <c r="CC3319" s="42"/>
      <c r="CD3319" s="56"/>
      <c r="CE3319" s="42"/>
      <c r="DB3319" s="42"/>
    </row>
    <row r="3320" spans="62:106">
      <c r="BJ3320" s="89"/>
      <c r="BW3320" s="45"/>
      <c r="BX3320" s="42"/>
      <c r="BY3320" s="42"/>
      <c r="BZ3320" s="43"/>
      <c r="CA3320" s="42"/>
      <c r="CB3320" s="55"/>
      <c r="CC3320" s="42"/>
      <c r="CD3320" s="56"/>
      <c r="CE3320" s="42"/>
      <c r="DB3320" s="42"/>
    </row>
    <row r="3321" spans="62:106">
      <c r="BJ3321" s="89"/>
      <c r="BW3321" s="45"/>
      <c r="BX3321" s="42"/>
      <c r="BY3321" s="42"/>
      <c r="BZ3321" s="43"/>
      <c r="CA3321" s="42"/>
      <c r="CB3321" s="55"/>
      <c r="CC3321" s="42"/>
      <c r="CD3321" s="56"/>
      <c r="CE3321" s="42"/>
      <c r="DB3321" s="42"/>
    </row>
    <row r="3322" spans="62:106">
      <c r="BJ3322" s="89"/>
      <c r="BW3322" s="45"/>
      <c r="BX3322" s="42"/>
      <c r="BY3322" s="42"/>
      <c r="BZ3322" s="43"/>
      <c r="CA3322" s="42"/>
      <c r="CB3322" s="55"/>
      <c r="CC3322" s="42"/>
      <c r="CD3322" s="56"/>
      <c r="CE3322" s="42"/>
      <c r="DB3322" s="42"/>
    </row>
    <row r="3323" spans="62:106">
      <c r="BJ3323" s="89"/>
      <c r="BW3323" s="45"/>
      <c r="BX3323" s="42"/>
      <c r="BY3323" s="42"/>
      <c r="BZ3323" s="43"/>
      <c r="CA3323" s="42"/>
      <c r="CB3323" s="55"/>
      <c r="CC3323" s="42"/>
      <c r="CD3323" s="56"/>
      <c r="CE3323" s="42"/>
      <c r="DB3323" s="42"/>
    </row>
    <row r="3324" spans="62:106">
      <c r="BJ3324" s="89"/>
      <c r="BW3324" s="45"/>
      <c r="BX3324" s="42"/>
      <c r="BY3324" s="42"/>
      <c r="BZ3324" s="43"/>
      <c r="CA3324" s="42"/>
      <c r="CB3324" s="55"/>
      <c r="CC3324" s="42"/>
      <c r="CD3324" s="56"/>
      <c r="CE3324" s="42"/>
      <c r="DB3324" s="42"/>
    </row>
    <row r="3325" spans="62:106">
      <c r="BJ3325" s="89"/>
      <c r="BW3325" s="45"/>
      <c r="BX3325" s="42"/>
      <c r="BY3325" s="42"/>
      <c r="BZ3325" s="43"/>
      <c r="CA3325" s="42"/>
      <c r="CB3325" s="55"/>
      <c r="CC3325" s="42"/>
      <c r="CD3325" s="56"/>
      <c r="CE3325" s="42"/>
      <c r="DB3325" s="42"/>
    </row>
    <row r="3326" spans="62:106">
      <c r="BJ3326" s="89"/>
      <c r="BW3326" s="45"/>
      <c r="BX3326" s="42"/>
      <c r="BY3326" s="42"/>
      <c r="BZ3326" s="43"/>
      <c r="CA3326" s="42"/>
      <c r="CB3326" s="55"/>
      <c r="CC3326" s="42"/>
      <c r="CD3326" s="56"/>
      <c r="CE3326" s="42"/>
      <c r="DB3326" s="42"/>
    </row>
    <row r="3327" spans="62:106">
      <c r="BJ3327" s="89"/>
      <c r="BW3327" s="45"/>
      <c r="BX3327" s="42"/>
      <c r="BY3327" s="42"/>
      <c r="BZ3327" s="43"/>
      <c r="CA3327" s="42"/>
      <c r="CB3327" s="55"/>
      <c r="CC3327" s="42"/>
      <c r="CD3327" s="56"/>
      <c r="CE3327" s="42"/>
      <c r="DB3327" s="42"/>
    </row>
    <row r="3328" spans="62:106">
      <c r="BJ3328" s="89"/>
      <c r="BW3328" s="45"/>
      <c r="BX3328" s="42"/>
      <c r="BY3328" s="42"/>
      <c r="BZ3328" s="43"/>
      <c r="CA3328" s="42"/>
      <c r="CB3328" s="55"/>
      <c r="CC3328" s="42"/>
      <c r="CD3328" s="56"/>
      <c r="CE3328" s="42"/>
      <c r="DB3328" s="42"/>
    </row>
    <row r="3329" spans="62:106">
      <c r="BJ3329" s="89"/>
      <c r="BW3329" s="45"/>
      <c r="BX3329" s="42"/>
      <c r="BY3329" s="42"/>
      <c r="BZ3329" s="43"/>
      <c r="CA3329" s="42"/>
      <c r="CB3329" s="55"/>
      <c r="CC3329" s="42"/>
      <c r="CD3329" s="56"/>
      <c r="CE3329" s="42"/>
      <c r="DB3329" s="42"/>
    </row>
    <row r="3330" spans="62:106">
      <c r="BJ3330" s="89"/>
      <c r="BW3330" s="45"/>
      <c r="BX3330" s="42"/>
      <c r="BY3330" s="42"/>
      <c r="BZ3330" s="43"/>
      <c r="CA3330" s="42"/>
      <c r="CB3330" s="55"/>
      <c r="CC3330" s="42"/>
      <c r="CD3330" s="56"/>
      <c r="CE3330" s="42"/>
      <c r="DB3330" s="42"/>
    </row>
    <row r="3331" spans="62:106">
      <c r="BJ3331" s="89"/>
      <c r="BW3331" s="45"/>
      <c r="BX3331" s="42"/>
      <c r="BY3331" s="42"/>
      <c r="BZ3331" s="43"/>
      <c r="CA3331" s="42"/>
      <c r="CB3331" s="55"/>
      <c r="CC3331" s="42"/>
      <c r="CD3331" s="56"/>
      <c r="CE3331" s="42"/>
      <c r="DB3331" s="42"/>
    </row>
    <row r="3332" spans="62:106">
      <c r="BJ3332" s="89"/>
      <c r="BW3332" s="45"/>
      <c r="BX3332" s="42"/>
      <c r="BY3332" s="42"/>
      <c r="BZ3332" s="43"/>
      <c r="CA3332" s="42"/>
      <c r="CB3332" s="55"/>
      <c r="CC3332" s="42"/>
      <c r="CD3332" s="56"/>
      <c r="CE3332" s="42"/>
      <c r="DB3332" s="42"/>
    </row>
    <row r="3333" spans="62:106">
      <c r="BJ3333" s="89"/>
      <c r="BW3333" s="45"/>
      <c r="BX3333" s="42"/>
      <c r="BY3333" s="42"/>
      <c r="BZ3333" s="43"/>
      <c r="CA3333" s="42"/>
      <c r="CB3333" s="55"/>
      <c r="CC3333" s="42"/>
      <c r="CD3333" s="56"/>
      <c r="CE3333" s="42"/>
      <c r="DB3333" s="42"/>
    </row>
    <row r="3334" spans="62:106">
      <c r="BJ3334" s="89"/>
      <c r="BW3334" s="45"/>
      <c r="BX3334" s="42"/>
      <c r="BY3334" s="42"/>
      <c r="BZ3334" s="43"/>
      <c r="CA3334" s="42"/>
      <c r="CB3334" s="55"/>
      <c r="CC3334" s="42"/>
      <c r="CD3334" s="56"/>
      <c r="CE3334" s="42"/>
      <c r="DB3334" s="42"/>
    </row>
    <row r="3335" spans="62:106">
      <c r="BJ3335" s="89"/>
      <c r="BW3335" s="45"/>
      <c r="BX3335" s="42"/>
      <c r="BY3335" s="42"/>
      <c r="BZ3335" s="43"/>
      <c r="CA3335" s="42"/>
      <c r="CB3335" s="55"/>
      <c r="CC3335" s="42"/>
      <c r="CD3335" s="56"/>
      <c r="CE3335" s="42"/>
      <c r="DB3335" s="42"/>
    </row>
    <row r="3336" spans="62:106">
      <c r="BJ3336" s="89"/>
      <c r="BW3336" s="45"/>
      <c r="BX3336" s="42"/>
      <c r="BY3336" s="42"/>
      <c r="BZ3336" s="43"/>
      <c r="CA3336" s="42"/>
      <c r="CB3336" s="55"/>
      <c r="CC3336" s="42"/>
      <c r="CD3336" s="56"/>
      <c r="CE3336" s="42"/>
      <c r="DB3336" s="42"/>
    </row>
    <row r="3337" spans="62:106">
      <c r="BJ3337" s="89"/>
      <c r="BW3337" s="45"/>
      <c r="BX3337" s="42"/>
      <c r="BY3337" s="42"/>
      <c r="BZ3337" s="43"/>
      <c r="CA3337" s="42"/>
      <c r="CB3337" s="55"/>
      <c r="CC3337" s="42"/>
      <c r="CD3337" s="56"/>
      <c r="CE3337" s="42"/>
      <c r="DB3337" s="42"/>
    </row>
    <row r="3338" spans="62:106">
      <c r="BJ3338" s="89"/>
      <c r="BW3338" s="45"/>
      <c r="BX3338" s="42"/>
      <c r="BY3338" s="42"/>
      <c r="BZ3338" s="43"/>
      <c r="CA3338" s="42"/>
      <c r="CB3338" s="55"/>
      <c r="CC3338" s="42"/>
      <c r="CD3338" s="56"/>
      <c r="CE3338" s="42"/>
      <c r="DB3338" s="42"/>
    </row>
    <row r="3339" spans="62:106">
      <c r="BJ3339" s="89"/>
      <c r="BW3339" s="45"/>
      <c r="BX3339" s="42"/>
      <c r="BY3339" s="42"/>
      <c r="BZ3339" s="43"/>
      <c r="CA3339" s="42"/>
      <c r="CB3339" s="55"/>
      <c r="CC3339" s="42"/>
      <c r="CD3339" s="56"/>
      <c r="CE3339" s="42"/>
      <c r="DB3339" s="42"/>
    </row>
    <row r="3340" spans="62:106">
      <c r="BJ3340" s="89"/>
      <c r="BW3340" s="45"/>
      <c r="BX3340" s="42"/>
      <c r="BY3340" s="42"/>
      <c r="BZ3340" s="43"/>
      <c r="CA3340" s="42"/>
      <c r="CB3340" s="55"/>
      <c r="CC3340" s="42"/>
      <c r="CD3340" s="56"/>
      <c r="CE3340" s="42"/>
      <c r="DB3340" s="42"/>
    </row>
    <row r="3341" spans="62:106">
      <c r="BJ3341" s="89"/>
      <c r="BW3341" s="45"/>
      <c r="BX3341" s="42"/>
      <c r="BY3341" s="42"/>
      <c r="BZ3341" s="43"/>
      <c r="CA3341" s="42"/>
      <c r="CB3341" s="55"/>
      <c r="CC3341" s="42"/>
      <c r="CD3341" s="56"/>
      <c r="CE3341" s="42"/>
      <c r="DB3341" s="42"/>
    </row>
    <row r="3342" spans="62:106">
      <c r="BJ3342" s="89"/>
      <c r="BW3342" s="45"/>
      <c r="BX3342" s="42"/>
      <c r="BY3342" s="42"/>
      <c r="BZ3342" s="43"/>
      <c r="CA3342" s="42"/>
      <c r="CB3342" s="55"/>
      <c r="CC3342" s="42"/>
      <c r="CD3342" s="56"/>
      <c r="CE3342" s="42"/>
      <c r="DB3342" s="42"/>
    </row>
    <row r="3343" spans="62:106">
      <c r="BJ3343" s="89"/>
      <c r="BW3343" s="45"/>
      <c r="BX3343" s="42"/>
      <c r="BY3343" s="42"/>
      <c r="BZ3343" s="43"/>
      <c r="CA3343" s="42"/>
      <c r="CB3343" s="55"/>
      <c r="CC3343" s="42"/>
      <c r="CD3343" s="56"/>
      <c r="CE3343" s="42"/>
      <c r="DB3343" s="42"/>
    </row>
    <row r="3344" spans="62:106">
      <c r="BJ3344" s="89"/>
      <c r="BW3344" s="45"/>
      <c r="BX3344" s="42"/>
      <c r="BY3344" s="42"/>
      <c r="BZ3344" s="43"/>
      <c r="CA3344" s="42"/>
      <c r="CB3344" s="55"/>
      <c r="CC3344" s="42"/>
      <c r="CD3344" s="56"/>
      <c r="CE3344" s="42"/>
      <c r="DB3344" s="42"/>
    </row>
    <row r="3345" spans="62:106">
      <c r="BJ3345" s="89"/>
      <c r="BW3345" s="45"/>
      <c r="BX3345" s="42"/>
      <c r="BY3345" s="42"/>
      <c r="BZ3345" s="43"/>
      <c r="CA3345" s="42"/>
      <c r="CB3345" s="55"/>
      <c r="CC3345" s="42"/>
      <c r="CD3345" s="56"/>
      <c r="CE3345" s="42"/>
      <c r="DB3345" s="42"/>
    </row>
    <row r="3346" spans="62:106">
      <c r="BJ3346" s="89"/>
      <c r="BW3346" s="45"/>
      <c r="BX3346" s="42"/>
      <c r="BY3346" s="42"/>
      <c r="BZ3346" s="43"/>
      <c r="CA3346" s="42"/>
      <c r="CB3346" s="55"/>
      <c r="CC3346" s="42"/>
      <c r="CD3346" s="56"/>
      <c r="CE3346" s="42"/>
      <c r="DB3346" s="42"/>
    </row>
    <row r="3347" spans="62:106">
      <c r="BJ3347" s="89"/>
      <c r="BW3347" s="45"/>
      <c r="BX3347" s="42"/>
      <c r="BY3347" s="42"/>
      <c r="BZ3347" s="43"/>
      <c r="CA3347" s="42"/>
      <c r="CB3347" s="55"/>
      <c r="CC3347" s="42"/>
      <c r="CD3347" s="56"/>
      <c r="CE3347" s="42"/>
      <c r="DB3347" s="42"/>
    </row>
    <row r="3348" spans="62:106">
      <c r="BJ3348" s="89"/>
      <c r="BW3348" s="45"/>
      <c r="BX3348" s="42"/>
      <c r="BY3348" s="42"/>
      <c r="BZ3348" s="43"/>
      <c r="CA3348" s="42"/>
      <c r="CB3348" s="55"/>
      <c r="CC3348" s="42"/>
      <c r="CD3348" s="56"/>
      <c r="CE3348" s="42"/>
      <c r="DB3348" s="42"/>
    </row>
    <row r="3349" spans="62:106">
      <c r="BJ3349" s="89"/>
      <c r="BW3349" s="45"/>
      <c r="BX3349" s="42"/>
      <c r="BY3349" s="42"/>
      <c r="BZ3349" s="43"/>
      <c r="CA3349" s="42"/>
      <c r="CB3349" s="55"/>
      <c r="CC3349" s="42"/>
      <c r="CD3349" s="56"/>
      <c r="CE3349" s="42"/>
      <c r="DB3349" s="42"/>
    </row>
    <row r="3350" spans="62:106">
      <c r="BJ3350" s="89"/>
      <c r="BW3350" s="45"/>
      <c r="BX3350" s="42"/>
      <c r="BY3350" s="42"/>
      <c r="BZ3350" s="43"/>
      <c r="CA3350" s="42"/>
      <c r="CB3350" s="55"/>
      <c r="CC3350" s="42"/>
      <c r="CD3350" s="56"/>
      <c r="CE3350" s="42"/>
      <c r="DB3350" s="42"/>
    </row>
    <row r="3351" spans="62:106">
      <c r="BJ3351" s="89"/>
      <c r="BW3351" s="45"/>
      <c r="BX3351" s="42"/>
      <c r="BY3351" s="42"/>
      <c r="BZ3351" s="43"/>
      <c r="CA3351" s="42"/>
      <c r="CB3351" s="55"/>
      <c r="CC3351" s="42"/>
      <c r="CD3351" s="56"/>
      <c r="CE3351" s="42"/>
      <c r="DB3351" s="42"/>
    </row>
    <row r="3352" spans="62:106">
      <c r="BJ3352" s="89"/>
      <c r="BW3352" s="45"/>
      <c r="BX3352" s="42"/>
      <c r="BY3352" s="42"/>
      <c r="BZ3352" s="43"/>
      <c r="CA3352" s="42"/>
      <c r="CB3352" s="55"/>
      <c r="CC3352" s="42"/>
      <c r="CD3352" s="56"/>
      <c r="CE3352" s="42"/>
      <c r="DB3352" s="42"/>
    </row>
    <row r="3353" spans="62:106">
      <c r="BJ3353" s="89"/>
      <c r="BW3353" s="45"/>
      <c r="BX3353" s="42"/>
      <c r="BY3353" s="42"/>
      <c r="BZ3353" s="43"/>
      <c r="CA3353" s="42"/>
      <c r="CB3353" s="55"/>
      <c r="CC3353" s="42"/>
      <c r="CD3353" s="56"/>
      <c r="CE3353" s="42"/>
      <c r="DB3353" s="42"/>
    </row>
    <row r="3354" spans="62:106">
      <c r="BJ3354" s="89"/>
      <c r="BW3354" s="45"/>
      <c r="BX3354" s="42"/>
      <c r="BY3354" s="42"/>
      <c r="BZ3354" s="43"/>
      <c r="CA3354" s="42"/>
      <c r="CB3354" s="55"/>
      <c r="CC3354" s="42"/>
      <c r="CD3354" s="56"/>
      <c r="CE3354" s="42"/>
      <c r="DB3354" s="42"/>
    </row>
    <row r="3355" spans="62:106">
      <c r="BJ3355" s="89"/>
      <c r="BW3355" s="45"/>
      <c r="BX3355" s="42"/>
      <c r="BY3355" s="42"/>
      <c r="BZ3355" s="43"/>
      <c r="CA3355" s="42"/>
      <c r="CB3355" s="55"/>
      <c r="CC3355" s="42"/>
      <c r="CD3355" s="56"/>
      <c r="CE3355" s="42"/>
      <c r="DB3355" s="42"/>
    </row>
    <row r="3356" spans="62:106">
      <c r="BJ3356" s="89"/>
      <c r="BW3356" s="45"/>
      <c r="BX3356" s="42"/>
      <c r="BY3356" s="42"/>
      <c r="BZ3356" s="43"/>
      <c r="CA3356" s="42"/>
      <c r="CB3356" s="55"/>
      <c r="CC3356" s="42"/>
      <c r="CD3356" s="56"/>
      <c r="CE3356" s="42"/>
      <c r="DB3356" s="42"/>
    </row>
    <row r="3357" spans="62:106">
      <c r="BJ3357" s="89"/>
      <c r="BW3357" s="45"/>
      <c r="BX3357" s="42"/>
      <c r="BY3357" s="42"/>
      <c r="BZ3357" s="43"/>
      <c r="CA3357" s="42"/>
      <c r="CB3357" s="55"/>
      <c r="CC3357" s="42"/>
      <c r="CD3357" s="56"/>
      <c r="CE3357" s="42"/>
      <c r="DB3357" s="42"/>
    </row>
    <row r="3358" spans="62:106">
      <c r="BJ3358" s="89"/>
      <c r="BW3358" s="45"/>
      <c r="BX3358" s="42"/>
      <c r="BY3358" s="42"/>
      <c r="BZ3358" s="43"/>
      <c r="CA3358" s="42"/>
      <c r="CB3358" s="55"/>
      <c r="CC3358" s="42"/>
      <c r="CD3358" s="56"/>
      <c r="CE3358" s="42"/>
      <c r="DB3358" s="42"/>
    </row>
    <row r="3359" spans="62:106">
      <c r="BJ3359" s="89"/>
      <c r="BW3359" s="45"/>
      <c r="BX3359" s="42"/>
      <c r="BY3359" s="42"/>
      <c r="BZ3359" s="43"/>
      <c r="CA3359" s="42"/>
      <c r="CB3359" s="55"/>
      <c r="CC3359" s="42"/>
      <c r="CD3359" s="56"/>
      <c r="CE3359" s="42"/>
      <c r="DB3359" s="42"/>
    </row>
    <row r="3360" spans="62:106">
      <c r="BJ3360" s="89"/>
      <c r="BW3360" s="45"/>
      <c r="BX3360" s="42"/>
      <c r="BY3360" s="42"/>
      <c r="BZ3360" s="43"/>
      <c r="CA3360" s="42"/>
      <c r="CB3360" s="55"/>
      <c r="CC3360" s="42"/>
      <c r="CD3360" s="56"/>
      <c r="CE3360" s="42"/>
      <c r="DB3360" s="42"/>
    </row>
    <row r="3361" spans="62:106">
      <c r="BJ3361" s="89"/>
      <c r="BW3361" s="45"/>
      <c r="BX3361" s="42"/>
      <c r="BY3361" s="42"/>
      <c r="BZ3361" s="43"/>
      <c r="CA3361" s="42"/>
      <c r="CB3361" s="55"/>
      <c r="CC3361" s="42"/>
      <c r="CD3361" s="56"/>
      <c r="CE3361" s="42"/>
      <c r="DB3361" s="42"/>
    </row>
    <row r="3362" spans="62:106">
      <c r="BJ3362" s="89"/>
      <c r="BW3362" s="45"/>
      <c r="BX3362" s="42"/>
      <c r="BY3362" s="42"/>
      <c r="BZ3362" s="43"/>
      <c r="CA3362" s="42"/>
      <c r="CB3362" s="55"/>
      <c r="CC3362" s="42"/>
      <c r="CD3362" s="56"/>
      <c r="CE3362" s="42"/>
      <c r="DB3362" s="42"/>
    </row>
    <row r="3363" spans="62:106">
      <c r="BJ3363" s="89"/>
      <c r="BW3363" s="45"/>
      <c r="BX3363" s="42"/>
      <c r="BY3363" s="42"/>
      <c r="BZ3363" s="43"/>
      <c r="CA3363" s="42"/>
      <c r="CB3363" s="55"/>
      <c r="CC3363" s="42"/>
      <c r="CD3363" s="56"/>
      <c r="CE3363" s="42"/>
      <c r="DB3363" s="42"/>
    </row>
    <row r="3364" spans="62:106">
      <c r="BJ3364" s="89"/>
      <c r="BW3364" s="45"/>
      <c r="BX3364" s="42"/>
      <c r="BY3364" s="42"/>
      <c r="BZ3364" s="43"/>
      <c r="CA3364" s="42"/>
      <c r="CB3364" s="55"/>
      <c r="CC3364" s="42"/>
      <c r="CD3364" s="56"/>
      <c r="CE3364" s="42"/>
      <c r="DB3364" s="42"/>
    </row>
    <row r="3365" spans="62:106">
      <c r="BJ3365" s="89"/>
      <c r="BW3365" s="45"/>
      <c r="BX3365" s="42"/>
      <c r="BY3365" s="42"/>
      <c r="BZ3365" s="43"/>
      <c r="CA3365" s="42"/>
      <c r="CB3365" s="55"/>
      <c r="CC3365" s="42"/>
      <c r="CD3365" s="56"/>
      <c r="CE3365" s="42"/>
      <c r="DB3365" s="42"/>
    </row>
    <row r="3366" spans="62:106">
      <c r="BJ3366" s="89"/>
      <c r="BW3366" s="45"/>
      <c r="BX3366" s="42"/>
      <c r="BY3366" s="42"/>
      <c r="BZ3366" s="43"/>
      <c r="CA3366" s="42"/>
      <c r="CB3366" s="55"/>
      <c r="CC3366" s="42"/>
      <c r="CD3366" s="56"/>
      <c r="CE3366" s="42"/>
      <c r="DB3366" s="42"/>
    </row>
    <row r="3367" spans="62:106">
      <c r="BJ3367" s="89"/>
      <c r="BW3367" s="45"/>
      <c r="BX3367" s="42"/>
      <c r="BY3367" s="42"/>
      <c r="BZ3367" s="43"/>
      <c r="CA3367" s="42"/>
      <c r="CB3367" s="55"/>
      <c r="CC3367" s="42"/>
      <c r="CD3367" s="56"/>
      <c r="CE3367" s="42"/>
      <c r="DB3367" s="42"/>
    </row>
    <row r="3368" spans="62:106">
      <c r="BJ3368" s="89"/>
      <c r="BW3368" s="45"/>
      <c r="BX3368" s="42"/>
      <c r="BY3368" s="42"/>
      <c r="BZ3368" s="43"/>
      <c r="CA3368" s="42"/>
      <c r="CB3368" s="55"/>
      <c r="CC3368" s="42"/>
      <c r="CD3368" s="56"/>
      <c r="CE3368" s="42"/>
      <c r="DB3368" s="42"/>
    </row>
    <row r="3369" spans="62:106">
      <c r="BJ3369" s="89"/>
      <c r="BW3369" s="45"/>
      <c r="BX3369" s="42"/>
      <c r="BY3369" s="42"/>
      <c r="BZ3369" s="43"/>
      <c r="CA3369" s="42"/>
      <c r="CB3369" s="55"/>
      <c r="CC3369" s="42"/>
      <c r="CD3369" s="56"/>
      <c r="CE3369" s="42"/>
      <c r="DB3369" s="42"/>
    </row>
    <row r="3370" spans="62:106">
      <c r="BJ3370" s="89"/>
      <c r="BW3370" s="45"/>
      <c r="BX3370" s="42"/>
      <c r="BY3370" s="42"/>
      <c r="BZ3370" s="43"/>
      <c r="CA3370" s="42"/>
      <c r="CB3370" s="55"/>
      <c r="CC3370" s="42"/>
      <c r="CD3370" s="56"/>
      <c r="CE3370" s="42"/>
      <c r="DB3370" s="42"/>
    </row>
    <row r="3371" spans="62:106">
      <c r="BJ3371" s="89"/>
      <c r="BW3371" s="45"/>
      <c r="BX3371" s="42"/>
      <c r="BY3371" s="42"/>
      <c r="BZ3371" s="43"/>
      <c r="CA3371" s="42"/>
      <c r="CB3371" s="55"/>
      <c r="CC3371" s="42"/>
      <c r="CD3371" s="56"/>
      <c r="CE3371" s="42"/>
      <c r="DB3371" s="42"/>
    </row>
    <row r="3372" spans="62:106">
      <c r="BJ3372" s="89"/>
      <c r="BW3372" s="45"/>
      <c r="BX3372" s="42"/>
      <c r="BY3372" s="42"/>
      <c r="BZ3372" s="43"/>
      <c r="CA3372" s="42"/>
      <c r="CB3372" s="55"/>
      <c r="CC3372" s="42"/>
      <c r="CD3372" s="56"/>
      <c r="CE3372" s="42"/>
      <c r="DB3372" s="42"/>
    </row>
    <row r="3373" spans="62:106">
      <c r="BJ3373" s="89"/>
      <c r="BW3373" s="45"/>
      <c r="BX3373" s="42"/>
      <c r="BY3373" s="42"/>
      <c r="BZ3373" s="43"/>
      <c r="CA3373" s="42"/>
      <c r="CB3373" s="55"/>
      <c r="CC3373" s="42"/>
      <c r="CD3373" s="56"/>
      <c r="CE3373" s="42"/>
      <c r="DB3373" s="42"/>
    </row>
    <row r="3374" spans="62:106">
      <c r="BJ3374" s="89"/>
      <c r="BW3374" s="45"/>
      <c r="BX3374" s="42"/>
      <c r="BY3374" s="42"/>
      <c r="BZ3374" s="43"/>
      <c r="CA3374" s="42"/>
      <c r="CB3374" s="55"/>
      <c r="CC3374" s="42"/>
      <c r="CD3374" s="56"/>
      <c r="CE3374" s="42"/>
      <c r="DB3374" s="42"/>
    </row>
    <row r="3375" spans="62:106">
      <c r="BJ3375" s="89"/>
      <c r="BW3375" s="45"/>
      <c r="BX3375" s="42"/>
      <c r="BY3375" s="42"/>
      <c r="BZ3375" s="43"/>
      <c r="CA3375" s="42"/>
      <c r="CB3375" s="55"/>
      <c r="CC3375" s="42"/>
      <c r="CD3375" s="56"/>
      <c r="CE3375" s="42"/>
      <c r="DB3375" s="42"/>
    </row>
    <row r="3376" spans="62:106">
      <c r="BJ3376" s="89"/>
      <c r="BW3376" s="45"/>
      <c r="BX3376" s="42"/>
      <c r="BY3376" s="42"/>
      <c r="BZ3376" s="43"/>
      <c r="CA3376" s="42"/>
      <c r="CB3376" s="55"/>
      <c r="CC3376" s="42"/>
      <c r="CD3376" s="56"/>
      <c r="CE3376" s="42"/>
      <c r="DB3376" s="42"/>
    </row>
    <row r="3377" spans="62:106">
      <c r="BJ3377" s="89"/>
      <c r="BW3377" s="45"/>
      <c r="BX3377" s="42"/>
      <c r="BY3377" s="42"/>
      <c r="BZ3377" s="43"/>
      <c r="CA3377" s="42"/>
      <c r="CB3377" s="55"/>
      <c r="CC3377" s="42"/>
      <c r="CD3377" s="56"/>
      <c r="CE3377" s="42"/>
      <c r="DB3377" s="42"/>
    </row>
    <row r="3378" spans="62:106">
      <c r="BJ3378" s="89"/>
      <c r="BW3378" s="45"/>
      <c r="BX3378" s="42"/>
      <c r="BY3378" s="42"/>
      <c r="BZ3378" s="43"/>
      <c r="CA3378" s="42"/>
      <c r="CB3378" s="55"/>
      <c r="CC3378" s="42"/>
      <c r="CD3378" s="56"/>
      <c r="CE3378" s="42"/>
      <c r="DB3378" s="42"/>
    </row>
    <row r="3379" spans="62:106">
      <c r="BJ3379" s="89"/>
      <c r="BW3379" s="45"/>
      <c r="BX3379" s="42"/>
      <c r="BY3379" s="42"/>
      <c r="BZ3379" s="43"/>
      <c r="CA3379" s="42"/>
      <c r="CB3379" s="55"/>
      <c r="CC3379" s="42"/>
      <c r="CD3379" s="56"/>
      <c r="CE3379" s="42"/>
      <c r="DB3379" s="42"/>
    </row>
    <row r="3380" spans="62:106">
      <c r="BJ3380" s="89"/>
      <c r="BW3380" s="45"/>
      <c r="BX3380" s="42"/>
      <c r="BY3380" s="42"/>
      <c r="BZ3380" s="43"/>
      <c r="CA3380" s="42"/>
      <c r="CB3380" s="55"/>
      <c r="CC3380" s="42"/>
      <c r="CD3380" s="56"/>
      <c r="CE3380" s="42"/>
      <c r="DB3380" s="42"/>
    </row>
    <row r="3381" spans="62:106">
      <c r="BJ3381" s="89"/>
      <c r="BW3381" s="45"/>
      <c r="BX3381" s="42"/>
      <c r="BY3381" s="42"/>
      <c r="BZ3381" s="43"/>
      <c r="CA3381" s="42"/>
      <c r="CB3381" s="55"/>
      <c r="CC3381" s="42"/>
      <c r="CD3381" s="56"/>
      <c r="CE3381" s="42"/>
      <c r="DB3381" s="42"/>
    </row>
    <row r="3382" spans="62:106">
      <c r="BJ3382" s="89"/>
      <c r="BW3382" s="45"/>
      <c r="BX3382" s="42"/>
      <c r="BY3382" s="42"/>
      <c r="BZ3382" s="43"/>
      <c r="CA3382" s="42"/>
      <c r="CB3382" s="55"/>
      <c r="CC3382" s="42"/>
      <c r="CD3382" s="56"/>
      <c r="CE3382" s="42"/>
      <c r="DB3382" s="42"/>
    </row>
    <row r="3383" spans="62:106">
      <c r="BJ3383" s="89"/>
      <c r="BW3383" s="45"/>
      <c r="BX3383" s="42"/>
      <c r="BY3383" s="42"/>
      <c r="BZ3383" s="43"/>
      <c r="CA3383" s="42"/>
      <c r="CB3383" s="55"/>
      <c r="CC3383" s="42"/>
      <c r="CD3383" s="56"/>
      <c r="CE3383" s="42"/>
      <c r="DB3383" s="42"/>
    </row>
    <row r="3384" spans="62:106">
      <c r="BJ3384" s="89"/>
      <c r="BW3384" s="45"/>
      <c r="BX3384" s="42"/>
      <c r="BY3384" s="42"/>
      <c r="BZ3384" s="43"/>
      <c r="CA3384" s="42"/>
      <c r="CB3384" s="55"/>
      <c r="CC3384" s="42"/>
      <c r="CD3384" s="56"/>
      <c r="CE3384" s="42"/>
      <c r="DB3384" s="42"/>
    </row>
    <row r="3385" spans="62:106">
      <c r="BJ3385" s="89"/>
      <c r="BW3385" s="45"/>
      <c r="BX3385" s="42"/>
      <c r="BY3385" s="42"/>
      <c r="BZ3385" s="43"/>
      <c r="CA3385" s="42"/>
      <c r="CB3385" s="55"/>
      <c r="CC3385" s="42"/>
      <c r="CD3385" s="56"/>
      <c r="CE3385" s="42"/>
      <c r="DB3385" s="42"/>
    </row>
    <row r="3386" spans="62:106">
      <c r="BJ3386" s="89"/>
      <c r="BW3386" s="45"/>
      <c r="BX3386" s="42"/>
      <c r="BY3386" s="42"/>
      <c r="BZ3386" s="43"/>
      <c r="CA3386" s="42"/>
      <c r="CB3386" s="55"/>
      <c r="CC3386" s="42"/>
      <c r="CD3386" s="56"/>
      <c r="CE3386" s="42"/>
      <c r="DB3386" s="42"/>
    </row>
    <row r="3387" spans="62:106">
      <c r="BJ3387" s="89"/>
      <c r="BW3387" s="45"/>
      <c r="BX3387" s="42"/>
      <c r="BY3387" s="42"/>
      <c r="BZ3387" s="43"/>
      <c r="CA3387" s="42"/>
      <c r="CB3387" s="55"/>
      <c r="CC3387" s="42"/>
      <c r="CD3387" s="56"/>
      <c r="CE3387" s="42"/>
      <c r="DB3387" s="42"/>
    </row>
    <row r="3388" spans="62:106">
      <c r="BJ3388" s="89"/>
      <c r="BW3388" s="45"/>
      <c r="BX3388" s="42"/>
      <c r="BY3388" s="42"/>
      <c r="BZ3388" s="43"/>
      <c r="CA3388" s="42"/>
      <c r="CB3388" s="55"/>
      <c r="CC3388" s="42"/>
      <c r="CD3388" s="56"/>
      <c r="CE3388" s="42"/>
      <c r="DB3388" s="42"/>
    </row>
    <row r="3389" spans="62:106">
      <c r="BJ3389" s="89"/>
      <c r="BW3389" s="45"/>
      <c r="BX3389" s="42"/>
      <c r="BY3389" s="42"/>
      <c r="BZ3389" s="43"/>
      <c r="CA3389" s="42"/>
      <c r="CB3389" s="55"/>
      <c r="CC3389" s="42"/>
      <c r="CD3389" s="56"/>
      <c r="CE3389" s="42"/>
      <c r="DB3389" s="42"/>
    </row>
    <row r="3390" spans="62:106">
      <c r="BJ3390" s="89"/>
      <c r="BW3390" s="45"/>
      <c r="BX3390" s="42"/>
      <c r="BY3390" s="42"/>
      <c r="BZ3390" s="43"/>
      <c r="CA3390" s="42"/>
      <c r="CB3390" s="55"/>
      <c r="CC3390" s="42"/>
      <c r="CD3390" s="56"/>
      <c r="CE3390" s="42"/>
      <c r="DB3390" s="42"/>
    </row>
    <row r="3391" spans="62:106">
      <c r="BJ3391" s="89"/>
      <c r="BW3391" s="45"/>
      <c r="BX3391" s="42"/>
      <c r="BY3391" s="42"/>
      <c r="BZ3391" s="43"/>
      <c r="CA3391" s="42"/>
      <c r="CB3391" s="55"/>
      <c r="CC3391" s="42"/>
      <c r="CD3391" s="56"/>
      <c r="CE3391" s="42"/>
      <c r="DB3391" s="42"/>
    </row>
    <row r="3392" spans="62:106">
      <c r="BJ3392" s="89"/>
      <c r="BW3392" s="45"/>
      <c r="BX3392" s="42"/>
      <c r="BY3392" s="42"/>
      <c r="BZ3392" s="43"/>
      <c r="CA3392" s="42"/>
      <c r="CB3392" s="55"/>
      <c r="CC3392" s="42"/>
      <c r="CD3392" s="56"/>
      <c r="CE3392" s="42"/>
      <c r="DB3392" s="42"/>
    </row>
    <row r="3393" spans="62:106">
      <c r="BJ3393" s="89"/>
      <c r="BW3393" s="45"/>
      <c r="BX3393" s="42"/>
      <c r="BY3393" s="42"/>
      <c r="BZ3393" s="43"/>
      <c r="CA3393" s="42"/>
      <c r="CB3393" s="55"/>
      <c r="CC3393" s="42"/>
      <c r="CD3393" s="56"/>
      <c r="CE3393" s="42"/>
      <c r="DB3393" s="42"/>
    </row>
    <row r="3394" spans="62:106">
      <c r="BJ3394" s="89"/>
      <c r="BW3394" s="45"/>
      <c r="BX3394" s="42"/>
      <c r="BY3394" s="42"/>
      <c r="BZ3394" s="43"/>
      <c r="CA3394" s="42"/>
      <c r="CB3394" s="55"/>
      <c r="CC3394" s="42"/>
      <c r="CD3394" s="56"/>
      <c r="CE3394" s="42"/>
      <c r="DB3394" s="42"/>
    </row>
    <row r="3395" spans="62:106">
      <c r="BJ3395" s="89"/>
      <c r="BW3395" s="45"/>
      <c r="BX3395" s="42"/>
      <c r="BY3395" s="42"/>
      <c r="BZ3395" s="43"/>
      <c r="CA3395" s="42"/>
      <c r="CB3395" s="55"/>
      <c r="CC3395" s="42"/>
      <c r="CD3395" s="56"/>
      <c r="CE3395" s="42"/>
      <c r="DB3395" s="42"/>
    </row>
    <row r="3396" spans="62:106">
      <c r="BJ3396" s="89"/>
      <c r="BW3396" s="45"/>
      <c r="BX3396" s="42"/>
      <c r="BY3396" s="42"/>
      <c r="BZ3396" s="43"/>
      <c r="CA3396" s="42"/>
      <c r="CB3396" s="55"/>
      <c r="CC3396" s="42"/>
      <c r="CD3396" s="56"/>
      <c r="CE3396" s="42"/>
      <c r="DB3396" s="42"/>
    </row>
    <row r="3397" spans="62:106">
      <c r="BJ3397" s="89"/>
      <c r="BW3397" s="45"/>
      <c r="BX3397" s="42"/>
      <c r="BY3397" s="42"/>
      <c r="BZ3397" s="43"/>
      <c r="CA3397" s="42"/>
      <c r="CB3397" s="55"/>
      <c r="CC3397" s="42"/>
      <c r="CD3397" s="56"/>
      <c r="CE3397" s="42"/>
      <c r="DB3397" s="42"/>
    </row>
    <row r="3398" spans="62:106">
      <c r="BJ3398" s="89"/>
      <c r="BW3398" s="45"/>
      <c r="BX3398" s="42"/>
      <c r="BY3398" s="42"/>
      <c r="BZ3398" s="43"/>
      <c r="CA3398" s="42"/>
      <c r="CB3398" s="55"/>
      <c r="CC3398" s="42"/>
      <c r="CD3398" s="56"/>
      <c r="CE3398" s="42"/>
      <c r="DB3398" s="42"/>
    </row>
    <row r="3399" spans="62:106">
      <c r="BJ3399" s="89"/>
      <c r="BW3399" s="45"/>
      <c r="BX3399" s="42"/>
      <c r="BY3399" s="42"/>
      <c r="BZ3399" s="43"/>
      <c r="CA3399" s="42"/>
      <c r="CB3399" s="55"/>
      <c r="CC3399" s="42"/>
      <c r="CD3399" s="56"/>
      <c r="CE3399" s="42"/>
      <c r="DB3399" s="42"/>
    </row>
    <row r="3400" spans="62:106">
      <c r="BJ3400" s="89"/>
      <c r="BW3400" s="45"/>
      <c r="BX3400" s="42"/>
      <c r="BY3400" s="42"/>
      <c r="BZ3400" s="43"/>
      <c r="CA3400" s="42"/>
      <c r="CB3400" s="55"/>
      <c r="CC3400" s="42"/>
      <c r="CD3400" s="56"/>
      <c r="CE3400" s="42"/>
      <c r="DB3400" s="42"/>
    </row>
    <row r="3401" spans="62:106">
      <c r="BJ3401" s="89"/>
      <c r="BW3401" s="45"/>
      <c r="BX3401" s="42"/>
      <c r="BY3401" s="42"/>
      <c r="BZ3401" s="43"/>
      <c r="CA3401" s="42"/>
      <c r="CB3401" s="55"/>
      <c r="CC3401" s="42"/>
      <c r="CD3401" s="56"/>
      <c r="CE3401" s="42"/>
      <c r="DB3401" s="42"/>
    </row>
    <row r="3402" spans="62:106">
      <c r="BJ3402" s="89"/>
      <c r="BW3402" s="45"/>
      <c r="BX3402" s="42"/>
      <c r="BY3402" s="42"/>
      <c r="BZ3402" s="43"/>
      <c r="CA3402" s="42"/>
      <c r="CB3402" s="55"/>
      <c r="CC3402" s="42"/>
      <c r="CD3402" s="56"/>
      <c r="CE3402" s="42"/>
      <c r="DB3402" s="42"/>
    </row>
    <row r="3403" spans="62:106">
      <c r="BJ3403" s="89"/>
      <c r="BW3403" s="45"/>
      <c r="BX3403" s="42"/>
      <c r="BY3403" s="42"/>
      <c r="BZ3403" s="43"/>
      <c r="CA3403" s="42"/>
      <c r="CB3403" s="55"/>
      <c r="CC3403" s="42"/>
      <c r="CD3403" s="56"/>
      <c r="CE3403" s="42"/>
      <c r="DB3403" s="42"/>
    </row>
    <row r="3404" spans="62:106">
      <c r="BJ3404" s="89"/>
      <c r="BW3404" s="45"/>
      <c r="BX3404" s="42"/>
      <c r="BY3404" s="42"/>
      <c r="BZ3404" s="43"/>
      <c r="CA3404" s="42"/>
      <c r="CB3404" s="55"/>
      <c r="CC3404" s="42"/>
      <c r="CD3404" s="56"/>
      <c r="CE3404" s="42"/>
      <c r="DB3404" s="42"/>
    </row>
    <row r="3405" spans="62:106">
      <c r="BJ3405" s="89"/>
      <c r="BW3405" s="45"/>
      <c r="BX3405" s="42"/>
      <c r="BY3405" s="42"/>
      <c r="BZ3405" s="43"/>
      <c r="CA3405" s="42"/>
      <c r="CB3405" s="55"/>
      <c r="CC3405" s="42"/>
      <c r="CD3405" s="56"/>
      <c r="CE3405" s="42"/>
      <c r="DB3405" s="42"/>
    </row>
    <row r="3406" spans="62:106">
      <c r="BJ3406" s="89"/>
      <c r="BW3406" s="45"/>
      <c r="BX3406" s="42"/>
      <c r="BY3406" s="42"/>
      <c r="BZ3406" s="43"/>
      <c r="CA3406" s="42"/>
      <c r="CB3406" s="55"/>
      <c r="CC3406" s="42"/>
      <c r="CD3406" s="56"/>
      <c r="CE3406" s="42"/>
      <c r="DB3406" s="42"/>
    </row>
    <row r="3407" spans="62:106">
      <c r="BJ3407" s="89"/>
      <c r="BW3407" s="45"/>
      <c r="BX3407" s="42"/>
      <c r="BY3407" s="42"/>
      <c r="BZ3407" s="43"/>
      <c r="CA3407" s="42"/>
      <c r="CB3407" s="55"/>
      <c r="CC3407" s="42"/>
      <c r="CD3407" s="56"/>
      <c r="CE3407" s="42"/>
      <c r="DB3407" s="42"/>
    </row>
    <row r="3408" spans="62:106">
      <c r="BJ3408" s="89"/>
      <c r="BW3408" s="45"/>
      <c r="BX3408" s="42"/>
      <c r="BY3408" s="42"/>
      <c r="BZ3408" s="43"/>
      <c r="CA3408" s="42"/>
      <c r="CB3408" s="55"/>
      <c r="CC3408" s="42"/>
      <c r="CD3408" s="56"/>
      <c r="CE3408" s="42"/>
      <c r="DB3408" s="42"/>
    </row>
    <row r="3409" spans="62:106">
      <c r="BJ3409" s="89"/>
      <c r="BW3409" s="45"/>
      <c r="BX3409" s="42"/>
      <c r="BY3409" s="42"/>
      <c r="BZ3409" s="43"/>
      <c r="CA3409" s="42"/>
      <c r="CB3409" s="55"/>
      <c r="CC3409" s="42"/>
      <c r="CD3409" s="56"/>
      <c r="CE3409" s="42"/>
      <c r="DB3409" s="42"/>
    </row>
    <row r="3410" spans="62:106">
      <c r="BJ3410" s="89"/>
      <c r="BW3410" s="45"/>
      <c r="BX3410" s="42"/>
      <c r="BY3410" s="42"/>
      <c r="BZ3410" s="43"/>
      <c r="CA3410" s="42"/>
      <c r="CB3410" s="55"/>
      <c r="CC3410" s="42"/>
      <c r="CD3410" s="56"/>
      <c r="CE3410" s="42"/>
      <c r="DB3410" s="42"/>
    </row>
    <row r="3411" spans="62:106">
      <c r="BJ3411" s="89"/>
      <c r="BW3411" s="45"/>
      <c r="BX3411" s="42"/>
      <c r="BY3411" s="42"/>
      <c r="BZ3411" s="43"/>
      <c r="CA3411" s="42"/>
      <c r="CB3411" s="55"/>
      <c r="CC3411" s="42"/>
      <c r="CD3411" s="56"/>
      <c r="CE3411" s="42"/>
      <c r="DB3411" s="42"/>
    </row>
    <row r="3412" spans="62:106">
      <c r="BJ3412" s="89"/>
      <c r="BW3412" s="45"/>
      <c r="BX3412" s="42"/>
      <c r="BY3412" s="42"/>
      <c r="BZ3412" s="43"/>
      <c r="CA3412" s="42"/>
      <c r="CB3412" s="55"/>
      <c r="CC3412" s="42"/>
      <c r="CD3412" s="56"/>
      <c r="CE3412" s="42"/>
      <c r="DB3412" s="42"/>
    </row>
    <row r="3413" spans="62:106">
      <c r="BJ3413" s="89"/>
      <c r="BW3413" s="45"/>
      <c r="BX3413" s="42"/>
      <c r="BY3413" s="42"/>
      <c r="BZ3413" s="43"/>
      <c r="CA3413" s="42"/>
      <c r="CB3413" s="55"/>
      <c r="CC3413" s="42"/>
      <c r="CD3413" s="56"/>
      <c r="CE3413" s="42"/>
      <c r="DB3413" s="42"/>
    </row>
    <row r="3414" spans="62:106">
      <c r="BJ3414" s="89"/>
      <c r="BW3414" s="45"/>
      <c r="BX3414" s="42"/>
      <c r="BY3414" s="42"/>
      <c r="BZ3414" s="43"/>
      <c r="CA3414" s="42"/>
      <c r="CB3414" s="55"/>
      <c r="CC3414" s="42"/>
      <c r="CD3414" s="56"/>
      <c r="CE3414" s="42"/>
      <c r="DB3414" s="42"/>
    </row>
    <row r="3415" spans="62:106">
      <c r="BJ3415" s="89"/>
      <c r="BW3415" s="45"/>
      <c r="BX3415" s="42"/>
      <c r="BY3415" s="42"/>
      <c r="BZ3415" s="43"/>
      <c r="CA3415" s="42"/>
      <c r="CB3415" s="55"/>
      <c r="CC3415" s="42"/>
      <c r="CD3415" s="56"/>
      <c r="CE3415" s="42"/>
      <c r="DB3415" s="42"/>
    </row>
    <row r="3416" spans="62:106">
      <c r="BJ3416" s="89"/>
      <c r="BW3416" s="45"/>
      <c r="BX3416" s="42"/>
      <c r="BY3416" s="42"/>
      <c r="BZ3416" s="43"/>
      <c r="CA3416" s="42"/>
      <c r="CB3416" s="55"/>
      <c r="CC3416" s="42"/>
      <c r="CD3416" s="56"/>
      <c r="CE3416" s="42"/>
      <c r="DB3416" s="42"/>
    </row>
    <row r="3417" spans="62:106">
      <c r="BJ3417" s="89"/>
      <c r="BW3417" s="45"/>
      <c r="BX3417" s="42"/>
      <c r="BY3417" s="42"/>
      <c r="BZ3417" s="43"/>
      <c r="CA3417" s="42"/>
      <c r="CB3417" s="55"/>
      <c r="CC3417" s="42"/>
      <c r="CD3417" s="56"/>
      <c r="CE3417" s="42"/>
      <c r="DB3417" s="42"/>
    </row>
    <row r="3418" spans="62:106">
      <c r="BJ3418" s="89"/>
      <c r="BW3418" s="45"/>
      <c r="BX3418" s="42"/>
      <c r="BY3418" s="42"/>
      <c r="BZ3418" s="43"/>
      <c r="CA3418" s="42"/>
      <c r="CB3418" s="55"/>
      <c r="CC3418" s="42"/>
      <c r="CD3418" s="56"/>
      <c r="CE3418" s="42"/>
      <c r="DB3418" s="42"/>
    </row>
    <row r="3419" spans="62:106">
      <c r="BJ3419" s="89"/>
      <c r="BW3419" s="45"/>
      <c r="BX3419" s="42"/>
      <c r="BY3419" s="42"/>
      <c r="BZ3419" s="43"/>
      <c r="CA3419" s="42"/>
      <c r="CB3419" s="55"/>
      <c r="CC3419" s="42"/>
      <c r="CD3419" s="56"/>
      <c r="CE3419" s="42"/>
      <c r="DB3419" s="42"/>
    </row>
    <row r="3420" spans="62:106">
      <c r="BJ3420" s="89"/>
      <c r="BW3420" s="45"/>
      <c r="BX3420" s="42"/>
      <c r="BY3420" s="42"/>
      <c r="BZ3420" s="43"/>
      <c r="CA3420" s="42"/>
      <c r="CB3420" s="55"/>
      <c r="CC3420" s="42"/>
      <c r="CD3420" s="56"/>
      <c r="CE3420" s="42"/>
      <c r="DB3420" s="42"/>
    </row>
    <row r="3421" spans="62:106">
      <c r="BJ3421" s="89"/>
      <c r="BW3421" s="45"/>
      <c r="BX3421" s="42"/>
      <c r="BY3421" s="42"/>
      <c r="BZ3421" s="43"/>
      <c r="CA3421" s="42"/>
      <c r="CB3421" s="55"/>
      <c r="CC3421" s="42"/>
      <c r="CD3421" s="56"/>
      <c r="CE3421" s="42"/>
      <c r="DB3421" s="42"/>
    </row>
    <row r="3422" spans="62:106">
      <c r="BJ3422" s="89"/>
      <c r="BW3422" s="45"/>
      <c r="BX3422" s="42"/>
      <c r="BY3422" s="42"/>
      <c r="BZ3422" s="43"/>
      <c r="CA3422" s="42"/>
      <c r="CB3422" s="55"/>
      <c r="CC3422" s="42"/>
      <c r="CD3422" s="56"/>
      <c r="CE3422" s="42"/>
      <c r="DB3422" s="42"/>
    </row>
    <row r="3423" spans="62:106">
      <c r="BJ3423" s="89"/>
      <c r="BW3423" s="45"/>
      <c r="BX3423" s="42"/>
      <c r="BY3423" s="42"/>
      <c r="BZ3423" s="43"/>
      <c r="CA3423" s="42"/>
      <c r="CB3423" s="55"/>
      <c r="CC3423" s="42"/>
      <c r="CD3423" s="56"/>
      <c r="CE3423" s="42"/>
      <c r="DB3423" s="42"/>
    </row>
    <row r="3424" spans="62:106">
      <c r="BJ3424" s="89"/>
      <c r="BW3424" s="45"/>
      <c r="BX3424" s="42"/>
      <c r="BY3424" s="42"/>
      <c r="BZ3424" s="43"/>
      <c r="CA3424" s="42"/>
      <c r="CB3424" s="55"/>
      <c r="CC3424" s="42"/>
      <c r="CD3424" s="56"/>
      <c r="CE3424" s="42"/>
      <c r="DB3424" s="42"/>
    </row>
    <row r="3425" spans="62:106">
      <c r="BJ3425" s="89"/>
      <c r="BW3425" s="45"/>
      <c r="BX3425" s="42"/>
      <c r="BY3425" s="42"/>
      <c r="BZ3425" s="43"/>
      <c r="CA3425" s="42"/>
      <c r="CB3425" s="55"/>
      <c r="CC3425" s="42"/>
      <c r="CD3425" s="56"/>
      <c r="CE3425" s="42"/>
      <c r="DB3425" s="42"/>
    </row>
    <row r="3426" spans="62:106">
      <c r="BJ3426" s="89"/>
      <c r="BW3426" s="45"/>
      <c r="BX3426" s="42"/>
      <c r="BY3426" s="42"/>
      <c r="BZ3426" s="43"/>
      <c r="CA3426" s="42"/>
      <c r="CB3426" s="55"/>
      <c r="CC3426" s="42"/>
      <c r="CD3426" s="56"/>
      <c r="CE3426" s="42"/>
      <c r="DB3426" s="42"/>
    </row>
    <row r="3427" spans="62:106">
      <c r="BJ3427" s="89"/>
      <c r="BW3427" s="45"/>
      <c r="BX3427" s="42"/>
      <c r="BY3427" s="42"/>
      <c r="BZ3427" s="43"/>
      <c r="CA3427" s="42"/>
      <c r="CB3427" s="55"/>
      <c r="CC3427" s="42"/>
      <c r="CD3427" s="56"/>
      <c r="CE3427" s="42"/>
      <c r="DB3427" s="42"/>
    </row>
    <row r="3428" spans="62:106">
      <c r="BJ3428" s="89"/>
      <c r="BW3428" s="45"/>
      <c r="BX3428" s="42"/>
      <c r="BY3428" s="42"/>
      <c r="BZ3428" s="43"/>
      <c r="CA3428" s="42"/>
      <c r="CB3428" s="55"/>
      <c r="CC3428" s="42"/>
      <c r="CD3428" s="56"/>
      <c r="CE3428" s="42"/>
      <c r="DB3428" s="42"/>
    </row>
    <row r="3429" spans="62:106">
      <c r="BJ3429" s="89"/>
      <c r="BW3429" s="45"/>
      <c r="BX3429" s="42"/>
      <c r="BY3429" s="42"/>
      <c r="BZ3429" s="43"/>
      <c r="CA3429" s="42"/>
      <c r="CB3429" s="55"/>
      <c r="CC3429" s="42"/>
      <c r="CD3429" s="56"/>
      <c r="CE3429" s="42"/>
      <c r="DB3429" s="42"/>
    </row>
    <row r="3430" spans="62:106">
      <c r="BJ3430" s="89"/>
      <c r="BW3430" s="45"/>
      <c r="BX3430" s="42"/>
      <c r="BY3430" s="42"/>
      <c r="BZ3430" s="43"/>
      <c r="CA3430" s="42"/>
      <c r="CB3430" s="55"/>
      <c r="CC3430" s="42"/>
      <c r="CD3430" s="56"/>
      <c r="CE3430" s="42"/>
      <c r="DB3430" s="42"/>
    </row>
    <row r="3431" spans="62:106">
      <c r="BJ3431" s="89"/>
      <c r="BW3431" s="45"/>
      <c r="BX3431" s="42"/>
      <c r="BY3431" s="42"/>
      <c r="BZ3431" s="43"/>
      <c r="CA3431" s="42"/>
      <c r="CB3431" s="55"/>
      <c r="CC3431" s="42"/>
      <c r="CD3431" s="56"/>
      <c r="CE3431" s="42"/>
      <c r="DB3431" s="42"/>
    </row>
    <row r="3432" spans="62:106">
      <c r="BJ3432" s="89"/>
      <c r="BW3432" s="45"/>
      <c r="BX3432" s="42"/>
      <c r="BY3432" s="42"/>
      <c r="BZ3432" s="43"/>
      <c r="CA3432" s="42"/>
      <c r="CB3432" s="55"/>
      <c r="CC3432" s="42"/>
      <c r="CD3432" s="56"/>
      <c r="CE3432" s="42"/>
      <c r="DB3432" s="42"/>
    </row>
    <row r="3433" spans="62:106">
      <c r="BJ3433" s="89"/>
      <c r="BW3433" s="45"/>
      <c r="BX3433" s="42"/>
      <c r="BY3433" s="42"/>
      <c r="BZ3433" s="43"/>
      <c r="CA3433" s="42"/>
      <c r="CB3433" s="55"/>
      <c r="CC3433" s="42"/>
      <c r="CD3433" s="56"/>
      <c r="CE3433" s="42"/>
      <c r="DB3433" s="42"/>
    </row>
    <row r="3434" spans="62:106">
      <c r="BJ3434" s="89"/>
      <c r="BW3434" s="45"/>
      <c r="BX3434" s="42"/>
      <c r="BY3434" s="42"/>
      <c r="BZ3434" s="43"/>
      <c r="CA3434" s="42"/>
      <c r="CB3434" s="55"/>
      <c r="CC3434" s="42"/>
      <c r="CD3434" s="56"/>
      <c r="CE3434" s="42"/>
      <c r="DB3434" s="42"/>
    </row>
    <row r="3435" spans="62:106">
      <c r="BJ3435" s="89"/>
      <c r="BW3435" s="45"/>
      <c r="BX3435" s="42"/>
      <c r="BY3435" s="42"/>
      <c r="BZ3435" s="43"/>
      <c r="CA3435" s="42"/>
      <c r="CB3435" s="55"/>
      <c r="CC3435" s="42"/>
      <c r="CD3435" s="56"/>
      <c r="CE3435" s="42"/>
      <c r="DB3435" s="42"/>
    </row>
    <row r="3436" spans="62:106">
      <c r="BJ3436" s="89"/>
      <c r="BW3436" s="45"/>
      <c r="BX3436" s="42"/>
      <c r="BY3436" s="42"/>
      <c r="BZ3436" s="43"/>
      <c r="CA3436" s="42"/>
      <c r="CB3436" s="55"/>
      <c r="CC3436" s="42"/>
      <c r="CD3436" s="56"/>
      <c r="CE3436" s="42"/>
      <c r="DB3436" s="42"/>
    </row>
    <row r="3437" spans="62:106">
      <c r="BJ3437" s="89"/>
      <c r="BW3437" s="45"/>
      <c r="BX3437" s="42"/>
      <c r="BY3437" s="42"/>
      <c r="BZ3437" s="43"/>
      <c r="CA3437" s="42"/>
      <c r="CB3437" s="55"/>
      <c r="CC3437" s="42"/>
      <c r="CD3437" s="56"/>
      <c r="CE3437" s="42"/>
      <c r="DB3437" s="42"/>
    </row>
    <row r="3438" spans="62:106">
      <c r="BJ3438" s="89"/>
      <c r="BW3438" s="45"/>
      <c r="BX3438" s="42"/>
      <c r="BY3438" s="42"/>
      <c r="BZ3438" s="43"/>
      <c r="CA3438" s="42"/>
      <c r="CB3438" s="55"/>
      <c r="CC3438" s="42"/>
      <c r="CD3438" s="56"/>
      <c r="CE3438" s="42"/>
      <c r="DB3438" s="42"/>
    </row>
    <row r="3439" spans="62:106">
      <c r="BJ3439" s="89"/>
      <c r="BW3439" s="45"/>
      <c r="BX3439" s="42"/>
      <c r="BY3439" s="42"/>
      <c r="BZ3439" s="43"/>
      <c r="CA3439" s="42"/>
      <c r="CB3439" s="55"/>
      <c r="CC3439" s="42"/>
      <c r="CD3439" s="56"/>
      <c r="CE3439" s="42"/>
      <c r="DB3439" s="42"/>
    </row>
    <row r="3440" spans="62:106">
      <c r="BJ3440" s="89"/>
      <c r="BW3440" s="45"/>
      <c r="BX3440" s="42"/>
      <c r="BY3440" s="42"/>
      <c r="BZ3440" s="43"/>
      <c r="CA3440" s="42"/>
      <c r="CB3440" s="55"/>
      <c r="CC3440" s="42"/>
      <c r="CD3440" s="56"/>
      <c r="CE3440" s="42"/>
      <c r="DB3440" s="42"/>
    </row>
    <row r="3441" spans="62:106">
      <c r="BJ3441" s="89"/>
      <c r="BW3441" s="45"/>
      <c r="BX3441" s="42"/>
      <c r="BY3441" s="42"/>
      <c r="BZ3441" s="43"/>
      <c r="CA3441" s="42"/>
      <c r="CB3441" s="55"/>
      <c r="CC3441" s="42"/>
      <c r="CD3441" s="56"/>
      <c r="CE3441" s="42"/>
      <c r="DB3441" s="42"/>
    </row>
    <row r="3442" spans="62:106">
      <c r="BJ3442" s="89"/>
      <c r="BW3442" s="45"/>
      <c r="BX3442" s="42"/>
      <c r="BY3442" s="42"/>
      <c r="BZ3442" s="43"/>
      <c r="CA3442" s="42"/>
      <c r="CB3442" s="55"/>
      <c r="CC3442" s="42"/>
      <c r="CD3442" s="56"/>
      <c r="CE3442" s="42"/>
      <c r="DB3442" s="42"/>
    </row>
    <row r="3443" spans="62:106">
      <c r="BJ3443" s="89"/>
      <c r="BW3443" s="45"/>
      <c r="BX3443" s="42"/>
      <c r="BY3443" s="42"/>
      <c r="BZ3443" s="43"/>
      <c r="CA3443" s="42"/>
      <c r="CB3443" s="55"/>
      <c r="CC3443" s="42"/>
      <c r="CD3443" s="56"/>
      <c r="CE3443" s="42"/>
      <c r="DB3443" s="42"/>
    </row>
    <row r="3444" spans="62:106">
      <c r="BJ3444" s="89"/>
      <c r="BW3444" s="45"/>
      <c r="BX3444" s="42"/>
      <c r="BY3444" s="42"/>
      <c r="BZ3444" s="43"/>
      <c r="CA3444" s="42"/>
      <c r="CB3444" s="55"/>
      <c r="CC3444" s="42"/>
      <c r="CD3444" s="56"/>
      <c r="CE3444" s="42"/>
      <c r="DB3444" s="42"/>
    </row>
    <row r="3445" spans="62:106">
      <c r="BJ3445" s="89"/>
      <c r="BW3445" s="45"/>
      <c r="BX3445" s="42"/>
      <c r="BY3445" s="42"/>
      <c r="BZ3445" s="43"/>
      <c r="CA3445" s="42"/>
      <c r="CB3445" s="55"/>
      <c r="CC3445" s="42"/>
      <c r="CD3445" s="56"/>
      <c r="CE3445" s="42"/>
      <c r="DB3445" s="42"/>
    </row>
    <row r="3446" spans="62:106">
      <c r="BJ3446" s="89"/>
      <c r="BW3446" s="45"/>
      <c r="BX3446" s="42"/>
      <c r="BY3446" s="42"/>
      <c r="BZ3446" s="43"/>
      <c r="CA3446" s="42"/>
      <c r="CB3446" s="55"/>
      <c r="CC3446" s="42"/>
      <c r="CD3446" s="56"/>
      <c r="CE3446" s="42"/>
      <c r="DB3446" s="42"/>
    </row>
    <row r="3447" spans="62:106">
      <c r="BJ3447" s="89"/>
      <c r="BW3447" s="45"/>
      <c r="BX3447" s="42"/>
      <c r="BY3447" s="42"/>
      <c r="BZ3447" s="43"/>
      <c r="CA3447" s="42"/>
      <c r="CB3447" s="55"/>
      <c r="CC3447" s="42"/>
      <c r="CD3447" s="56"/>
      <c r="CE3447" s="42"/>
      <c r="DB3447" s="42"/>
    </row>
    <row r="3448" spans="62:106">
      <c r="BJ3448" s="89"/>
      <c r="BW3448" s="45"/>
      <c r="BX3448" s="42"/>
      <c r="BY3448" s="42"/>
      <c r="BZ3448" s="43"/>
      <c r="CA3448" s="42"/>
      <c r="CB3448" s="55"/>
      <c r="CC3448" s="42"/>
      <c r="CD3448" s="56"/>
      <c r="CE3448" s="42"/>
      <c r="DB3448" s="42"/>
    </row>
    <row r="3449" spans="62:106">
      <c r="BJ3449" s="89"/>
      <c r="BW3449" s="45"/>
      <c r="BX3449" s="42"/>
      <c r="BY3449" s="42"/>
      <c r="BZ3449" s="43"/>
      <c r="CA3449" s="42"/>
      <c r="CB3449" s="55"/>
      <c r="CC3449" s="42"/>
      <c r="CD3449" s="56"/>
      <c r="CE3449" s="42"/>
      <c r="DB3449" s="42"/>
    </row>
    <row r="3450" spans="62:106">
      <c r="BJ3450" s="89"/>
      <c r="BW3450" s="45"/>
      <c r="BX3450" s="42"/>
      <c r="BY3450" s="42"/>
      <c r="BZ3450" s="43"/>
      <c r="CA3450" s="42"/>
      <c r="CB3450" s="55"/>
      <c r="CC3450" s="42"/>
      <c r="CD3450" s="56"/>
      <c r="CE3450" s="42"/>
      <c r="DB3450" s="42"/>
    </row>
    <row r="3451" spans="62:106">
      <c r="BJ3451" s="89"/>
      <c r="BW3451" s="45"/>
      <c r="BX3451" s="42"/>
      <c r="BY3451" s="42"/>
      <c r="BZ3451" s="43"/>
      <c r="CA3451" s="42"/>
      <c r="CB3451" s="55"/>
      <c r="CC3451" s="42"/>
      <c r="CD3451" s="56"/>
      <c r="CE3451" s="42"/>
      <c r="DB3451" s="42"/>
    </row>
    <row r="3452" spans="62:106">
      <c r="BJ3452" s="89"/>
      <c r="BW3452" s="45"/>
      <c r="BX3452" s="42"/>
      <c r="BY3452" s="42"/>
      <c r="BZ3452" s="43"/>
      <c r="CA3452" s="42"/>
      <c r="CB3452" s="55"/>
      <c r="CC3452" s="42"/>
      <c r="CD3452" s="56"/>
      <c r="CE3452" s="42"/>
      <c r="DB3452" s="42"/>
    </row>
    <row r="3453" spans="62:106">
      <c r="BJ3453" s="89"/>
      <c r="BW3453" s="45"/>
      <c r="BX3453" s="42"/>
      <c r="BY3453" s="42"/>
      <c r="BZ3453" s="43"/>
      <c r="CA3453" s="42"/>
      <c r="CB3453" s="55"/>
      <c r="CC3453" s="42"/>
      <c r="CD3453" s="56"/>
      <c r="CE3453" s="42"/>
      <c r="DB3453" s="42"/>
    </row>
    <row r="3454" spans="62:106">
      <c r="BJ3454" s="89"/>
      <c r="BW3454" s="45"/>
      <c r="BX3454" s="42"/>
      <c r="BY3454" s="42"/>
      <c r="BZ3454" s="43"/>
      <c r="CA3454" s="42"/>
      <c r="CB3454" s="55"/>
      <c r="CC3454" s="42"/>
      <c r="CD3454" s="56"/>
      <c r="CE3454" s="42"/>
      <c r="DB3454" s="42"/>
    </row>
    <row r="3455" spans="62:106">
      <c r="BJ3455" s="89"/>
      <c r="BW3455" s="45"/>
      <c r="BX3455" s="42"/>
      <c r="BY3455" s="42"/>
      <c r="BZ3455" s="43"/>
      <c r="CA3455" s="42"/>
      <c r="CB3455" s="55"/>
      <c r="CC3455" s="42"/>
      <c r="CD3455" s="56"/>
      <c r="CE3455" s="42"/>
      <c r="DB3455" s="42"/>
    </row>
    <row r="3456" spans="62:106">
      <c r="BJ3456" s="89"/>
      <c r="BW3456" s="45"/>
      <c r="BX3456" s="42"/>
      <c r="BY3456" s="42"/>
      <c r="BZ3456" s="43"/>
      <c r="CA3456" s="42"/>
      <c r="CB3456" s="55"/>
      <c r="CC3456" s="42"/>
      <c r="CD3456" s="56"/>
      <c r="CE3456" s="42"/>
      <c r="DB3456" s="42"/>
    </row>
    <row r="3457" spans="62:106">
      <c r="BJ3457" s="89"/>
      <c r="BW3457" s="45"/>
      <c r="BX3457" s="42"/>
      <c r="BY3457" s="42"/>
      <c r="BZ3457" s="43"/>
      <c r="CA3457" s="42"/>
      <c r="CB3457" s="55"/>
      <c r="CC3457" s="42"/>
      <c r="CD3457" s="56"/>
      <c r="CE3457" s="42"/>
      <c r="DB3457" s="42"/>
    </row>
    <row r="3458" spans="62:106">
      <c r="BJ3458" s="89"/>
      <c r="BW3458" s="45"/>
      <c r="BX3458" s="42"/>
      <c r="BY3458" s="42"/>
      <c r="BZ3458" s="43"/>
      <c r="CA3458" s="42"/>
      <c r="CB3458" s="55"/>
      <c r="CC3458" s="42"/>
      <c r="CD3458" s="56"/>
      <c r="CE3458" s="42"/>
      <c r="DB3458" s="42"/>
    </row>
    <row r="3459" spans="62:106">
      <c r="BJ3459" s="89"/>
      <c r="BW3459" s="45"/>
      <c r="BX3459" s="42"/>
      <c r="BY3459" s="42"/>
      <c r="BZ3459" s="43"/>
      <c r="CA3459" s="42"/>
      <c r="CB3459" s="55"/>
      <c r="CC3459" s="42"/>
      <c r="CD3459" s="56"/>
      <c r="CE3459" s="42"/>
      <c r="DB3459" s="42"/>
    </row>
    <row r="3460" spans="62:106">
      <c r="BJ3460" s="89"/>
      <c r="BW3460" s="45"/>
      <c r="BX3460" s="42"/>
      <c r="BY3460" s="42"/>
      <c r="BZ3460" s="43"/>
      <c r="CA3460" s="42"/>
      <c r="CB3460" s="55"/>
      <c r="CC3460" s="42"/>
      <c r="CD3460" s="56"/>
      <c r="CE3460" s="42"/>
      <c r="DB3460" s="42"/>
    </row>
    <row r="3461" spans="62:106">
      <c r="BJ3461" s="89"/>
      <c r="BW3461" s="45"/>
      <c r="BX3461" s="42"/>
      <c r="BY3461" s="42"/>
      <c r="BZ3461" s="43"/>
      <c r="CA3461" s="42"/>
      <c r="CB3461" s="55"/>
      <c r="CC3461" s="42"/>
      <c r="CD3461" s="56"/>
      <c r="CE3461" s="42"/>
      <c r="DB3461" s="42"/>
    </row>
    <row r="3462" spans="62:106">
      <c r="BJ3462" s="89"/>
      <c r="BW3462" s="45"/>
      <c r="BX3462" s="42"/>
      <c r="BY3462" s="42"/>
      <c r="BZ3462" s="43"/>
      <c r="CA3462" s="42"/>
      <c r="CB3462" s="55"/>
      <c r="CC3462" s="42"/>
      <c r="CD3462" s="56"/>
      <c r="CE3462" s="42"/>
      <c r="DB3462" s="42"/>
    </row>
    <row r="3463" spans="62:106">
      <c r="BJ3463" s="89"/>
      <c r="BW3463" s="45"/>
      <c r="BX3463" s="42"/>
      <c r="BY3463" s="42"/>
      <c r="BZ3463" s="43"/>
      <c r="CA3463" s="42"/>
      <c r="CB3463" s="55"/>
      <c r="CC3463" s="42"/>
      <c r="CD3463" s="56"/>
      <c r="CE3463" s="42"/>
      <c r="DB3463" s="42"/>
    </row>
    <row r="3464" spans="62:106">
      <c r="BJ3464" s="89"/>
      <c r="BW3464" s="45"/>
      <c r="BX3464" s="42"/>
      <c r="BY3464" s="42"/>
      <c r="BZ3464" s="43"/>
      <c r="CA3464" s="42"/>
      <c r="CB3464" s="55"/>
      <c r="CC3464" s="42"/>
      <c r="CD3464" s="56"/>
      <c r="CE3464" s="42"/>
      <c r="DB3464" s="42"/>
    </row>
    <row r="3465" spans="62:106">
      <c r="BJ3465" s="89"/>
      <c r="BW3465" s="45"/>
      <c r="BX3465" s="42"/>
      <c r="BY3465" s="42"/>
      <c r="BZ3465" s="43"/>
      <c r="CA3465" s="42"/>
      <c r="CB3465" s="55"/>
      <c r="CC3465" s="42"/>
      <c r="CD3465" s="56"/>
      <c r="CE3465" s="42"/>
      <c r="DB3465" s="42"/>
    </row>
    <row r="3466" spans="62:106">
      <c r="BJ3466" s="89"/>
      <c r="BW3466" s="45"/>
      <c r="BX3466" s="42"/>
      <c r="BY3466" s="42"/>
      <c r="BZ3466" s="43"/>
      <c r="CA3466" s="42"/>
      <c r="CB3466" s="55"/>
      <c r="CC3466" s="42"/>
      <c r="CD3466" s="56"/>
      <c r="CE3466" s="42"/>
      <c r="DB3466" s="42"/>
    </row>
    <row r="3467" spans="62:106">
      <c r="BJ3467" s="89"/>
      <c r="BW3467" s="45"/>
      <c r="BX3467" s="42"/>
      <c r="BY3467" s="42"/>
      <c r="BZ3467" s="43"/>
      <c r="CA3467" s="42"/>
      <c r="CB3467" s="55"/>
      <c r="CC3467" s="42"/>
      <c r="CD3467" s="56"/>
      <c r="CE3467" s="42"/>
      <c r="DB3467" s="42"/>
    </row>
    <row r="3468" spans="62:106">
      <c r="BJ3468" s="89"/>
      <c r="BW3468" s="45"/>
      <c r="BX3468" s="42"/>
      <c r="BY3468" s="42"/>
      <c r="BZ3468" s="43"/>
      <c r="CA3468" s="42"/>
      <c r="CB3468" s="55"/>
      <c r="CC3468" s="42"/>
      <c r="CD3468" s="56"/>
      <c r="CE3468" s="42"/>
      <c r="DB3468" s="42"/>
    </row>
    <row r="3469" spans="62:106">
      <c r="BJ3469" s="89"/>
      <c r="BW3469" s="45"/>
      <c r="BX3469" s="42"/>
      <c r="BY3469" s="42"/>
      <c r="BZ3469" s="43"/>
      <c r="CA3469" s="42"/>
      <c r="CB3469" s="55"/>
      <c r="CC3469" s="42"/>
      <c r="CD3469" s="56"/>
      <c r="CE3469" s="42"/>
      <c r="DB3469" s="42"/>
    </row>
    <row r="3470" spans="62:106">
      <c r="BJ3470" s="89"/>
      <c r="BW3470" s="45"/>
      <c r="BX3470" s="42"/>
      <c r="BY3470" s="42"/>
      <c r="BZ3470" s="43"/>
      <c r="CA3470" s="42"/>
      <c r="CB3470" s="55"/>
      <c r="CC3470" s="42"/>
      <c r="CD3470" s="56"/>
      <c r="CE3470" s="42"/>
      <c r="DB3470" s="42"/>
    </row>
    <row r="3471" spans="62:106">
      <c r="BJ3471" s="89"/>
      <c r="BW3471" s="45"/>
      <c r="BX3471" s="42"/>
      <c r="BY3471" s="42"/>
      <c r="BZ3471" s="43"/>
      <c r="CA3471" s="42"/>
      <c r="CB3471" s="55"/>
      <c r="CC3471" s="42"/>
      <c r="CD3471" s="56"/>
      <c r="CE3471" s="42"/>
      <c r="DB3471" s="42"/>
    </row>
    <row r="3472" spans="62:106">
      <c r="BJ3472" s="89"/>
      <c r="BW3472" s="45"/>
      <c r="BX3472" s="42"/>
      <c r="BY3472" s="42"/>
      <c r="BZ3472" s="43"/>
      <c r="CA3472" s="42"/>
      <c r="CB3472" s="55"/>
      <c r="CC3472" s="42"/>
      <c r="CD3472" s="56"/>
      <c r="CE3472" s="42"/>
      <c r="DB3472" s="42"/>
    </row>
    <row r="3473" spans="62:106">
      <c r="BJ3473" s="89"/>
      <c r="BW3473" s="45"/>
      <c r="BX3473" s="42"/>
      <c r="BY3473" s="42"/>
      <c r="BZ3473" s="43"/>
      <c r="CA3473" s="42"/>
      <c r="CB3473" s="55"/>
      <c r="CC3473" s="42"/>
      <c r="CD3473" s="56"/>
      <c r="CE3473" s="42"/>
      <c r="DB3473" s="42"/>
    </row>
    <row r="3474" spans="62:106">
      <c r="BJ3474" s="89"/>
      <c r="BW3474" s="45"/>
      <c r="BX3474" s="42"/>
      <c r="BY3474" s="42"/>
      <c r="BZ3474" s="43"/>
      <c r="CA3474" s="42"/>
      <c r="CB3474" s="55"/>
      <c r="CC3474" s="42"/>
      <c r="CD3474" s="56"/>
      <c r="CE3474" s="42"/>
      <c r="DB3474" s="42"/>
    </row>
    <row r="3475" spans="62:106">
      <c r="BJ3475" s="89"/>
      <c r="BW3475" s="45"/>
      <c r="BX3475" s="42"/>
      <c r="BY3475" s="42"/>
      <c r="BZ3475" s="43"/>
      <c r="CA3475" s="42"/>
      <c r="CB3475" s="55"/>
      <c r="CC3475" s="42"/>
      <c r="CD3475" s="56"/>
      <c r="CE3475" s="42"/>
      <c r="DB3475" s="42"/>
    </row>
    <row r="3476" spans="62:106">
      <c r="BJ3476" s="89"/>
      <c r="BW3476" s="45"/>
      <c r="BX3476" s="42"/>
      <c r="BY3476" s="42"/>
      <c r="BZ3476" s="43"/>
      <c r="CA3476" s="42"/>
      <c r="CB3476" s="55"/>
      <c r="CC3476" s="42"/>
      <c r="CD3476" s="56"/>
      <c r="CE3476" s="42"/>
      <c r="DB3476" s="42"/>
    </row>
    <row r="3477" spans="62:106">
      <c r="BJ3477" s="89"/>
      <c r="BW3477" s="45"/>
      <c r="BX3477" s="42"/>
      <c r="BY3477" s="42"/>
      <c r="BZ3477" s="43"/>
      <c r="CA3477" s="42"/>
      <c r="CB3477" s="55"/>
      <c r="CC3477" s="42"/>
      <c r="CD3477" s="56"/>
      <c r="CE3477" s="42"/>
      <c r="DB3477" s="42"/>
    </row>
    <row r="3478" spans="62:106">
      <c r="BJ3478" s="89"/>
      <c r="BW3478" s="45"/>
      <c r="BX3478" s="42"/>
      <c r="BY3478" s="42"/>
      <c r="BZ3478" s="43"/>
      <c r="CA3478" s="42"/>
      <c r="CB3478" s="55"/>
      <c r="CC3478" s="42"/>
      <c r="CD3478" s="56"/>
      <c r="CE3478" s="42"/>
      <c r="DB3478" s="42"/>
    </row>
    <row r="3479" spans="62:106">
      <c r="BJ3479" s="89"/>
      <c r="BW3479" s="45"/>
      <c r="BX3479" s="42"/>
      <c r="BY3479" s="42"/>
      <c r="BZ3479" s="43"/>
      <c r="CA3479" s="42"/>
      <c r="CB3479" s="55"/>
      <c r="CC3479" s="42"/>
      <c r="CD3479" s="56"/>
      <c r="CE3479" s="42"/>
      <c r="DB3479" s="42"/>
    </row>
    <row r="3480" spans="62:106">
      <c r="BJ3480" s="89"/>
      <c r="BW3480" s="45"/>
      <c r="BX3480" s="42"/>
      <c r="BY3480" s="42"/>
      <c r="BZ3480" s="43"/>
      <c r="CA3480" s="42"/>
      <c r="CB3480" s="55"/>
      <c r="CC3480" s="42"/>
      <c r="CD3480" s="56"/>
      <c r="CE3480" s="42"/>
      <c r="DB3480" s="42"/>
    </row>
    <row r="3481" spans="62:106">
      <c r="BJ3481" s="89"/>
      <c r="BW3481" s="45"/>
      <c r="BX3481" s="42"/>
      <c r="BY3481" s="42"/>
      <c r="BZ3481" s="43"/>
      <c r="CA3481" s="42"/>
      <c r="CB3481" s="55"/>
      <c r="CC3481" s="42"/>
      <c r="CD3481" s="56"/>
      <c r="CE3481" s="42"/>
      <c r="DB3481" s="42"/>
    </row>
    <row r="3482" spans="62:106">
      <c r="BJ3482" s="89"/>
      <c r="BW3482" s="45"/>
      <c r="BX3482" s="42"/>
      <c r="BY3482" s="42"/>
      <c r="BZ3482" s="43"/>
      <c r="CA3482" s="42"/>
      <c r="CB3482" s="55"/>
      <c r="CC3482" s="42"/>
      <c r="CD3482" s="56"/>
      <c r="CE3482" s="42"/>
      <c r="DB3482" s="42"/>
    </row>
    <row r="3483" spans="62:106">
      <c r="BJ3483" s="89"/>
      <c r="BW3483" s="45"/>
      <c r="BX3483" s="42"/>
      <c r="BY3483" s="42"/>
      <c r="BZ3483" s="43"/>
      <c r="CA3483" s="42"/>
      <c r="CB3483" s="55"/>
      <c r="CC3483" s="42"/>
      <c r="CD3483" s="56"/>
      <c r="CE3483" s="42"/>
      <c r="DB3483" s="42"/>
    </row>
    <row r="3484" spans="62:106">
      <c r="BJ3484" s="89"/>
      <c r="BW3484" s="45"/>
      <c r="BX3484" s="42"/>
      <c r="BY3484" s="42"/>
      <c r="BZ3484" s="43"/>
      <c r="CA3484" s="42"/>
      <c r="CB3484" s="55"/>
      <c r="CC3484" s="42"/>
      <c r="CD3484" s="56"/>
      <c r="CE3484" s="42"/>
      <c r="DB3484" s="42"/>
    </row>
    <row r="3485" spans="62:106">
      <c r="BJ3485" s="89"/>
      <c r="BW3485" s="45"/>
      <c r="BX3485" s="42"/>
      <c r="BY3485" s="42"/>
      <c r="BZ3485" s="43"/>
      <c r="CA3485" s="42"/>
      <c r="CB3485" s="55"/>
      <c r="CC3485" s="42"/>
      <c r="CD3485" s="56"/>
      <c r="CE3485" s="42"/>
      <c r="DB3485" s="42"/>
    </row>
    <row r="3486" spans="62:106">
      <c r="BJ3486" s="89"/>
      <c r="BW3486" s="45"/>
      <c r="BX3486" s="42"/>
      <c r="BY3486" s="42"/>
      <c r="BZ3486" s="43"/>
      <c r="CA3486" s="42"/>
      <c r="CB3486" s="55"/>
      <c r="CC3486" s="42"/>
      <c r="CD3486" s="56"/>
      <c r="CE3486" s="42"/>
      <c r="DB3486" s="42"/>
    </row>
    <row r="3487" spans="62:106">
      <c r="BJ3487" s="89"/>
      <c r="BW3487" s="45"/>
      <c r="BX3487" s="42"/>
      <c r="BY3487" s="42"/>
      <c r="BZ3487" s="43"/>
      <c r="CA3487" s="42"/>
      <c r="CB3487" s="55"/>
      <c r="CC3487" s="42"/>
      <c r="CD3487" s="56"/>
      <c r="CE3487" s="42"/>
      <c r="DB3487" s="42"/>
    </row>
    <row r="3488" spans="62:106">
      <c r="BJ3488" s="89"/>
      <c r="BW3488" s="45"/>
      <c r="BX3488" s="42"/>
      <c r="BY3488" s="42"/>
      <c r="BZ3488" s="43"/>
      <c r="CA3488" s="42"/>
      <c r="CB3488" s="55"/>
      <c r="CC3488" s="42"/>
      <c r="CD3488" s="56"/>
      <c r="CE3488" s="42"/>
      <c r="DB3488" s="42"/>
    </row>
    <row r="3489" spans="62:106">
      <c r="BJ3489" s="89"/>
      <c r="BW3489" s="45"/>
      <c r="BX3489" s="42"/>
      <c r="BY3489" s="42"/>
      <c r="BZ3489" s="43"/>
      <c r="CA3489" s="42"/>
      <c r="CB3489" s="55"/>
      <c r="CC3489" s="42"/>
      <c r="CD3489" s="56"/>
      <c r="CE3489" s="42"/>
      <c r="DB3489" s="42"/>
    </row>
    <row r="3490" spans="62:106">
      <c r="BJ3490" s="89"/>
      <c r="BW3490" s="45"/>
      <c r="BX3490" s="42"/>
      <c r="BY3490" s="42"/>
      <c r="BZ3490" s="43"/>
      <c r="CA3490" s="42"/>
      <c r="CB3490" s="55"/>
      <c r="CC3490" s="42"/>
      <c r="CD3490" s="56"/>
      <c r="CE3490" s="42"/>
      <c r="DB3490" s="42"/>
    </row>
    <row r="3491" spans="62:106">
      <c r="BJ3491" s="89"/>
      <c r="BW3491" s="45"/>
      <c r="BX3491" s="42"/>
      <c r="BY3491" s="42"/>
      <c r="BZ3491" s="43"/>
      <c r="CA3491" s="42"/>
      <c r="CB3491" s="55"/>
      <c r="CC3491" s="42"/>
      <c r="CD3491" s="56"/>
      <c r="CE3491" s="42"/>
      <c r="DB3491" s="42"/>
    </row>
    <row r="3492" spans="62:106">
      <c r="BJ3492" s="89"/>
      <c r="BW3492" s="45"/>
      <c r="BX3492" s="42"/>
      <c r="BY3492" s="42"/>
      <c r="BZ3492" s="43"/>
      <c r="CA3492" s="42"/>
      <c r="CB3492" s="55"/>
      <c r="CC3492" s="42"/>
      <c r="CD3492" s="56"/>
      <c r="CE3492" s="42"/>
      <c r="DB3492" s="42"/>
    </row>
    <row r="3493" spans="62:106">
      <c r="BJ3493" s="89"/>
      <c r="BW3493" s="45"/>
      <c r="BX3493" s="42"/>
      <c r="BY3493" s="42"/>
      <c r="BZ3493" s="43"/>
      <c r="CA3493" s="42"/>
      <c r="CB3493" s="55"/>
      <c r="CC3493" s="42"/>
      <c r="CD3493" s="56"/>
      <c r="CE3493" s="42"/>
      <c r="DB3493" s="42"/>
    </row>
    <row r="3494" spans="62:106">
      <c r="BJ3494" s="89"/>
      <c r="BW3494" s="45"/>
      <c r="BX3494" s="42"/>
      <c r="BY3494" s="42"/>
      <c r="BZ3494" s="43"/>
      <c r="CA3494" s="42"/>
      <c r="CB3494" s="55"/>
      <c r="CC3494" s="42"/>
      <c r="CD3494" s="56"/>
      <c r="CE3494" s="42"/>
      <c r="DB3494" s="42"/>
    </row>
    <row r="3495" spans="62:106">
      <c r="BJ3495" s="89"/>
      <c r="BW3495" s="45"/>
      <c r="BX3495" s="42"/>
      <c r="BY3495" s="42"/>
      <c r="BZ3495" s="43"/>
      <c r="CA3495" s="42"/>
      <c r="CB3495" s="55"/>
      <c r="CC3495" s="42"/>
      <c r="CD3495" s="56"/>
      <c r="CE3495" s="42"/>
      <c r="DB3495" s="42"/>
    </row>
    <row r="3496" spans="62:106">
      <c r="BJ3496" s="89"/>
      <c r="BW3496" s="45"/>
      <c r="BX3496" s="42"/>
      <c r="BY3496" s="42"/>
      <c r="BZ3496" s="43"/>
      <c r="CA3496" s="42"/>
      <c r="CB3496" s="55"/>
      <c r="CC3496" s="42"/>
      <c r="CD3496" s="56"/>
      <c r="CE3496" s="42"/>
      <c r="DB3496" s="42"/>
    </row>
    <row r="3497" spans="62:106">
      <c r="BJ3497" s="89"/>
      <c r="BW3497" s="45"/>
      <c r="BX3497" s="42"/>
      <c r="BY3497" s="42"/>
      <c r="BZ3497" s="43"/>
      <c r="CA3497" s="42"/>
      <c r="CB3497" s="55"/>
      <c r="CC3497" s="42"/>
      <c r="CD3497" s="56"/>
      <c r="CE3497" s="42"/>
      <c r="DB3497" s="42"/>
    </row>
    <row r="3498" spans="62:106">
      <c r="BJ3498" s="89"/>
      <c r="BW3498" s="45"/>
      <c r="BX3498" s="42"/>
      <c r="BY3498" s="42"/>
      <c r="BZ3498" s="43"/>
      <c r="CA3498" s="42"/>
      <c r="CB3498" s="55"/>
      <c r="CC3498" s="42"/>
      <c r="CD3498" s="56"/>
      <c r="CE3498" s="42"/>
      <c r="DB3498" s="42"/>
    </row>
    <row r="3499" spans="62:106">
      <c r="BJ3499" s="89"/>
      <c r="BW3499" s="45"/>
      <c r="BX3499" s="42"/>
      <c r="BY3499" s="42"/>
      <c r="BZ3499" s="43"/>
      <c r="CA3499" s="42"/>
      <c r="CB3499" s="55"/>
      <c r="CC3499" s="42"/>
      <c r="CD3499" s="56"/>
      <c r="CE3499" s="42"/>
      <c r="DB3499" s="42"/>
    </row>
    <row r="3500" spans="62:106">
      <c r="BJ3500" s="89"/>
      <c r="BW3500" s="45"/>
      <c r="BX3500" s="42"/>
      <c r="BY3500" s="42"/>
      <c r="BZ3500" s="43"/>
      <c r="CA3500" s="42"/>
      <c r="CB3500" s="55"/>
      <c r="CC3500" s="42"/>
      <c r="CD3500" s="56"/>
      <c r="CE3500" s="42"/>
      <c r="DB3500" s="42"/>
    </row>
    <row r="3501" spans="62:106">
      <c r="BJ3501" s="89"/>
      <c r="BW3501" s="45"/>
      <c r="BX3501" s="42"/>
      <c r="BY3501" s="42"/>
      <c r="BZ3501" s="43"/>
      <c r="CA3501" s="42"/>
      <c r="CB3501" s="55"/>
      <c r="CC3501" s="42"/>
      <c r="CD3501" s="56"/>
      <c r="CE3501" s="42"/>
      <c r="DB3501" s="42"/>
    </row>
    <row r="3502" spans="62:106">
      <c r="BJ3502" s="89"/>
      <c r="BW3502" s="45"/>
      <c r="BX3502" s="42"/>
      <c r="BY3502" s="42"/>
      <c r="BZ3502" s="43"/>
      <c r="CA3502" s="42"/>
      <c r="CB3502" s="55"/>
      <c r="CC3502" s="42"/>
      <c r="CD3502" s="56"/>
      <c r="CE3502" s="42"/>
      <c r="DB3502" s="42"/>
    </row>
    <row r="3503" spans="62:106">
      <c r="BJ3503" s="89"/>
      <c r="BW3503" s="45"/>
      <c r="BX3503" s="42"/>
      <c r="BY3503" s="42"/>
      <c r="BZ3503" s="43"/>
      <c r="CA3503" s="42"/>
      <c r="CB3503" s="55"/>
      <c r="CC3503" s="42"/>
      <c r="CD3503" s="56"/>
      <c r="CE3503" s="42"/>
      <c r="DB3503" s="42"/>
    </row>
    <row r="3504" spans="62:106">
      <c r="BJ3504" s="89"/>
      <c r="BW3504" s="45"/>
      <c r="BX3504" s="42"/>
      <c r="BY3504" s="42"/>
      <c r="BZ3504" s="43"/>
      <c r="CA3504" s="42"/>
      <c r="CB3504" s="55"/>
      <c r="CC3504" s="42"/>
      <c r="CD3504" s="56"/>
      <c r="CE3504" s="42"/>
      <c r="DB3504" s="42"/>
    </row>
    <row r="3505" spans="62:106">
      <c r="BJ3505" s="89"/>
      <c r="BW3505" s="45"/>
      <c r="BX3505" s="42"/>
      <c r="BY3505" s="42"/>
      <c r="BZ3505" s="43"/>
      <c r="CA3505" s="42"/>
      <c r="CB3505" s="55"/>
      <c r="CC3505" s="42"/>
      <c r="CD3505" s="56"/>
      <c r="CE3505" s="42"/>
      <c r="DB3505" s="42"/>
    </row>
    <row r="3506" spans="62:106">
      <c r="BJ3506" s="89"/>
      <c r="BW3506" s="45"/>
      <c r="BX3506" s="42"/>
      <c r="BY3506" s="42"/>
      <c r="BZ3506" s="43"/>
      <c r="CA3506" s="42"/>
      <c r="CB3506" s="55"/>
      <c r="CC3506" s="42"/>
      <c r="CD3506" s="56"/>
      <c r="CE3506" s="42"/>
      <c r="DB3506" s="42"/>
    </row>
    <row r="3507" spans="62:106">
      <c r="BJ3507" s="89"/>
      <c r="BW3507" s="45"/>
      <c r="BX3507" s="42"/>
      <c r="BY3507" s="42"/>
      <c r="BZ3507" s="43"/>
      <c r="CA3507" s="42"/>
      <c r="CB3507" s="55"/>
      <c r="CC3507" s="42"/>
      <c r="CD3507" s="56"/>
      <c r="CE3507" s="42"/>
      <c r="DB3507" s="42"/>
    </row>
    <row r="3508" spans="62:106">
      <c r="BJ3508" s="89"/>
      <c r="BW3508" s="45"/>
      <c r="BX3508" s="42"/>
      <c r="BY3508" s="42"/>
      <c r="BZ3508" s="43"/>
      <c r="CA3508" s="42"/>
      <c r="CB3508" s="55"/>
      <c r="CC3508" s="42"/>
      <c r="CD3508" s="56"/>
      <c r="CE3508" s="42"/>
      <c r="DB3508" s="42"/>
    </row>
    <row r="3509" spans="62:106">
      <c r="BJ3509" s="89"/>
      <c r="BW3509" s="45"/>
      <c r="BX3509" s="42"/>
      <c r="BY3509" s="42"/>
      <c r="BZ3509" s="43"/>
      <c r="CA3509" s="42"/>
      <c r="CB3509" s="55"/>
      <c r="CC3509" s="42"/>
      <c r="CD3509" s="56"/>
      <c r="CE3509" s="42"/>
      <c r="DB3509" s="42"/>
    </row>
    <row r="3510" spans="62:106">
      <c r="BJ3510" s="89"/>
      <c r="BW3510" s="45"/>
      <c r="BX3510" s="42"/>
      <c r="BY3510" s="42"/>
      <c r="BZ3510" s="43"/>
      <c r="CA3510" s="42"/>
      <c r="CB3510" s="55"/>
      <c r="CC3510" s="42"/>
      <c r="CD3510" s="56"/>
      <c r="CE3510" s="42"/>
      <c r="DB3510" s="42"/>
    </row>
    <row r="3511" spans="62:106">
      <c r="BJ3511" s="89"/>
      <c r="BW3511" s="45"/>
      <c r="BX3511" s="42"/>
      <c r="BY3511" s="42"/>
      <c r="BZ3511" s="43"/>
      <c r="CA3511" s="42"/>
      <c r="CB3511" s="55"/>
      <c r="CC3511" s="42"/>
      <c r="CD3511" s="56"/>
      <c r="CE3511" s="42"/>
      <c r="DB3511" s="42"/>
    </row>
    <row r="3512" spans="62:106">
      <c r="BJ3512" s="89"/>
      <c r="BW3512" s="45"/>
      <c r="BX3512" s="42"/>
      <c r="BY3512" s="42"/>
      <c r="BZ3512" s="43"/>
      <c r="CA3512" s="42"/>
      <c r="CB3512" s="55"/>
      <c r="CC3512" s="42"/>
      <c r="CD3512" s="56"/>
      <c r="CE3512" s="42"/>
      <c r="DB3512" s="42"/>
    </row>
    <row r="3513" spans="62:106">
      <c r="BJ3513" s="89"/>
      <c r="BW3513" s="45"/>
      <c r="BX3513" s="42"/>
      <c r="BY3513" s="42"/>
      <c r="BZ3513" s="43"/>
      <c r="CA3513" s="42"/>
      <c r="CB3513" s="55"/>
      <c r="CC3513" s="42"/>
      <c r="CD3513" s="56"/>
      <c r="CE3513" s="42"/>
      <c r="DB3513" s="42"/>
    </row>
    <row r="3514" spans="62:106">
      <c r="BJ3514" s="89"/>
      <c r="BW3514" s="45"/>
      <c r="BX3514" s="42"/>
      <c r="BY3514" s="42"/>
      <c r="BZ3514" s="43"/>
      <c r="CA3514" s="42"/>
      <c r="CB3514" s="55"/>
      <c r="CC3514" s="42"/>
      <c r="CD3514" s="56"/>
      <c r="CE3514" s="42"/>
      <c r="DB3514" s="42"/>
    </row>
    <row r="3515" spans="62:106">
      <c r="BJ3515" s="89"/>
      <c r="BW3515" s="45"/>
      <c r="BX3515" s="42"/>
      <c r="BY3515" s="42"/>
      <c r="BZ3515" s="43"/>
      <c r="CA3515" s="42"/>
      <c r="CB3515" s="55"/>
      <c r="CC3515" s="42"/>
      <c r="CD3515" s="56"/>
      <c r="CE3515" s="42"/>
      <c r="DB3515" s="42"/>
    </row>
    <row r="3516" spans="62:106">
      <c r="BJ3516" s="89"/>
      <c r="BW3516" s="45"/>
      <c r="BX3516" s="42"/>
      <c r="BY3516" s="42"/>
      <c r="BZ3516" s="43"/>
      <c r="CA3516" s="42"/>
      <c r="CB3516" s="55"/>
      <c r="CC3516" s="42"/>
      <c r="CD3516" s="56"/>
      <c r="CE3516" s="42"/>
      <c r="DB3516" s="42"/>
    </row>
    <row r="3517" spans="62:106">
      <c r="BJ3517" s="89"/>
      <c r="BW3517" s="45"/>
      <c r="BX3517" s="42"/>
      <c r="BY3517" s="42"/>
      <c r="BZ3517" s="43"/>
      <c r="CA3517" s="42"/>
      <c r="CB3517" s="55"/>
      <c r="CC3517" s="42"/>
      <c r="CD3517" s="56"/>
      <c r="CE3517" s="42"/>
      <c r="DB3517" s="42"/>
    </row>
    <row r="3518" spans="62:106">
      <c r="BJ3518" s="89"/>
      <c r="BW3518" s="45"/>
      <c r="BX3518" s="42"/>
      <c r="BY3518" s="42"/>
      <c r="BZ3518" s="43"/>
      <c r="CA3518" s="42"/>
      <c r="CB3518" s="55"/>
      <c r="CC3518" s="42"/>
      <c r="CD3518" s="56"/>
      <c r="CE3518" s="42"/>
      <c r="DB3518" s="42"/>
    </row>
    <row r="3519" spans="62:106">
      <c r="BJ3519" s="89"/>
      <c r="BW3519" s="45"/>
      <c r="BX3519" s="42"/>
      <c r="BY3519" s="42"/>
      <c r="BZ3519" s="43"/>
      <c r="CA3519" s="42"/>
      <c r="CB3519" s="55"/>
      <c r="CC3519" s="42"/>
      <c r="CD3519" s="56"/>
      <c r="CE3519" s="42"/>
      <c r="DB3519" s="42"/>
    </row>
    <row r="3520" spans="62:106">
      <c r="BJ3520" s="89"/>
      <c r="BW3520" s="45"/>
      <c r="BX3520" s="42"/>
      <c r="BY3520" s="42"/>
      <c r="BZ3520" s="43"/>
      <c r="CA3520" s="42"/>
      <c r="CB3520" s="55"/>
      <c r="CC3520" s="42"/>
      <c r="CD3520" s="56"/>
      <c r="CE3520" s="42"/>
      <c r="DB3520" s="42"/>
    </row>
    <row r="3521" spans="62:106">
      <c r="BJ3521" s="89"/>
      <c r="BW3521" s="45"/>
      <c r="BX3521" s="42"/>
      <c r="BY3521" s="42"/>
      <c r="BZ3521" s="43"/>
      <c r="CA3521" s="42"/>
      <c r="CB3521" s="55"/>
      <c r="CC3521" s="42"/>
      <c r="CD3521" s="56"/>
      <c r="CE3521" s="42"/>
      <c r="DB3521" s="42"/>
    </row>
    <row r="3522" spans="62:106">
      <c r="BJ3522" s="89"/>
      <c r="BW3522" s="45"/>
      <c r="BX3522" s="42"/>
      <c r="BY3522" s="42"/>
      <c r="BZ3522" s="43"/>
      <c r="CA3522" s="42"/>
      <c r="CB3522" s="55"/>
      <c r="CC3522" s="42"/>
      <c r="CD3522" s="56"/>
      <c r="CE3522" s="42"/>
      <c r="DB3522" s="42"/>
    </row>
    <row r="3523" spans="62:106">
      <c r="BJ3523" s="89"/>
      <c r="BW3523" s="45"/>
      <c r="BX3523" s="42"/>
      <c r="BY3523" s="42"/>
      <c r="BZ3523" s="43"/>
      <c r="CA3523" s="42"/>
      <c r="CB3523" s="55"/>
      <c r="CC3523" s="42"/>
      <c r="CD3523" s="56"/>
      <c r="CE3523" s="42"/>
      <c r="DB3523" s="42"/>
    </row>
    <row r="3524" spans="62:106">
      <c r="BJ3524" s="89"/>
      <c r="BW3524" s="45"/>
      <c r="BX3524" s="42"/>
      <c r="BY3524" s="42"/>
      <c r="BZ3524" s="43"/>
      <c r="CA3524" s="42"/>
      <c r="CB3524" s="55"/>
      <c r="CC3524" s="42"/>
      <c r="CD3524" s="56"/>
      <c r="CE3524" s="42"/>
      <c r="DB3524" s="42"/>
    </row>
    <row r="3525" spans="62:106">
      <c r="BJ3525" s="89"/>
      <c r="BW3525" s="45"/>
      <c r="BX3525" s="42"/>
      <c r="BY3525" s="42"/>
      <c r="BZ3525" s="43"/>
      <c r="CA3525" s="42"/>
      <c r="CB3525" s="55"/>
      <c r="CC3525" s="42"/>
      <c r="CD3525" s="56"/>
      <c r="CE3525" s="42"/>
      <c r="DB3525" s="42"/>
    </row>
    <row r="3526" spans="62:106">
      <c r="BJ3526" s="89"/>
      <c r="BW3526" s="45"/>
      <c r="BX3526" s="42"/>
      <c r="BY3526" s="42"/>
      <c r="BZ3526" s="43"/>
      <c r="CA3526" s="42"/>
      <c r="CB3526" s="55"/>
      <c r="CC3526" s="42"/>
      <c r="CD3526" s="56"/>
      <c r="CE3526" s="42"/>
      <c r="DB3526" s="42"/>
    </row>
    <row r="3527" spans="62:106">
      <c r="BJ3527" s="89"/>
      <c r="BW3527" s="45"/>
      <c r="BX3527" s="42"/>
      <c r="BY3527" s="42"/>
      <c r="BZ3527" s="43"/>
      <c r="CA3527" s="42"/>
      <c r="CB3527" s="55"/>
      <c r="CC3527" s="42"/>
      <c r="CD3527" s="56"/>
      <c r="CE3527" s="42"/>
      <c r="DB3527" s="42"/>
    </row>
    <row r="3528" spans="62:106">
      <c r="BJ3528" s="89"/>
      <c r="BW3528" s="45"/>
      <c r="BX3528" s="42"/>
      <c r="BY3528" s="42"/>
      <c r="BZ3528" s="43"/>
      <c r="CA3528" s="42"/>
      <c r="CB3528" s="55"/>
      <c r="CC3528" s="42"/>
      <c r="CD3528" s="56"/>
      <c r="CE3528" s="42"/>
      <c r="DB3528" s="42"/>
    </row>
    <row r="3529" spans="62:106">
      <c r="BJ3529" s="89"/>
      <c r="BW3529" s="45"/>
      <c r="BX3529" s="42"/>
      <c r="BY3529" s="42"/>
      <c r="BZ3529" s="43"/>
      <c r="CA3529" s="42"/>
      <c r="CB3529" s="55"/>
      <c r="CC3529" s="42"/>
      <c r="CD3529" s="56"/>
      <c r="CE3529" s="42"/>
      <c r="DB3529" s="42"/>
    </row>
    <row r="3530" spans="62:106">
      <c r="BJ3530" s="89"/>
      <c r="BW3530" s="45"/>
      <c r="BX3530" s="42"/>
      <c r="BY3530" s="42"/>
      <c r="BZ3530" s="43"/>
      <c r="CA3530" s="42"/>
      <c r="CB3530" s="55"/>
      <c r="CC3530" s="42"/>
      <c r="CD3530" s="56"/>
      <c r="CE3530" s="42"/>
      <c r="DB3530" s="42"/>
    </row>
    <row r="3531" spans="62:106">
      <c r="BJ3531" s="89"/>
      <c r="BW3531" s="45"/>
      <c r="BX3531" s="42"/>
      <c r="BY3531" s="42"/>
      <c r="BZ3531" s="43"/>
      <c r="CA3531" s="42"/>
      <c r="CB3531" s="55"/>
      <c r="CC3531" s="42"/>
      <c r="CD3531" s="56"/>
      <c r="CE3531" s="42"/>
      <c r="DB3531" s="42"/>
    </row>
    <row r="3532" spans="62:106">
      <c r="BJ3532" s="89"/>
      <c r="BW3532" s="45"/>
      <c r="BX3532" s="42"/>
      <c r="BY3532" s="42"/>
      <c r="BZ3532" s="43"/>
      <c r="CA3532" s="42"/>
      <c r="CB3532" s="55"/>
      <c r="CC3532" s="42"/>
      <c r="CD3532" s="56"/>
      <c r="CE3532" s="42"/>
      <c r="DB3532" s="42"/>
    </row>
    <row r="3533" spans="62:106">
      <c r="BJ3533" s="89"/>
      <c r="BW3533" s="45"/>
      <c r="BX3533" s="42"/>
      <c r="BY3533" s="42"/>
      <c r="BZ3533" s="43"/>
      <c r="CA3533" s="42"/>
      <c r="CB3533" s="55"/>
      <c r="CC3533" s="42"/>
      <c r="CD3533" s="56"/>
      <c r="CE3533" s="42"/>
      <c r="DB3533" s="42"/>
    </row>
    <row r="3534" spans="62:106">
      <c r="BJ3534" s="89"/>
      <c r="BW3534" s="45"/>
      <c r="BX3534" s="42"/>
      <c r="BY3534" s="42"/>
      <c r="BZ3534" s="43"/>
      <c r="CA3534" s="42"/>
      <c r="CB3534" s="55"/>
      <c r="CC3534" s="42"/>
      <c r="CD3534" s="56"/>
      <c r="CE3534" s="42"/>
      <c r="DB3534" s="42"/>
    </row>
    <row r="3535" spans="62:106">
      <c r="BJ3535" s="89"/>
      <c r="BW3535" s="45"/>
      <c r="BX3535" s="42"/>
      <c r="BY3535" s="42"/>
      <c r="BZ3535" s="43"/>
      <c r="CA3535" s="42"/>
      <c r="CB3535" s="55"/>
      <c r="CC3535" s="42"/>
      <c r="CD3535" s="56"/>
      <c r="CE3535" s="42"/>
      <c r="DB3535" s="42"/>
    </row>
    <row r="3536" spans="62:106">
      <c r="BJ3536" s="89"/>
      <c r="BW3536" s="45"/>
      <c r="BX3536" s="42"/>
      <c r="BY3536" s="42"/>
      <c r="BZ3536" s="43"/>
      <c r="CA3536" s="42"/>
      <c r="CB3536" s="55"/>
      <c r="CC3536" s="42"/>
      <c r="CD3536" s="56"/>
      <c r="CE3536" s="42"/>
      <c r="DB3536" s="42"/>
    </row>
    <row r="3537" spans="62:106">
      <c r="BJ3537" s="89"/>
      <c r="BW3537" s="45"/>
      <c r="BX3537" s="42"/>
      <c r="BY3537" s="42"/>
      <c r="BZ3537" s="43"/>
      <c r="CA3537" s="42"/>
      <c r="CB3537" s="55"/>
      <c r="CC3537" s="42"/>
      <c r="CD3537" s="56"/>
      <c r="CE3537" s="42"/>
      <c r="DB3537" s="42"/>
    </row>
    <row r="3538" spans="62:106">
      <c r="BJ3538" s="89"/>
      <c r="BW3538" s="45"/>
      <c r="BX3538" s="42"/>
      <c r="BY3538" s="42"/>
      <c r="BZ3538" s="43"/>
      <c r="CA3538" s="42"/>
      <c r="CB3538" s="55"/>
      <c r="CC3538" s="42"/>
      <c r="CD3538" s="56"/>
      <c r="CE3538" s="42"/>
      <c r="DB3538" s="42"/>
    </row>
    <row r="3539" spans="62:106">
      <c r="BJ3539" s="89"/>
      <c r="BW3539" s="45"/>
      <c r="BX3539" s="42"/>
      <c r="BY3539" s="42"/>
      <c r="BZ3539" s="43"/>
      <c r="CA3539" s="42"/>
      <c r="CB3539" s="55"/>
      <c r="CC3539" s="42"/>
      <c r="CD3539" s="56"/>
      <c r="CE3539" s="42"/>
      <c r="DB3539" s="42"/>
    </row>
    <row r="3540" spans="62:106">
      <c r="BJ3540" s="89"/>
      <c r="BW3540" s="45"/>
      <c r="BX3540" s="42"/>
      <c r="BY3540" s="42"/>
      <c r="BZ3540" s="43"/>
      <c r="CA3540" s="42"/>
      <c r="CB3540" s="55"/>
      <c r="CC3540" s="42"/>
      <c r="CD3540" s="56"/>
      <c r="CE3540" s="42"/>
      <c r="DB3540" s="42"/>
    </row>
    <row r="3541" spans="62:106">
      <c r="BJ3541" s="89"/>
      <c r="BW3541" s="45"/>
      <c r="BX3541" s="42"/>
      <c r="BY3541" s="42"/>
      <c r="BZ3541" s="43"/>
      <c r="CA3541" s="42"/>
      <c r="CB3541" s="55"/>
      <c r="CC3541" s="42"/>
      <c r="CD3541" s="56"/>
      <c r="CE3541" s="42"/>
      <c r="DB3541" s="42"/>
    </row>
    <row r="3542" spans="62:106">
      <c r="BJ3542" s="89"/>
      <c r="BW3542" s="45"/>
      <c r="BX3542" s="42"/>
      <c r="BY3542" s="42"/>
      <c r="BZ3542" s="43"/>
      <c r="CA3542" s="42"/>
      <c r="CB3542" s="55"/>
      <c r="CC3542" s="42"/>
      <c r="CD3542" s="56"/>
      <c r="CE3542" s="42"/>
      <c r="DB3542" s="42"/>
    </row>
    <row r="3543" spans="62:106">
      <c r="BJ3543" s="89"/>
      <c r="BW3543" s="45"/>
      <c r="BX3543" s="42"/>
      <c r="BY3543" s="42"/>
      <c r="BZ3543" s="43"/>
      <c r="CA3543" s="42"/>
      <c r="CB3543" s="55"/>
      <c r="CC3543" s="42"/>
      <c r="CD3543" s="56"/>
      <c r="CE3543" s="42"/>
      <c r="DB3543" s="42"/>
    </row>
    <row r="3544" spans="62:106">
      <c r="BJ3544" s="89"/>
      <c r="BW3544" s="45"/>
      <c r="BX3544" s="42"/>
      <c r="BY3544" s="42"/>
      <c r="BZ3544" s="43"/>
      <c r="CA3544" s="42"/>
      <c r="CB3544" s="55"/>
      <c r="CC3544" s="42"/>
      <c r="CD3544" s="56"/>
      <c r="CE3544" s="42"/>
      <c r="DB3544" s="42"/>
    </row>
    <row r="3545" spans="62:106">
      <c r="BJ3545" s="89"/>
      <c r="BW3545" s="45"/>
      <c r="BX3545" s="42"/>
      <c r="BY3545" s="42"/>
      <c r="BZ3545" s="43"/>
      <c r="CA3545" s="42"/>
      <c r="CB3545" s="55"/>
      <c r="CC3545" s="42"/>
      <c r="CD3545" s="56"/>
      <c r="CE3545" s="42"/>
      <c r="DB3545" s="42"/>
    </row>
    <row r="3546" spans="62:106">
      <c r="BJ3546" s="89"/>
      <c r="BW3546" s="45"/>
      <c r="BX3546" s="42"/>
      <c r="BY3546" s="42"/>
      <c r="BZ3546" s="43"/>
      <c r="CA3546" s="42"/>
      <c r="CB3546" s="55"/>
      <c r="CC3546" s="42"/>
      <c r="CD3546" s="56"/>
      <c r="CE3546" s="42"/>
      <c r="DB3546" s="42"/>
    </row>
    <row r="3547" spans="62:106">
      <c r="BJ3547" s="89"/>
      <c r="BW3547" s="45"/>
      <c r="BX3547" s="42"/>
      <c r="BY3547" s="42"/>
      <c r="BZ3547" s="43"/>
      <c r="CA3547" s="42"/>
      <c r="CB3547" s="55"/>
      <c r="CC3547" s="42"/>
      <c r="CD3547" s="56"/>
      <c r="CE3547" s="42"/>
      <c r="DB3547" s="42"/>
    </row>
    <row r="3548" spans="62:106">
      <c r="BJ3548" s="89"/>
      <c r="BW3548" s="45"/>
      <c r="BX3548" s="42"/>
      <c r="BY3548" s="42"/>
      <c r="BZ3548" s="43"/>
      <c r="CA3548" s="42"/>
      <c r="CB3548" s="55"/>
      <c r="CC3548" s="42"/>
      <c r="CD3548" s="56"/>
      <c r="CE3548" s="42"/>
      <c r="DB3548" s="42"/>
    </row>
    <row r="3549" spans="62:106">
      <c r="BJ3549" s="89"/>
      <c r="BW3549" s="45"/>
      <c r="BX3549" s="42"/>
      <c r="BY3549" s="42"/>
      <c r="BZ3549" s="43"/>
      <c r="CA3549" s="42"/>
      <c r="CB3549" s="55"/>
      <c r="CC3549" s="42"/>
      <c r="CD3549" s="56"/>
      <c r="CE3549" s="42"/>
      <c r="DB3549" s="42"/>
    </row>
    <row r="3550" spans="62:106">
      <c r="BJ3550" s="89"/>
      <c r="BW3550" s="45"/>
      <c r="BX3550" s="42"/>
      <c r="BY3550" s="42"/>
      <c r="BZ3550" s="43"/>
      <c r="CA3550" s="42"/>
      <c r="CB3550" s="55"/>
      <c r="CC3550" s="42"/>
      <c r="CD3550" s="56"/>
      <c r="CE3550" s="42"/>
      <c r="DB3550" s="42"/>
    </row>
    <row r="3551" spans="62:106">
      <c r="BJ3551" s="89"/>
      <c r="BW3551" s="45"/>
      <c r="BX3551" s="42"/>
      <c r="BY3551" s="42"/>
      <c r="BZ3551" s="43"/>
      <c r="CA3551" s="42"/>
      <c r="CB3551" s="55"/>
      <c r="CC3551" s="42"/>
      <c r="CD3551" s="56"/>
      <c r="CE3551" s="42"/>
      <c r="DB3551" s="42"/>
    </row>
    <row r="3552" spans="62:106">
      <c r="BJ3552" s="89"/>
      <c r="BW3552" s="45"/>
      <c r="BX3552" s="42"/>
      <c r="BY3552" s="42"/>
      <c r="BZ3552" s="43"/>
      <c r="CA3552" s="42"/>
      <c r="CB3552" s="55"/>
      <c r="CC3552" s="42"/>
      <c r="CD3552" s="56"/>
      <c r="CE3552" s="42"/>
      <c r="DB3552" s="42"/>
    </row>
    <row r="3553" spans="62:106">
      <c r="BJ3553" s="89"/>
      <c r="BW3553" s="45"/>
      <c r="BX3553" s="42"/>
      <c r="BY3553" s="42"/>
      <c r="BZ3553" s="43"/>
      <c r="CA3553" s="42"/>
      <c r="CB3553" s="55"/>
      <c r="CC3553" s="42"/>
      <c r="CD3553" s="56"/>
      <c r="CE3553" s="42"/>
      <c r="DB3553" s="42"/>
    </row>
    <row r="3554" spans="62:106">
      <c r="BJ3554" s="89"/>
      <c r="BW3554" s="45"/>
      <c r="BX3554" s="42"/>
      <c r="BY3554" s="42"/>
      <c r="BZ3554" s="43"/>
      <c r="CA3554" s="42"/>
      <c r="CB3554" s="55"/>
      <c r="CC3554" s="42"/>
      <c r="CD3554" s="56"/>
      <c r="CE3554" s="42"/>
      <c r="DB3554" s="42"/>
    </row>
    <row r="3555" spans="62:106">
      <c r="BJ3555" s="89"/>
      <c r="BW3555" s="45"/>
      <c r="BX3555" s="42"/>
      <c r="BY3555" s="42"/>
      <c r="BZ3555" s="43"/>
      <c r="CA3555" s="42"/>
      <c r="CB3555" s="55"/>
      <c r="CC3555" s="42"/>
      <c r="CD3555" s="56"/>
      <c r="CE3555" s="42"/>
      <c r="DB3555" s="42"/>
    </row>
    <row r="3556" spans="62:106">
      <c r="BJ3556" s="89"/>
      <c r="BW3556" s="45"/>
      <c r="BX3556" s="42"/>
      <c r="BY3556" s="42"/>
      <c r="BZ3556" s="43"/>
      <c r="CA3556" s="42"/>
      <c r="CB3556" s="55"/>
      <c r="CC3556" s="42"/>
      <c r="CD3556" s="56"/>
      <c r="CE3556" s="42"/>
      <c r="DB3556" s="42"/>
    </row>
    <row r="3557" spans="62:106">
      <c r="BJ3557" s="89"/>
      <c r="BW3557" s="45"/>
      <c r="BX3557" s="42"/>
      <c r="BY3557" s="42"/>
      <c r="BZ3557" s="43"/>
      <c r="CA3557" s="42"/>
      <c r="CB3557" s="55"/>
      <c r="CC3557" s="42"/>
      <c r="CD3557" s="56"/>
      <c r="CE3557" s="42"/>
      <c r="DB3557" s="42"/>
    </row>
    <row r="3558" spans="62:106">
      <c r="BJ3558" s="89"/>
      <c r="BW3558" s="45"/>
      <c r="BX3558" s="42"/>
      <c r="BY3558" s="42"/>
      <c r="BZ3558" s="43"/>
      <c r="CA3558" s="42"/>
      <c r="CB3558" s="55"/>
      <c r="CC3558" s="42"/>
      <c r="CD3558" s="56"/>
      <c r="CE3558" s="42"/>
      <c r="DB3558" s="42"/>
    </row>
    <row r="3559" spans="62:106">
      <c r="BJ3559" s="89"/>
      <c r="BW3559" s="45"/>
      <c r="BX3559" s="42"/>
      <c r="BY3559" s="42"/>
      <c r="BZ3559" s="43"/>
      <c r="CA3559" s="42"/>
      <c r="CB3559" s="55"/>
      <c r="CC3559" s="42"/>
      <c r="CD3559" s="56"/>
      <c r="CE3559" s="42"/>
      <c r="DB3559" s="42"/>
    </row>
    <row r="3560" spans="62:106">
      <c r="BJ3560" s="89"/>
      <c r="BW3560" s="45"/>
      <c r="BX3560" s="42"/>
      <c r="BY3560" s="42"/>
      <c r="BZ3560" s="43"/>
      <c r="CA3560" s="42"/>
      <c r="CB3560" s="55"/>
      <c r="CC3560" s="42"/>
      <c r="CD3560" s="56"/>
      <c r="CE3560" s="42"/>
      <c r="DB3560" s="42"/>
    </row>
    <row r="3561" spans="62:106">
      <c r="BJ3561" s="89"/>
      <c r="BW3561" s="45"/>
      <c r="BX3561" s="42"/>
      <c r="BY3561" s="42"/>
      <c r="BZ3561" s="43"/>
      <c r="CA3561" s="42"/>
      <c r="CB3561" s="55"/>
      <c r="CC3561" s="42"/>
      <c r="CD3561" s="56"/>
      <c r="CE3561" s="42"/>
      <c r="DB3561" s="42"/>
    </row>
    <row r="3562" spans="62:106">
      <c r="BJ3562" s="89"/>
      <c r="BW3562" s="45"/>
      <c r="BX3562" s="42"/>
      <c r="BY3562" s="42"/>
      <c r="BZ3562" s="43"/>
      <c r="CA3562" s="42"/>
      <c r="CB3562" s="55"/>
      <c r="CC3562" s="42"/>
      <c r="CD3562" s="56"/>
      <c r="CE3562" s="42"/>
      <c r="DB3562" s="42"/>
    </row>
    <row r="3563" spans="62:106">
      <c r="BJ3563" s="89"/>
      <c r="BW3563" s="45"/>
      <c r="BX3563" s="42"/>
      <c r="BY3563" s="42"/>
      <c r="BZ3563" s="43"/>
      <c r="CA3563" s="42"/>
      <c r="CB3563" s="55"/>
      <c r="CC3563" s="42"/>
      <c r="CD3563" s="56"/>
      <c r="CE3563" s="42"/>
      <c r="DB3563" s="42"/>
    </row>
    <row r="3564" spans="62:106">
      <c r="BJ3564" s="89"/>
      <c r="BW3564" s="45"/>
      <c r="BX3564" s="42"/>
      <c r="BY3564" s="42"/>
      <c r="BZ3564" s="43"/>
      <c r="CA3564" s="42"/>
      <c r="CB3564" s="55"/>
      <c r="CC3564" s="42"/>
      <c r="CD3564" s="56"/>
      <c r="CE3564" s="42"/>
      <c r="DB3564" s="42"/>
    </row>
    <row r="3565" spans="62:106">
      <c r="BJ3565" s="89"/>
      <c r="BW3565" s="45"/>
      <c r="BX3565" s="42"/>
      <c r="BY3565" s="42"/>
      <c r="BZ3565" s="43"/>
      <c r="CA3565" s="42"/>
      <c r="CB3565" s="55"/>
      <c r="CC3565" s="42"/>
      <c r="CD3565" s="56"/>
      <c r="CE3565" s="42"/>
      <c r="DB3565" s="42"/>
    </row>
    <row r="3566" spans="62:106">
      <c r="BJ3566" s="89"/>
      <c r="BW3566" s="45"/>
      <c r="BX3566" s="42"/>
      <c r="BY3566" s="42"/>
      <c r="BZ3566" s="43"/>
      <c r="CA3566" s="42"/>
      <c r="CB3566" s="55"/>
      <c r="CC3566" s="42"/>
      <c r="CD3566" s="56"/>
      <c r="CE3566" s="42"/>
      <c r="DB3566" s="42"/>
    </row>
    <row r="3567" spans="62:106">
      <c r="BJ3567" s="89"/>
      <c r="BW3567" s="45"/>
      <c r="BX3567" s="42"/>
      <c r="BY3567" s="42"/>
      <c r="BZ3567" s="43"/>
      <c r="CA3567" s="42"/>
      <c r="CB3567" s="55"/>
      <c r="CC3567" s="42"/>
      <c r="CD3567" s="56"/>
      <c r="CE3567" s="42"/>
      <c r="DB3567" s="42"/>
    </row>
    <row r="3568" spans="62:106">
      <c r="BJ3568" s="89"/>
      <c r="BW3568" s="45"/>
      <c r="BX3568" s="42"/>
      <c r="BY3568" s="42"/>
      <c r="BZ3568" s="43"/>
      <c r="CA3568" s="42"/>
      <c r="CB3568" s="55"/>
      <c r="CC3568" s="42"/>
      <c r="CD3568" s="56"/>
      <c r="CE3568" s="42"/>
      <c r="DB3568" s="42"/>
    </row>
    <row r="3569" spans="62:106">
      <c r="BJ3569" s="89"/>
      <c r="BW3569" s="45"/>
      <c r="BX3569" s="42"/>
      <c r="BY3569" s="42"/>
      <c r="BZ3569" s="43"/>
      <c r="CA3569" s="42"/>
      <c r="CB3569" s="55"/>
      <c r="CC3569" s="42"/>
      <c r="CD3569" s="56"/>
      <c r="CE3569" s="42"/>
      <c r="DB3569" s="42"/>
    </row>
    <row r="3570" spans="62:106">
      <c r="BJ3570" s="89"/>
      <c r="BW3570" s="45"/>
      <c r="BX3570" s="42"/>
      <c r="BY3570" s="42"/>
      <c r="BZ3570" s="43"/>
      <c r="CA3570" s="42"/>
      <c r="CB3570" s="55"/>
      <c r="CC3570" s="42"/>
      <c r="CD3570" s="56"/>
      <c r="CE3570" s="42"/>
      <c r="DB3570" s="42"/>
    </row>
    <row r="3571" spans="62:106">
      <c r="BJ3571" s="89"/>
      <c r="BW3571" s="45"/>
      <c r="BX3571" s="42"/>
      <c r="BY3571" s="42"/>
      <c r="BZ3571" s="43"/>
      <c r="CA3571" s="42"/>
      <c r="CB3571" s="55"/>
      <c r="CC3571" s="42"/>
      <c r="CD3571" s="56"/>
      <c r="CE3571" s="42"/>
      <c r="DB3571" s="42"/>
    </row>
    <row r="3572" spans="62:106">
      <c r="BJ3572" s="89"/>
      <c r="BW3572" s="45"/>
      <c r="BX3572" s="42"/>
      <c r="BY3572" s="42"/>
      <c r="BZ3572" s="43"/>
      <c r="CA3572" s="42"/>
      <c r="CB3572" s="55"/>
      <c r="CC3572" s="42"/>
      <c r="CD3572" s="56"/>
      <c r="CE3572" s="42"/>
      <c r="DB3572" s="42"/>
    </row>
    <row r="3573" spans="62:106">
      <c r="BJ3573" s="89"/>
      <c r="BW3573" s="45"/>
      <c r="BX3573" s="42"/>
      <c r="BY3573" s="42"/>
      <c r="BZ3573" s="43"/>
      <c r="CA3573" s="42"/>
      <c r="CB3573" s="55"/>
      <c r="CC3573" s="42"/>
      <c r="CD3573" s="56"/>
      <c r="CE3573" s="42"/>
      <c r="DB3573" s="42"/>
    </row>
    <row r="3574" spans="62:106">
      <c r="BJ3574" s="89"/>
      <c r="BW3574" s="45"/>
      <c r="BX3574" s="42"/>
      <c r="BY3574" s="42"/>
      <c r="BZ3574" s="43"/>
      <c r="CA3574" s="42"/>
      <c r="CB3574" s="55"/>
      <c r="CC3574" s="42"/>
      <c r="CD3574" s="56"/>
      <c r="CE3574" s="42"/>
      <c r="DB3574" s="42"/>
    </row>
    <row r="3575" spans="62:106">
      <c r="BJ3575" s="89"/>
      <c r="BW3575" s="45"/>
      <c r="BX3575" s="42"/>
      <c r="BY3575" s="42"/>
      <c r="BZ3575" s="43"/>
      <c r="CA3575" s="42"/>
      <c r="CB3575" s="55"/>
      <c r="CC3575" s="42"/>
      <c r="CD3575" s="56"/>
      <c r="CE3575" s="42"/>
      <c r="DB3575" s="42"/>
    </row>
    <row r="3576" spans="62:106">
      <c r="BJ3576" s="89"/>
      <c r="BW3576" s="45"/>
      <c r="BX3576" s="42"/>
      <c r="BY3576" s="42"/>
      <c r="BZ3576" s="43"/>
      <c r="CA3576" s="42"/>
      <c r="CB3576" s="55"/>
      <c r="CC3576" s="42"/>
      <c r="CD3576" s="56"/>
      <c r="CE3576" s="42"/>
      <c r="DB3576" s="42"/>
    </row>
    <row r="3577" spans="62:106">
      <c r="BJ3577" s="89"/>
      <c r="BW3577" s="45"/>
      <c r="BX3577" s="42"/>
      <c r="BY3577" s="42"/>
      <c r="BZ3577" s="43"/>
      <c r="CA3577" s="42"/>
      <c r="CB3577" s="55"/>
      <c r="CC3577" s="42"/>
      <c r="CD3577" s="56"/>
      <c r="CE3577" s="42"/>
      <c r="DB3577" s="42"/>
    </row>
    <row r="3578" spans="62:106">
      <c r="BJ3578" s="89"/>
      <c r="BW3578" s="45"/>
      <c r="BX3578" s="42"/>
      <c r="BY3578" s="42"/>
      <c r="BZ3578" s="43"/>
      <c r="CA3578" s="42"/>
      <c r="CB3578" s="55"/>
      <c r="CC3578" s="42"/>
      <c r="CD3578" s="56"/>
      <c r="CE3578" s="42"/>
      <c r="DB3578" s="42"/>
    </row>
    <row r="3579" spans="62:106">
      <c r="BJ3579" s="89"/>
      <c r="BW3579" s="45"/>
      <c r="BX3579" s="42"/>
      <c r="BY3579" s="42"/>
      <c r="BZ3579" s="43"/>
      <c r="CA3579" s="42"/>
      <c r="CB3579" s="55"/>
      <c r="CC3579" s="42"/>
      <c r="CD3579" s="56"/>
      <c r="CE3579" s="42"/>
      <c r="DB3579" s="42"/>
    </row>
    <row r="3580" spans="62:106">
      <c r="BJ3580" s="89"/>
      <c r="BW3580" s="45"/>
      <c r="BX3580" s="42"/>
      <c r="BY3580" s="42"/>
      <c r="BZ3580" s="43"/>
      <c r="CA3580" s="42"/>
      <c r="CB3580" s="55"/>
      <c r="CC3580" s="42"/>
      <c r="CD3580" s="56"/>
      <c r="CE3580" s="42"/>
      <c r="DB3580" s="42"/>
    </row>
    <row r="3581" spans="62:106">
      <c r="BJ3581" s="89"/>
      <c r="BW3581" s="45"/>
      <c r="BX3581" s="42"/>
      <c r="BY3581" s="42"/>
      <c r="BZ3581" s="43"/>
      <c r="CA3581" s="42"/>
      <c r="CB3581" s="55"/>
      <c r="CC3581" s="42"/>
      <c r="CD3581" s="56"/>
      <c r="CE3581" s="42"/>
      <c r="DB3581" s="42"/>
    </row>
    <row r="3582" spans="62:106">
      <c r="BJ3582" s="89"/>
      <c r="BW3582" s="45"/>
      <c r="BX3582" s="42"/>
      <c r="BY3582" s="42"/>
      <c r="BZ3582" s="43"/>
      <c r="CA3582" s="42"/>
      <c r="CB3582" s="55"/>
      <c r="CC3582" s="42"/>
      <c r="CD3582" s="56"/>
      <c r="CE3582" s="42"/>
      <c r="DB3582" s="42"/>
    </row>
    <row r="3583" spans="62:106">
      <c r="BJ3583" s="89"/>
      <c r="BW3583" s="45"/>
      <c r="BX3583" s="42"/>
      <c r="BY3583" s="42"/>
      <c r="BZ3583" s="43"/>
      <c r="CA3583" s="42"/>
      <c r="CB3583" s="55"/>
      <c r="CC3583" s="42"/>
      <c r="CD3583" s="56"/>
      <c r="CE3583" s="42"/>
      <c r="DB3583" s="42"/>
    </row>
    <row r="3584" spans="62:106">
      <c r="BJ3584" s="89"/>
      <c r="BW3584" s="45"/>
      <c r="BX3584" s="42"/>
      <c r="BY3584" s="42"/>
      <c r="BZ3584" s="43"/>
      <c r="CA3584" s="42"/>
      <c r="CB3584" s="55"/>
      <c r="CC3584" s="42"/>
      <c r="CD3584" s="56"/>
      <c r="CE3584" s="42"/>
      <c r="DB3584" s="42"/>
    </row>
    <row r="3585" spans="62:106">
      <c r="BJ3585" s="89"/>
      <c r="BW3585" s="45"/>
      <c r="BX3585" s="42"/>
      <c r="BY3585" s="42"/>
      <c r="BZ3585" s="43"/>
      <c r="CA3585" s="42"/>
      <c r="CB3585" s="55"/>
      <c r="CC3585" s="42"/>
      <c r="CD3585" s="56"/>
      <c r="CE3585" s="42"/>
      <c r="DB3585" s="42"/>
    </row>
    <row r="3586" spans="62:106">
      <c r="BJ3586" s="89"/>
      <c r="BW3586" s="45"/>
      <c r="BX3586" s="42"/>
      <c r="BY3586" s="42"/>
      <c r="BZ3586" s="43"/>
      <c r="CA3586" s="42"/>
      <c r="CB3586" s="55"/>
      <c r="CC3586" s="42"/>
      <c r="CD3586" s="56"/>
      <c r="CE3586" s="42"/>
      <c r="DB3586" s="42"/>
    </row>
    <row r="3587" spans="62:106">
      <c r="BJ3587" s="89"/>
      <c r="BW3587" s="45"/>
      <c r="BX3587" s="42"/>
      <c r="BY3587" s="42"/>
      <c r="BZ3587" s="43"/>
      <c r="CA3587" s="42"/>
      <c r="CB3587" s="55"/>
      <c r="CC3587" s="42"/>
      <c r="CD3587" s="56"/>
      <c r="CE3587" s="42"/>
      <c r="DB3587" s="42"/>
    </row>
    <row r="3588" spans="62:106">
      <c r="BJ3588" s="89"/>
      <c r="BW3588" s="45"/>
      <c r="BX3588" s="42"/>
      <c r="BY3588" s="42"/>
      <c r="BZ3588" s="43"/>
      <c r="CA3588" s="42"/>
      <c r="CB3588" s="55"/>
      <c r="CC3588" s="42"/>
      <c r="CD3588" s="56"/>
      <c r="CE3588" s="42"/>
      <c r="DB3588" s="42"/>
    </row>
    <row r="3589" spans="62:106">
      <c r="BJ3589" s="89"/>
      <c r="BW3589" s="45"/>
      <c r="BX3589" s="42"/>
      <c r="BY3589" s="42"/>
      <c r="BZ3589" s="43"/>
      <c r="CA3589" s="42"/>
      <c r="CB3589" s="55"/>
      <c r="CC3589" s="42"/>
      <c r="CD3589" s="56"/>
      <c r="CE3589" s="42"/>
      <c r="DB3589" s="42"/>
    </row>
    <row r="3590" spans="62:106">
      <c r="BJ3590" s="89"/>
      <c r="BW3590" s="45"/>
      <c r="BX3590" s="42"/>
      <c r="BY3590" s="42"/>
      <c r="BZ3590" s="43"/>
      <c r="CA3590" s="42"/>
      <c r="CB3590" s="55"/>
      <c r="CC3590" s="42"/>
      <c r="CD3590" s="56"/>
      <c r="CE3590" s="42"/>
      <c r="DB3590" s="42"/>
    </row>
    <row r="3591" spans="62:106">
      <c r="BJ3591" s="89"/>
      <c r="BW3591" s="45"/>
      <c r="BX3591" s="42"/>
      <c r="BY3591" s="42"/>
      <c r="BZ3591" s="43"/>
      <c r="CA3591" s="42"/>
      <c r="CB3591" s="55"/>
      <c r="CC3591" s="42"/>
      <c r="CD3591" s="56"/>
      <c r="CE3591" s="42"/>
      <c r="DB3591" s="42"/>
    </row>
    <row r="3592" spans="62:106">
      <c r="BJ3592" s="89"/>
      <c r="BW3592" s="45"/>
      <c r="BX3592" s="42"/>
      <c r="BY3592" s="42"/>
      <c r="BZ3592" s="43"/>
      <c r="CA3592" s="42"/>
      <c r="CB3592" s="55"/>
      <c r="CC3592" s="42"/>
      <c r="CD3592" s="56"/>
      <c r="CE3592" s="42"/>
      <c r="DB3592" s="42"/>
    </row>
    <row r="3593" spans="62:106">
      <c r="BJ3593" s="89"/>
      <c r="BW3593" s="45"/>
      <c r="BX3593" s="42"/>
      <c r="BY3593" s="42"/>
      <c r="BZ3593" s="43"/>
      <c r="CA3593" s="42"/>
      <c r="CB3593" s="55"/>
      <c r="CC3593" s="42"/>
      <c r="CD3593" s="56"/>
      <c r="CE3593" s="42"/>
      <c r="DB3593" s="42"/>
    </row>
    <row r="3594" spans="62:106">
      <c r="BJ3594" s="89"/>
      <c r="BW3594" s="45"/>
      <c r="BX3594" s="42"/>
      <c r="BY3594" s="42"/>
      <c r="BZ3594" s="43"/>
      <c r="CA3594" s="42"/>
      <c r="CB3594" s="55"/>
      <c r="CC3594" s="42"/>
      <c r="CD3594" s="56"/>
      <c r="CE3594" s="42"/>
      <c r="DB3594" s="42"/>
    </row>
    <row r="3595" spans="62:106">
      <c r="BJ3595" s="89"/>
      <c r="BW3595" s="45"/>
      <c r="BX3595" s="42"/>
      <c r="BY3595" s="42"/>
      <c r="BZ3595" s="43"/>
      <c r="CA3595" s="42"/>
      <c r="CB3595" s="55"/>
      <c r="CC3595" s="42"/>
      <c r="CD3595" s="56"/>
      <c r="CE3595" s="42"/>
      <c r="DB3595" s="42"/>
    </row>
    <row r="3596" spans="62:106">
      <c r="BJ3596" s="89"/>
      <c r="BW3596" s="45"/>
      <c r="BX3596" s="42"/>
      <c r="BY3596" s="42"/>
      <c r="BZ3596" s="43"/>
      <c r="CA3596" s="42"/>
      <c r="CB3596" s="55"/>
      <c r="CC3596" s="42"/>
      <c r="CD3596" s="56"/>
      <c r="CE3596" s="42"/>
      <c r="DB3596" s="42"/>
    </row>
    <row r="3597" spans="62:106">
      <c r="BJ3597" s="89"/>
      <c r="BW3597" s="45"/>
      <c r="BX3597" s="42"/>
      <c r="BY3597" s="42"/>
      <c r="BZ3597" s="43"/>
      <c r="CA3597" s="42"/>
      <c r="CB3597" s="55"/>
      <c r="CC3597" s="42"/>
      <c r="CD3597" s="56"/>
      <c r="CE3597" s="42"/>
      <c r="DB3597" s="42"/>
    </row>
    <row r="3598" spans="62:106">
      <c r="BJ3598" s="89"/>
      <c r="BW3598" s="45"/>
      <c r="BX3598" s="42"/>
      <c r="BY3598" s="42"/>
      <c r="BZ3598" s="43"/>
      <c r="CA3598" s="42"/>
      <c r="CB3598" s="55"/>
      <c r="CC3598" s="42"/>
      <c r="CD3598" s="56"/>
      <c r="CE3598" s="42"/>
      <c r="DB3598" s="42"/>
    </row>
    <row r="3599" spans="62:106">
      <c r="BJ3599" s="89"/>
      <c r="BW3599" s="45"/>
      <c r="BX3599" s="42"/>
      <c r="BY3599" s="42"/>
      <c r="BZ3599" s="43"/>
      <c r="CA3599" s="42"/>
      <c r="CB3599" s="55"/>
      <c r="CC3599" s="42"/>
      <c r="CD3599" s="56"/>
      <c r="CE3599" s="42"/>
      <c r="DB3599" s="42"/>
    </row>
    <row r="3600" spans="62:106">
      <c r="BJ3600" s="89"/>
      <c r="BW3600" s="45"/>
      <c r="BX3600" s="42"/>
      <c r="BY3600" s="42"/>
      <c r="BZ3600" s="43"/>
      <c r="CA3600" s="42"/>
      <c r="CB3600" s="55"/>
      <c r="CC3600" s="42"/>
      <c r="CD3600" s="56"/>
      <c r="CE3600" s="42"/>
      <c r="DB3600" s="42"/>
    </row>
    <row r="3601" spans="62:106">
      <c r="BJ3601" s="89"/>
      <c r="BW3601" s="45"/>
      <c r="BX3601" s="42"/>
      <c r="BY3601" s="42"/>
      <c r="BZ3601" s="43"/>
      <c r="CA3601" s="42"/>
      <c r="CB3601" s="55"/>
      <c r="CC3601" s="42"/>
      <c r="CD3601" s="56"/>
      <c r="CE3601" s="42"/>
      <c r="DB3601" s="42"/>
    </row>
    <row r="3602" spans="62:106">
      <c r="BJ3602" s="89"/>
      <c r="BW3602" s="45"/>
      <c r="BX3602" s="42"/>
      <c r="BY3602" s="42"/>
      <c r="BZ3602" s="43"/>
      <c r="CA3602" s="42"/>
      <c r="CB3602" s="55"/>
      <c r="CC3602" s="42"/>
      <c r="CD3602" s="56"/>
      <c r="CE3602" s="42"/>
      <c r="DB3602" s="42"/>
    </row>
    <row r="3603" spans="62:106">
      <c r="BJ3603" s="89"/>
      <c r="BW3603" s="45"/>
      <c r="BX3603" s="42"/>
      <c r="BY3603" s="42"/>
      <c r="BZ3603" s="43"/>
      <c r="CA3603" s="42"/>
      <c r="CB3603" s="55"/>
      <c r="CC3603" s="42"/>
      <c r="CD3603" s="56"/>
      <c r="CE3603" s="42"/>
      <c r="DB3603" s="42"/>
    </row>
    <row r="3604" spans="62:106">
      <c r="BJ3604" s="89"/>
      <c r="BW3604" s="45"/>
      <c r="BX3604" s="42"/>
      <c r="BY3604" s="42"/>
      <c r="BZ3604" s="43"/>
      <c r="CA3604" s="42"/>
      <c r="CB3604" s="55"/>
      <c r="CC3604" s="42"/>
      <c r="CD3604" s="56"/>
      <c r="CE3604" s="42"/>
      <c r="DB3604" s="42"/>
    </row>
    <row r="3605" spans="62:106">
      <c r="BJ3605" s="89"/>
      <c r="BW3605" s="45"/>
      <c r="BX3605" s="42"/>
      <c r="BY3605" s="42"/>
      <c r="BZ3605" s="43"/>
      <c r="CA3605" s="42"/>
      <c r="CB3605" s="55"/>
      <c r="CC3605" s="42"/>
      <c r="CD3605" s="56"/>
      <c r="CE3605" s="42"/>
      <c r="DB3605" s="42"/>
    </row>
    <row r="3606" spans="62:106">
      <c r="BJ3606" s="89"/>
      <c r="BW3606" s="45"/>
      <c r="BX3606" s="42"/>
      <c r="BY3606" s="42"/>
      <c r="BZ3606" s="43"/>
      <c r="CA3606" s="42"/>
      <c r="CB3606" s="55"/>
      <c r="CC3606" s="42"/>
      <c r="CD3606" s="56"/>
      <c r="CE3606" s="42"/>
      <c r="DB3606" s="42"/>
    </row>
    <row r="3607" spans="62:106">
      <c r="BJ3607" s="89"/>
      <c r="BW3607" s="45"/>
      <c r="BX3607" s="42"/>
      <c r="BY3607" s="42"/>
      <c r="BZ3607" s="43"/>
      <c r="CA3607" s="42"/>
      <c r="CB3607" s="55"/>
      <c r="CC3607" s="42"/>
      <c r="CD3607" s="56"/>
      <c r="CE3607" s="42"/>
      <c r="DB3607" s="42"/>
    </row>
    <row r="3608" spans="62:106">
      <c r="BJ3608" s="89"/>
      <c r="BW3608" s="45"/>
      <c r="BX3608" s="42"/>
      <c r="BY3608" s="42"/>
      <c r="BZ3608" s="43"/>
      <c r="CA3608" s="42"/>
      <c r="CB3608" s="55"/>
      <c r="CC3608" s="42"/>
      <c r="CD3608" s="56"/>
      <c r="CE3608" s="42"/>
      <c r="DB3608" s="42"/>
    </row>
    <row r="3609" spans="62:106">
      <c r="BJ3609" s="89"/>
      <c r="BW3609" s="45"/>
      <c r="BX3609" s="42"/>
      <c r="BY3609" s="42"/>
      <c r="BZ3609" s="43"/>
      <c r="CA3609" s="42"/>
      <c r="CB3609" s="55"/>
      <c r="CC3609" s="42"/>
      <c r="CD3609" s="56"/>
      <c r="CE3609" s="42"/>
      <c r="DB3609" s="42"/>
    </row>
    <row r="3610" spans="62:106">
      <c r="BJ3610" s="89"/>
      <c r="BW3610" s="45"/>
      <c r="BX3610" s="42"/>
      <c r="BY3610" s="42"/>
      <c r="BZ3610" s="43"/>
      <c r="CA3610" s="42"/>
      <c r="CB3610" s="55"/>
      <c r="CC3610" s="42"/>
      <c r="CD3610" s="56"/>
      <c r="CE3610" s="42"/>
      <c r="DB3610" s="42"/>
    </row>
    <row r="3611" spans="62:106">
      <c r="BJ3611" s="89"/>
      <c r="BW3611" s="45"/>
      <c r="BX3611" s="42"/>
      <c r="BY3611" s="42"/>
      <c r="BZ3611" s="43"/>
      <c r="CA3611" s="42"/>
      <c r="CB3611" s="55"/>
      <c r="CC3611" s="42"/>
      <c r="CD3611" s="56"/>
      <c r="CE3611" s="42"/>
      <c r="DB3611" s="42"/>
    </row>
    <row r="3612" spans="62:106">
      <c r="BJ3612" s="89"/>
      <c r="BW3612" s="45"/>
      <c r="BX3612" s="42"/>
      <c r="BY3612" s="42"/>
      <c r="BZ3612" s="43"/>
      <c r="CA3612" s="42"/>
      <c r="CB3612" s="55"/>
      <c r="CC3612" s="42"/>
      <c r="CD3612" s="56"/>
      <c r="CE3612" s="42"/>
      <c r="DB3612" s="42"/>
    </row>
    <row r="3613" spans="62:106">
      <c r="BJ3613" s="89"/>
      <c r="BW3613" s="45"/>
      <c r="BX3613" s="42"/>
      <c r="BY3613" s="42"/>
      <c r="BZ3613" s="43"/>
      <c r="CA3613" s="42"/>
      <c r="CB3613" s="55"/>
      <c r="CC3613" s="42"/>
      <c r="CD3613" s="56"/>
      <c r="CE3613" s="42"/>
      <c r="DB3613" s="42"/>
    </row>
    <row r="3614" spans="62:106">
      <c r="BJ3614" s="89"/>
      <c r="BW3614" s="45"/>
      <c r="BX3614" s="42"/>
      <c r="BY3614" s="42"/>
      <c r="BZ3614" s="43"/>
      <c r="CA3614" s="42"/>
      <c r="CB3614" s="55"/>
      <c r="CC3614" s="42"/>
      <c r="CD3614" s="56"/>
      <c r="CE3614" s="42"/>
      <c r="DB3614" s="42"/>
    </row>
    <row r="3615" spans="62:106">
      <c r="BJ3615" s="89"/>
      <c r="BW3615" s="45"/>
      <c r="BX3615" s="42"/>
      <c r="BY3615" s="42"/>
      <c r="BZ3615" s="43"/>
      <c r="CA3615" s="42"/>
      <c r="CB3615" s="55"/>
      <c r="CC3615" s="42"/>
      <c r="CD3615" s="56"/>
      <c r="CE3615" s="42"/>
      <c r="DB3615" s="42"/>
    </row>
    <row r="3616" spans="62:106">
      <c r="BJ3616" s="89"/>
      <c r="BW3616" s="45"/>
      <c r="BX3616" s="42"/>
      <c r="BY3616" s="42"/>
      <c r="BZ3616" s="43"/>
      <c r="CA3616" s="42"/>
      <c r="CB3616" s="55"/>
      <c r="CC3616" s="42"/>
      <c r="CD3616" s="56"/>
      <c r="CE3616" s="42"/>
      <c r="DB3616" s="42"/>
    </row>
    <row r="3617" spans="62:106">
      <c r="BJ3617" s="89"/>
      <c r="BW3617" s="45"/>
      <c r="BX3617" s="42"/>
      <c r="BY3617" s="42"/>
      <c r="BZ3617" s="43"/>
      <c r="CA3617" s="42"/>
      <c r="CB3617" s="55"/>
      <c r="CC3617" s="42"/>
      <c r="CD3617" s="56"/>
      <c r="CE3617" s="42"/>
      <c r="DB3617" s="42"/>
    </row>
    <row r="3618" spans="62:106">
      <c r="BJ3618" s="89"/>
      <c r="BW3618" s="45"/>
      <c r="BX3618" s="42"/>
      <c r="BY3618" s="42"/>
      <c r="BZ3618" s="43"/>
      <c r="CA3618" s="42"/>
      <c r="CB3618" s="55"/>
      <c r="CC3618" s="42"/>
      <c r="CD3618" s="56"/>
      <c r="CE3618" s="42"/>
      <c r="DB3618" s="42"/>
    </row>
    <row r="3619" spans="62:106">
      <c r="BJ3619" s="89"/>
      <c r="BW3619" s="45"/>
      <c r="BX3619" s="42"/>
      <c r="BY3619" s="42"/>
      <c r="BZ3619" s="43"/>
      <c r="CA3619" s="42"/>
      <c r="CB3619" s="55"/>
      <c r="CC3619" s="42"/>
      <c r="CD3619" s="56"/>
      <c r="CE3619" s="42"/>
      <c r="DB3619" s="42"/>
    </row>
    <row r="3620" spans="62:106">
      <c r="BJ3620" s="89"/>
      <c r="BW3620" s="45"/>
      <c r="BX3620" s="42"/>
      <c r="BY3620" s="42"/>
      <c r="BZ3620" s="43"/>
      <c r="CA3620" s="42"/>
      <c r="CB3620" s="55"/>
      <c r="CC3620" s="42"/>
      <c r="CD3620" s="56"/>
      <c r="CE3620" s="42"/>
      <c r="DB3620" s="42"/>
    </row>
    <row r="3621" spans="62:106">
      <c r="BJ3621" s="89"/>
      <c r="BW3621" s="45"/>
      <c r="BX3621" s="42"/>
      <c r="BY3621" s="42"/>
      <c r="BZ3621" s="43"/>
      <c r="CA3621" s="42"/>
      <c r="CB3621" s="55"/>
      <c r="CC3621" s="42"/>
      <c r="CD3621" s="56"/>
      <c r="CE3621" s="42"/>
      <c r="DB3621" s="42"/>
    </row>
    <row r="3622" spans="62:106">
      <c r="BJ3622" s="89"/>
      <c r="BW3622" s="45"/>
      <c r="BX3622" s="42"/>
      <c r="BY3622" s="42"/>
      <c r="BZ3622" s="43"/>
      <c r="CA3622" s="42"/>
      <c r="CB3622" s="55"/>
      <c r="CC3622" s="42"/>
      <c r="CD3622" s="56"/>
      <c r="CE3622" s="42"/>
      <c r="DB3622" s="42"/>
    </row>
    <row r="3623" spans="62:106">
      <c r="BJ3623" s="89"/>
      <c r="BW3623" s="45"/>
      <c r="BX3623" s="42"/>
      <c r="BY3623" s="42"/>
      <c r="BZ3623" s="43"/>
      <c r="CA3623" s="42"/>
      <c r="CB3623" s="55"/>
      <c r="CC3623" s="42"/>
      <c r="CD3623" s="56"/>
      <c r="CE3623" s="42"/>
      <c r="DB3623" s="42"/>
    </row>
    <row r="3624" spans="62:106">
      <c r="BJ3624" s="89"/>
      <c r="BW3624" s="45"/>
      <c r="BX3624" s="42"/>
      <c r="BY3624" s="42"/>
      <c r="BZ3624" s="43"/>
      <c r="CA3624" s="42"/>
      <c r="CB3624" s="55"/>
      <c r="CC3624" s="42"/>
      <c r="CD3624" s="56"/>
      <c r="CE3624" s="42"/>
      <c r="DB3624" s="42"/>
    </row>
    <row r="3625" spans="62:106">
      <c r="BJ3625" s="89"/>
      <c r="BW3625" s="45"/>
      <c r="BX3625" s="42"/>
      <c r="BY3625" s="42"/>
      <c r="BZ3625" s="43"/>
      <c r="CA3625" s="42"/>
      <c r="CB3625" s="55"/>
      <c r="CC3625" s="42"/>
      <c r="CD3625" s="56"/>
      <c r="CE3625" s="42"/>
      <c r="DB3625" s="42"/>
    </row>
    <row r="3626" spans="62:106">
      <c r="BJ3626" s="89"/>
      <c r="BW3626" s="45"/>
      <c r="BX3626" s="42"/>
      <c r="BY3626" s="42"/>
      <c r="BZ3626" s="43"/>
      <c r="CA3626" s="42"/>
      <c r="CB3626" s="55"/>
      <c r="CC3626" s="42"/>
      <c r="CD3626" s="56"/>
      <c r="CE3626" s="42"/>
      <c r="DB3626" s="42"/>
    </row>
    <row r="3627" spans="62:106">
      <c r="BJ3627" s="89"/>
      <c r="BW3627" s="45"/>
      <c r="BX3627" s="42"/>
      <c r="BY3627" s="42"/>
      <c r="BZ3627" s="43"/>
      <c r="CA3627" s="42"/>
      <c r="CB3627" s="55"/>
      <c r="CC3627" s="42"/>
      <c r="CD3627" s="56"/>
      <c r="CE3627" s="42"/>
      <c r="DB3627" s="42"/>
    </row>
    <row r="3628" spans="62:106">
      <c r="BJ3628" s="89"/>
      <c r="BW3628" s="45"/>
      <c r="BX3628" s="42"/>
      <c r="BY3628" s="42"/>
      <c r="BZ3628" s="43"/>
      <c r="CA3628" s="42"/>
      <c r="CB3628" s="55"/>
      <c r="CC3628" s="42"/>
      <c r="CD3628" s="56"/>
      <c r="CE3628" s="42"/>
      <c r="DB3628" s="42"/>
    </row>
    <row r="3629" spans="62:106">
      <c r="BJ3629" s="89"/>
      <c r="BW3629" s="45"/>
      <c r="BX3629" s="42"/>
      <c r="BY3629" s="42"/>
      <c r="BZ3629" s="43"/>
      <c r="CA3629" s="42"/>
      <c r="CB3629" s="55"/>
      <c r="CC3629" s="42"/>
      <c r="CD3629" s="56"/>
      <c r="CE3629" s="42"/>
      <c r="DB3629" s="42"/>
    </row>
    <row r="3630" spans="62:106">
      <c r="BJ3630" s="89"/>
      <c r="BW3630" s="45"/>
      <c r="BX3630" s="42"/>
      <c r="BY3630" s="42"/>
      <c r="BZ3630" s="43"/>
      <c r="CA3630" s="42"/>
      <c r="CB3630" s="55"/>
      <c r="CC3630" s="42"/>
      <c r="CD3630" s="56"/>
      <c r="CE3630" s="42"/>
      <c r="DB3630" s="42"/>
    </row>
    <row r="3631" spans="62:106">
      <c r="BJ3631" s="89"/>
      <c r="BW3631" s="45"/>
      <c r="BX3631" s="42"/>
      <c r="BY3631" s="42"/>
      <c r="BZ3631" s="43"/>
      <c r="CA3631" s="42"/>
      <c r="CB3631" s="55"/>
      <c r="CC3631" s="42"/>
      <c r="CD3631" s="56"/>
      <c r="CE3631" s="42"/>
      <c r="DB3631" s="42"/>
    </row>
    <row r="3632" spans="62:106">
      <c r="BJ3632" s="89"/>
      <c r="BW3632" s="45"/>
      <c r="BX3632" s="42"/>
      <c r="BY3632" s="42"/>
      <c r="BZ3632" s="43"/>
      <c r="CA3632" s="42"/>
      <c r="CB3632" s="55"/>
      <c r="CC3632" s="42"/>
      <c r="CD3632" s="56"/>
      <c r="CE3632" s="42"/>
      <c r="DB3632" s="42"/>
    </row>
    <row r="3633" spans="62:106">
      <c r="BJ3633" s="89"/>
      <c r="BW3633" s="45"/>
      <c r="BX3633" s="42"/>
      <c r="BY3633" s="42"/>
      <c r="BZ3633" s="43"/>
      <c r="CA3633" s="42"/>
      <c r="CB3633" s="55"/>
      <c r="CC3633" s="42"/>
      <c r="CD3633" s="56"/>
      <c r="CE3633" s="42"/>
      <c r="DB3633" s="42"/>
    </row>
    <row r="3634" spans="62:106">
      <c r="BJ3634" s="89"/>
      <c r="BW3634" s="45"/>
      <c r="BX3634" s="42"/>
      <c r="BY3634" s="42"/>
      <c r="BZ3634" s="43"/>
      <c r="CA3634" s="42"/>
      <c r="CB3634" s="55"/>
      <c r="CC3634" s="42"/>
      <c r="CD3634" s="56"/>
      <c r="CE3634" s="42"/>
      <c r="DB3634" s="42"/>
    </row>
    <row r="3635" spans="62:106">
      <c r="BJ3635" s="89"/>
      <c r="BW3635" s="45"/>
      <c r="BX3635" s="42"/>
      <c r="BY3635" s="42"/>
      <c r="BZ3635" s="43"/>
      <c r="CA3635" s="42"/>
      <c r="CB3635" s="55"/>
      <c r="CC3635" s="42"/>
      <c r="CD3635" s="56"/>
      <c r="CE3635" s="42"/>
      <c r="DB3635" s="42"/>
    </row>
    <row r="3636" spans="62:106">
      <c r="BJ3636" s="89"/>
      <c r="BW3636" s="45"/>
      <c r="BX3636" s="42"/>
      <c r="BY3636" s="42"/>
      <c r="BZ3636" s="43"/>
      <c r="CA3636" s="42"/>
      <c r="CB3636" s="55"/>
      <c r="CC3636" s="42"/>
      <c r="CD3636" s="56"/>
      <c r="CE3636" s="42"/>
      <c r="DB3636" s="42"/>
    </row>
    <row r="3637" spans="62:106">
      <c r="BJ3637" s="89"/>
      <c r="BW3637" s="45"/>
      <c r="BX3637" s="42"/>
      <c r="BY3637" s="42"/>
      <c r="BZ3637" s="43"/>
      <c r="CA3637" s="42"/>
      <c r="CB3637" s="55"/>
      <c r="CC3637" s="42"/>
      <c r="CD3637" s="56"/>
      <c r="CE3637" s="42"/>
      <c r="DB3637" s="42"/>
    </row>
    <row r="3638" spans="62:106">
      <c r="BJ3638" s="89"/>
      <c r="BW3638" s="45"/>
      <c r="BX3638" s="42"/>
      <c r="BY3638" s="42"/>
      <c r="BZ3638" s="43"/>
      <c r="CA3638" s="42"/>
      <c r="CB3638" s="55"/>
      <c r="CC3638" s="42"/>
      <c r="CD3638" s="56"/>
      <c r="CE3638" s="42"/>
      <c r="DB3638" s="42"/>
    </row>
    <row r="3639" spans="62:106">
      <c r="BJ3639" s="89"/>
      <c r="BW3639" s="45"/>
      <c r="BX3639" s="42"/>
      <c r="BY3639" s="42"/>
      <c r="BZ3639" s="43"/>
      <c r="CA3639" s="42"/>
      <c r="CB3639" s="55"/>
      <c r="CC3639" s="42"/>
      <c r="CD3639" s="56"/>
      <c r="CE3639" s="42"/>
      <c r="DB3639" s="42"/>
    </row>
    <row r="3640" spans="62:106">
      <c r="BJ3640" s="89"/>
      <c r="BW3640" s="45"/>
      <c r="BX3640" s="42"/>
      <c r="BY3640" s="42"/>
      <c r="BZ3640" s="43"/>
      <c r="CA3640" s="42"/>
      <c r="CB3640" s="55"/>
      <c r="CC3640" s="42"/>
      <c r="CD3640" s="56"/>
      <c r="CE3640" s="42"/>
      <c r="DB3640" s="42"/>
    </row>
    <row r="3641" spans="62:106">
      <c r="BJ3641" s="89"/>
      <c r="BW3641" s="45"/>
      <c r="BX3641" s="42"/>
      <c r="BY3641" s="42"/>
      <c r="BZ3641" s="43"/>
      <c r="CA3641" s="42"/>
      <c r="CB3641" s="55"/>
      <c r="CC3641" s="42"/>
      <c r="CD3641" s="56"/>
      <c r="CE3641" s="42"/>
      <c r="DB3641" s="42"/>
    </row>
    <row r="3642" spans="62:106">
      <c r="BJ3642" s="89"/>
      <c r="BW3642" s="45"/>
      <c r="BX3642" s="42"/>
      <c r="BY3642" s="42"/>
      <c r="BZ3642" s="43"/>
      <c r="CA3642" s="42"/>
      <c r="CB3642" s="55"/>
      <c r="CC3642" s="42"/>
      <c r="CD3642" s="56"/>
      <c r="CE3642" s="42"/>
      <c r="DB3642" s="42"/>
    </row>
    <row r="3643" spans="62:106">
      <c r="BJ3643" s="89"/>
      <c r="BW3643" s="45"/>
      <c r="BX3643" s="42"/>
      <c r="BY3643" s="42"/>
      <c r="BZ3643" s="43"/>
      <c r="CA3643" s="42"/>
      <c r="CB3643" s="55"/>
      <c r="CC3643" s="42"/>
      <c r="CD3643" s="56"/>
      <c r="CE3643" s="42"/>
      <c r="DB3643" s="42"/>
    </row>
    <row r="3644" spans="62:106">
      <c r="BJ3644" s="89"/>
      <c r="BW3644" s="45"/>
      <c r="BX3644" s="42"/>
      <c r="BY3644" s="42"/>
      <c r="BZ3644" s="43"/>
      <c r="CA3644" s="42"/>
      <c r="CB3644" s="55"/>
      <c r="CC3644" s="42"/>
      <c r="CD3644" s="56"/>
      <c r="CE3644" s="42"/>
      <c r="DB3644" s="42"/>
    </row>
    <row r="3645" spans="62:106">
      <c r="BJ3645" s="89"/>
      <c r="BW3645" s="45"/>
      <c r="BX3645" s="42"/>
      <c r="BY3645" s="42"/>
      <c r="BZ3645" s="43"/>
      <c r="CA3645" s="42"/>
      <c r="CB3645" s="55"/>
      <c r="CC3645" s="42"/>
      <c r="CD3645" s="56"/>
      <c r="CE3645" s="42"/>
      <c r="DB3645" s="42"/>
    </row>
    <row r="3646" spans="62:106">
      <c r="BJ3646" s="89"/>
      <c r="BW3646" s="45"/>
      <c r="BX3646" s="42"/>
      <c r="BY3646" s="42"/>
      <c r="BZ3646" s="43"/>
      <c r="CA3646" s="42"/>
      <c r="CB3646" s="55"/>
      <c r="CC3646" s="42"/>
      <c r="CD3646" s="56"/>
      <c r="CE3646" s="42"/>
      <c r="DB3646" s="42"/>
    </row>
    <row r="3647" spans="62:106">
      <c r="BJ3647" s="89"/>
      <c r="BW3647" s="45"/>
      <c r="BX3647" s="42"/>
      <c r="BY3647" s="42"/>
      <c r="BZ3647" s="43"/>
      <c r="CA3647" s="42"/>
      <c r="CB3647" s="55"/>
      <c r="CC3647" s="42"/>
      <c r="CD3647" s="56"/>
      <c r="CE3647" s="42"/>
      <c r="DB3647" s="42"/>
    </row>
    <row r="3648" spans="62:106">
      <c r="BJ3648" s="89"/>
      <c r="BW3648" s="45"/>
      <c r="BX3648" s="42"/>
      <c r="BY3648" s="42"/>
      <c r="BZ3648" s="43"/>
      <c r="CA3648" s="42"/>
      <c r="CB3648" s="55"/>
      <c r="CC3648" s="42"/>
      <c r="CD3648" s="56"/>
      <c r="CE3648" s="42"/>
      <c r="DB3648" s="42"/>
    </row>
    <row r="3649" spans="62:106">
      <c r="BJ3649" s="89"/>
      <c r="BW3649" s="45"/>
      <c r="BX3649" s="42"/>
      <c r="BY3649" s="42"/>
      <c r="BZ3649" s="43"/>
      <c r="CA3649" s="42"/>
      <c r="CB3649" s="55"/>
      <c r="CC3649" s="42"/>
      <c r="CD3649" s="56"/>
      <c r="CE3649" s="42"/>
      <c r="DB3649" s="42"/>
    </row>
    <row r="3650" spans="62:106">
      <c r="BJ3650" s="89"/>
      <c r="BW3650" s="45"/>
      <c r="BX3650" s="42"/>
      <c r="BY3650" s="42"/>
      <c r="BZ3650" s="43"/>
      <c r="CA3650" s="42"/>
      <c r="CB3650" s="55"/>
      <c r="CC3650" s="42"/>
      <c r="CD3650" s="56"/>
      <c r="CE3650" s="42"/>
      <c r="DB3650" s="42"/>
    </row>
    <row r="3651" spans="62:106">
      <c r="BJ3651" s="89"/>
      <c r="BW3651" s="45"/>
      <c r="BX3651" s="42"/>
      <c r="BY3651" s="42"/>
      <c r="BZ3651" s="43"/>
      <c r="CA3651" s="42"/>
      <c r="CB3651" s="55"/>
      <c r="CC3651" s="42"/>
      <c r="CD3651" s="56"/>
      <c r="CE3651" s="42"/>
      <c r="DB3651" s="42"/>
    </row>
    <row r="3652" spans="62:106">
      <c r="BJ3652" s="89"/>
      <c r="BW3652" s="45"/>
      <c r="BX3652" s="42"/>
      <c r="BY3652" s="42"/>
      <c r="BZ3652" s="43"/>
      <c r="CA3652" s="42"/>
      <c r="CB3652" s="55"/>
      <c r="CC3652" s="42"/>
      <c r="CD3652" s="56"/>
      <c r="CE3652" s="42"/>
      <c r="DB3652" s="42"/>
    </row>
    <row r="3653" spans="62:106">
      <c r="BJ3653" s="89"/>
      <c r="BW3653" s="45"/>
      <c r="BX3653" s="42"/>
      <c r="BY3653" s="42"/>
      <c r="BZ3653" s="43"/>
      <c r="CA3653" s="42"/>
      <c r="CB3653" s="55"/>
      <c r="CC3653" s="42"/>
      <c r="CD3653" s="56"/>
      <c r="CE3653" s="42"/>
      <c r="DB3653" s="42"/>
    </row>
    <row r="3654" spans="62:106">
      <c r="BJ3654" s="89"/>
      <c r="BW3654" s="45"/>
      <c r="BX3654" s="42"/>
      <c r="BY3654" s="42"/>
      <c r="BZ3654" s="43"/>
      <c r="CA3654" s="42"/>
      <c r="CB3654" s="55"/>
      <c r="CC3654" s="42"/>
      <c r="CD3654" s="56"/>
      <c r="CE3654" s="42"/>
      <c r="DB3654" s="42"/>
    </row>
    <row r="3655" spans="62:106">
      <c r="BJ3655" s="89"/>
      <c r="BW3655" s="45"/>
      <c r="BX3655" s="42"/>
      <c r="BY3655" s="42"/>
      <c r="BZ3655" s="43"/>
      <c r="CA3655" s="42"/>
      <c r="CB3655" s="55"/>
      <c r="CC3655" s="42"/>
      <c r="CD3655" s="56"/>
      <c r="CE3655" s="42"/>
      <c r="DB3655" s="42"/>
    </row>
    <row r="3656" spans="62:106">
      <c r="BJ3656" s="89"/>
      <c r="BW3656" s="45"/>
      <c r="BX3656" s="42"/>
      <c r="BY3656" s="42"/>
      <c r="BZ3656" s="43"/>
      <c r="CA3656" s="42"/>
      <c r="CB3656" s="55"/>
      <c r="CC3656" s="42"/>
      <c r="CD3656" s="56"/>
      <c r="CE3656" s="42"/>
      <c r="DB3656" s="42"/>
    </row>
    <row r="3657" spans="62:106">
      <c r="BJ3657" s="89"/>
      <c r="BW3657" s="45"/>
      <c r="BX3657" s="42"/>
      <c r="BY3657" s="42"/>
      <c r="BZ3657" s="43"/>
      <c r="CA3657" s="42"/>
      <c r="CB3657" s="55"/>
      <c r="CC3657" s="42"/>
      <c r="CD3657" s="56"/>
      <c r="CE3657" s="42"/>
      <c r="DB3657" s="42"/>
    </row>
    <row r="3658" spans="62:106">
      <c r="BJ3658" s="89"/>
      <c r="BW3658" s="45"/>
      <c r="BX3658" s="42"/>
      <c r="BY3658" s="42"/>
      <c r="BZ3658" s="43"/>
      <c r="CA3658" s="42"/>
      <c r="CB3658" s="55"/>
      <c r="CC3658" s="42"/>
      <c r="CD3658" s="56"/>
      <c r="CE3658" s="42"/>
      <c r="DB3658" s="42"/>
    </row>
    <row r="3659" spans="62:106">
      <c r="BJ3659" s="89"/>
      <c r="BW3659" s="45"/>
      <c r="BX3659" s="42"/>
      <c r="BY3659" s="42"/>
      <c r="BZ3659" s="43"/>
      <c r="CA3659" s="42"/>
      <c r="CB3659" s="55"/>
      <c r="CC3659" s="42"/>
      <c r="CD3659" s="56"/>
      <c r="CE3659" s="42"/>
      <c r="DB3659" s="42"/>
    </row>
    <row r="3660" spans="62:106">
      <c r="BJ3660" s="89"/>
      <c r="BW3660" s="45"/>
      <c r="BX3660" s="42"/>
      <c r="BY3660" s="42"/>
      <c r="BZ3660" s="43"/>
      <c r="CA3660" s="42"/>
      <c r="CB3660" s="55"/>
      <c r="CC3660" s="42"/>
      <c r="CD3660" s="56"/>
      <c r="CE3660" s="42"/>
      <c r="DB3660" s="42"/>
    </row>
    <row r="3661" spans="62:106">
      <c r="BJ3661" s="89"/>
      <c r="BW3661" s="45"/>
      <c r="BX3661" s="42"/>
      <c r="BY3661" s="42"/>
      <c r="BZ3661" s="43"/>
      <c r="CA3661" s="42"/>
      <c r="CB3661" s="55"/>
      <c r="CC3661" s="42"/>
      <c r="CD3661" s="56"/>
      <c r="CE3661" s="42"/>
      <c r="DB3661" s="42"/>
    </row>
    <row r="3662" spans="62:106">
      <c r="BJ3662" s="89"/>
      <c r="BW3662" s="45"/>
      <c r="BX3662" s="42"/>
      <c r="BY3662" s="42"/>
      <c r="BZ3662" s="43"/>
      <c r="CA3662" s="42"/>
      <c r="CB3662" s="55"/>
      <c r="CC3662" s="42"/>
      <c r="CD3662" s="56"/>
      <c r="CE3662" s="42"/>
      <c r="DB3662" s="42"/>
    </row>
    <row r="3663" spans="62:106">
      <c r="BJ3663" s="89"/>
      <c r="BW3663" s="45"/>
      <c r="BX3663" s="42"/>
      <c r="BY3663" s="42"/>
      <c r="BZ3663" s="43"/>
      <c r="CA3663" s="42"/>
      <c r="CB3663" s="55"/>
      <c r="CC3663" s="42"/>
      <c r="CD3663" s="56"/>
      <c r="CE3663" s="42"/>
      <c r="DB3663" s="42"/>
    </row>
    <row r="3664" spans="62:106">
      <c r="BJ3664" s="89"/>
      <c r="BW3664" s="45"/>
      <c r="BX3664" s="42"/>
      <c r="BY3664" s="42"/>
      <c r="BZ3664" s="43"/>
      <c r="CA3664" s="42"/>
      <c r="CB3664" s="55"/>
      <c r="CC3664" s="42"/>
      <c r="CD3664" s="56"/>
      <c r="CE3664" s="42"/>
      <c r="DB3664" s="42"/>
    </row>
    <row r="3665" spans="62:106">
      <c r="BJ3665" s="89"/>
      <c r="BW3665" s="45"/>
      <c r="BX3665" s="42"/>
      <c r="BY3665" s="42"/>
      <c r="BZ3665" s="43"/>
      <c r="CA3665" s="42"/>
      <c r="CB3665" s="55"/>
      <c r="CC3665" s="42"/>
      <c r="CD3665" s="56"/>
      <c r="CE3665" s="42"/>
      <c r="DB3665" s="42"/>
    </row>
    <row r="3666" spans="62:106">
      <c r="BJ3666" s="89"/>
      <c r="BW3666" s="45"/>
      <c r="BX3666" s="42"/>
      <c r="BY3666" s="42"/>
      <c r="BZ3666" s="43"/>
      <c r="CA3666" s="42"/>
      <c r="CB3666" s="55"/>
      <c r="CC3666" s="42"/>
      <c r="CD3666" s="56"/>
      <c r="CE3666" s="42"/>
      <c r="DB3666" s="42"/>
    </row>
    <row r="3667" spans="62:106">
      <c r="BJ3667" s="89"/>
      <c r="BW3667" s="45"/>
      <c r="BX3667" s="42"/>
      <c r="BY3667" s="42"/>
      <c r="BZ3667" s="43"/>
      <c r="CA3667" s="42"/>
      <c r="CB3667" s="55"/>
      <c r="CC3667" s="42"/>
      <c r="CD3667" s="56"/>
      <c r="CE3667" s="42"/>
      <c r="DB3667" s="42"/>
    </row>
    <row r="3668" spans="62:106">
      <c r="BJ3668" s="89"/>
      <c r="BW3668" s="45"/>
      <c r="BX3668" s="42"/>
      <c r="BY3668" s="42"/>
      <c r="BZ3668" s="43"/>
      <c r="CA3668" s="42"/>
      <c r="CB3668" s="55"/>
      <c r="CC3668" s="42"/>
      <c r="CD3668" s="56"/>
      <c r="CE3668" s="42"/>
      <c r="DB3668" s="42"/>
    </row>
    <row r="3669" spans="62:106">
      <c r="BJ3669" s="89"/>
      <c r="BW3669" s="45"/>
      <c r="BX3669" s="42"/>
      <c r="BY3669" s="42"/>
      <c r="BZ3669" s="43"/>
      <c r="CA3669" s="42"/>
      <c r="CB3669" s="55"/>
      <c r="CC3669" s="42"/>
      <c r="CD3669" s="56"/>
      <c r="CE3669" s="42"/>
      <c r="DB3669" s="42"/>
    </row>
    <row r="3670" spans="62:106">
      <c r="BJ3670" s="89"/>
      <c r="BW3670" s="45"/>
      <c r="BX3670" s="42"/>
      <c r="BY3670" s="42"/>
      <c r="BZ3670" s="43"/>
      <c r="CA3670" s="42"/>
      <c r="CB3670" s="55"/>
      <c r="CC3670" s="42"/>
      <c r="CD3670" s="56"/>
      <c r="CE3670" s="42"/>
      <c r="DB3670" s="42"/>
    </row>
    <row r="3671" spans="62:106">
      <c r="BJ3671" s="89"/>
      <c r="BW3671" s="45"/>
      <c r="BX3671" s="42"/>
      <c r="BY3671" s="42"/>
      <c r="BZ3671" s="43"/>
      <c r="CA3671" s="42"/>
      <c r="CB3671" s="55"/>
      <c r="CC3671" s="42"/>
      <c r="CD3671" s="56"/>
      <c r="CE3671" s="42"/>
      <c r="DB3671" s="42"/>
    </row>
    <row r="3672" spans="62:106">
      <c r="BJ3672" s="89"/>
      <c r="BW3672" s="45"/>
      <c r="BX3672" s="42"/>
      <c r="BY3672" s="42"/>
      <c r="BZ3672" s="43"/>
      <c r="CA3672" s="42"/>
      <c r="CB3672" s="55"/>
      <c r="CC3672" s="42"/>
      <c r="CD3672" s="56"/>
      <c r="CE3672" s="42"/>
      <c r="DB3672" s="42"/>
    </row>
    <row r="3673" spans="62:106">
      <c r="BJ3673" s="89"/>
      <c r="BW3673" s="45"/>
      <c r="BX3673" s="42"/>
      <c r="BY3673" s="42"/>
      <c r="BZ3673" s="43"/>
      <c r="CA3673" s="42"/>
      <c r="CB3673" s="55"/>
      <c r="CC3673" s="42"/>
      <c r="CD3673" s="56"/>
      <c r="CE3673" s="42"/>
      <c r="DB3673" s="42"/>
    </row>
    <row r="3674" spans="62:106">
      <c r="BJ3674" s="89"/>
      <c r="BW3674" s="45"/>
      <c r="BX3674" s="42"/>
      <c r="BY3674" s="42"/>
      <c r="BZ3674" s="43"/>
      <c r="CA3674" s="42"/>
      <c r="CB3674" s="55"/>
      <c r="CC3674" s="42"/>
      <c r="CD3674" s="56"/>
      <c r="CE3674" s="42"/>
      <c r="DB3674" s="42"/>
    </row>
    <row r="3675" spans="62:106">
      <c r="BJ3675" s="89"/>
      <c r="BW3675" s="45"/>
      <c r="BX3675" s="42"/>
      <c r="BY3675" s="42"/>
      <c r="BZ3675" s="43"/>
      <c r="CA3675" s="42"/>
      <c r="CB3675" s="55"/>
      <c r="CC3675" s="42"/>
      <c r="CD3675" s="56"/>
      <c r="CE3675" s="42"/>
      <c r="DB3675" s="42"/>
    </row>
    <row r="3676" spans="62:106">
      <c r="BJ3676" s="89"/>
      <c r="BW3676" s="45"/>
      <c r="BX3676" s="42"/>
      <c r="BY3676" s="42"/>
      <c r="BZ3676" s="43"/>
      <c r="CA3676" s="42"/>
      <c r="CB3676" s="55"/>
      <c r="CC3676" s="42"/>
      <c r="CD3676" s="56"/>
      <c r="CE3676" s="42"/>
      <c r="DB3676" s="42"/>
    </row>
    <row r="3677" spans="62:106">
      <c r="BJ3677" s="89"/>
      <c r="BW3677" s="45"/>
      <c r="BX3677" s="42"/>
      <c r="BY3677" s="42"/>
      <c r="BZ3677" s="43"/>
      <c r="CA3677" s="42"/>
      <c r="CB3677" s="55"/>
      <c r="CC3677" s="42"/>
      <c r="CD3677" s="56"/>
      <c r="CE3677" s="42"/>
      <c r="DB3677" s="42"/>
    </row>
    <row r="3678" spans="62:106">
      <c r="BJ3678" s="89"/>
      <c r="BW3678" s="45"/>
      <c r="BX3678" s="42"/>
      <c r="BY3678" s="42"/>
      <c r="BZ3678" s="43"/>
      <c r="CA3678" s="42"/>
      <c r="CB3678" s="55"/>
      <c r="CC3678" s="42"/>
      <c r="CD3678" s="56"/>
      <c r="CE3678" s="42"/>
      <c r="DB3678" s="42"/>
    </row>
    <row r="3679" spans="62:106">
      <c r="BJ3679" s="89"/>
      <c r="BW3679" s="45"/>
      <c r="BX3679" s="42"/>
      <c r="BY3679" s="42"/>
      <c r="BZ3679" s="43"/>
      <c r="CA3679" s="42"/>
      <c r="CB3679" s="55"/>
      <c r="CC3679" s="42"/>
      <c r="CD3679" s="56"/>
      <c r="CE3679" s="42"/>
      <c r="DB3679" s="42"/>
    </row>
    <row r="3680" spans="62:106">
      <c r="BJ3680" s="89"/>
      <c r="BW3680" s="45"/>
      <c r="BX3680" s="42"/>
      <c r="BY3680" s="42"/>
      <c r="BZ3680" s="43"/>
      <c r="CA3680" s="42"/>
      <c r="CB3680" s="55"/>
      <c r="CC3680" s="42"/>
      <c r="CD3680" s="56"/>
      <c r="CE3680" s="42"/>
      <c r="DB3680" s="42"/>
    </row>
    <row r="3681" spans="62:106">
      <c r="BJ3681" s="89"/>
      <c r="BW3681" s="45"/>
      <c r="BX3681" s="42"/>
      <c r="BY3681" s="42"/>
      <c r="BZ3681" s="43"/>
      <c r="CA3681" s="42"/>
      <c r="CB3681" s="55"/>
      <c r="CC3681" s="42"/>
      <c r="CD3681" s="56"/>
      <c r="CE3681" s="42"/>
      <c r="DB3681" s="42"/>
    </row>
    <row r="3682" spans="62:106">
      <c r="BJ3682" s="89"/>
      <c r="BW3682" s="45"/>
      <c r="BX3682" s="42"/>
      <c r="BY3682" s="42"/>
      <c r="BZ3682" s="43"/>
      <c r="CA3682" s="42"/>
      <c r="CB3682" s="55"/>
      <c r="CC3682" s="42"/>
      <c r="CD3682" s="56"/>
      <c r="CE3682" s="42"/>
      <c r="DB3682" s="42"/>
    </row>
    <row r="3683" spans="62:106">
      <c r="BJ3683" s="89"/>
      <c r="BW3683" s="45"/>
      <c r="BX3683" s="42"/>
      <c r="BY3683" s="42"/>
      <c r="BZ3683" s="43"/>
      <c r="CA3683" s="42"/>
      <c r="CB3683" s="55"/>
      <c r="CC3683" s="42"/>
      <c r="CD3683" s="56"/>
      <c r="CE3683" s="42"/>
      <c r="DB3683" s="42"/>
    </row>
    <row r="3684" spans="62:106">
      <c r="BJ3684" s="89"/>
      <c r="BW3684" s="45"/>
      <c r="BX3684" s="42"/>
      <c r="BY3684" s="42"/>
      <c r="BZ3684" s="43"/>
      <c r="CA3684" s="42"/>
      <c r="CB3684" s="55"/>
      <c r="CC3684" s="42"/>
      <c r="CD3684" s="56"/>
      <c r="CE3684" s="42"/>
      <c r="DB3684" s="42"/>
    </row>
    <row r="3685" spans="62:106">
      <c r="BJ3685" s="89"/>
      <c r="BW3685" s="45"/>
      <c r="BX3685" s="42"/>
      <c r="BY3685" s="42"/>
      <c r="BZ3685" s="43"/>
      <c r="CA3685" s="42"/>
      <c r="CB3685" s="55"/>
      <c r="CC3685" s="42"/>
      <c r="CD3685" s="56"/>
      <c r="CE3685" s="42"/>
      <c r="DB3685" s="42"/>
    </row>
    <row r="3686" spans="62:106">
      <c r="BJ3686" s="89"/>
      <c r="BW3686" s="45"/>
      <c r="BX3686" s="42"/>
      <c r="BY3686" s="42"/>
      <c r="BZ3686" s="43"/>
      <c r="CA3686" s="42"/>
      <c r="CB3686" s="55"/>
      <c r="CC3686" s="42"/>
      <c r="CD3686" s="56"/>
      <c r="CE3686" s="42"/>
      <c r="DB3686" s="42"/>
    </row>
    <row r="3687" spans="62:106">
      <c r="BJ3687" s="89"/>
      <c r="BW3687" s="45"/>
      <c r="BX3687" s="42"/>
      <c r="BY3687" s="42"/>
      <c r="BZ3687" s="43"/>
      <c r="CA3687" s="42"/>
      <c r="CB3687" s="55"/>
      <c r="CC3687" s="42"/>
      <c r="CD3687" s="56"/>
      <c r="CE3687" s="42"/>
      <c r="DB3687" s="42"/>
    </row>
    <row r="3688" spans="62:106">
      <c r="BJ3688" s="89"/>
      <c r="BW3688" s="45"/>
      <c r="BX3688" s="42"/>
      <c r="BY3688" s="42"/>
      <c r="BZ3688" s="43"/>
      <c r="CA3688" s="42"/>
      <c r="CB3688" s="55"/>
      <c r="CC3688" s="42"/>
      <c r="CD3688" s="56"/>
      <c r="CE3688" s="42"/>
      <c r="DB3688" s="42"/>
    </row>
    <row r="3689" spans="62:106">
      <c r="BJ3689" s="89"/>
      <c r="BW3689" s="45"/>
      <c r="BX3689" s="42"/>
      <c r="BY3689" s="42"/>
      <c r="BZ3689" s="43"/>
      <c r="CA3689" s="42"/>
      <c r="CB3689" s="55"/>
      <c r="CC3689" s="42"/>
      <c r="CD3689" s="56"/>
      <c r="CE3689" s="42"/>
      <c r="DB3689" s="42"/>
    </row>
    <row r="3690" spans="62:106">
      <c r="BJ3690" s="89"/>
      <c r="BW3690" s="45"/>
      <c r="BX3690" s="42"/>
      <c r="BY3690" s="42"/>
      <c r="BZ3690" s="43"/>
      <c r="CA3690" s="42"/>
      <c r="CB3690" s="55"/>
      <c r="CC3690" s="42"/>
      <c r="CD3690" s="56"/>
      <c r="CE3690" s="42"/>
      <c r="DB3690" s="42"/>
    </row>
    <row r="3691" spans="62:106">
      <c r="BJ3691" s="89"/>
      <c r="BW3691" s="45"/>
      <c r="BX3691" s="42"/>
      <c r="BY3691" s="42"/>
      <c r="BZ3691" s="43"/>
      <c r="CA3691" s="42"/>
      <c r="CB3691" s="55"/>
      <c r="CC3691" s="42"/>
      <c r="CD3691" s="56"/>
      <c r="CE3691" s="42"/>
      <c r="DB3691" s="42"/>
    </row>
    <row r="3692" spans="62:106">
      <c r="BJ3692" s="89"/>
      <c r="BW3692" s="45"/>
      <c r="BX3692" s="42"/>
      <c r="BY3692" s="42"/>
      <c r="BZ3692" s="43"/>
      <c r="CA3692" s="42"/>
      <c r="CB3692" s="55"/>
      <c r="CC3692" s="42"/>
      <c r="CD3692" s="56"/>
      <c r="CE3692" s="42"/>
      <c r="DB3692" s="42"/>
    </row>
    <row r="3693" spans="62:106">
      <c r="BJ3693" s="89"/>
      <c r="BW3693" s="45"/>
      <c r="BX3693" s="42"/>
      <c r="BY3693" s="42"/>
      <c r="BZ3693" s="43"/>
      <c r="CA3693" s="42"/>
      <c r="CB3693" s="55"/>
      <c r="CC3693" s="42"/>
      <c r="CD3693" s="56"/>
      <c r="CE3693" s="42"/>
      <c r="DB3693" s="42"/>
    </row>
    <row r="3694" spans="62:106">
      <c r="BJ3694" s="89"/>
      <c r="BW3694" s="45"/>
      <c r="BX3694" s="42"/>
      <c r="BY3694" s="42"/>
      <c r="BZ3694" s="43"/>
      <c r="CA3694" s="42"/>
      <c r="CB3694" s="55"/>
      <c r="CC3694" s="42"/>
      <c r="CD3694" s="56"/>
      <c r="CE3694" s="42"/>
      <c r="DB3694" s="42"/>
    </row>
    <row r="3695" spans="62:106">
      <c r="BJ3695" s="89"/>
      <c r="BW3695" s="45"/>
      <c r="BX3695" s="42"/>
      <c r="BY3695" s="42"/>
      <c r="BZ3695" s="43"/>
      <c r="CA3695" s="42"/>
      <c r="CB3695" s="55"/>
      <c r="CC3695" s="42"/>
      <c r="CD3695" s="56"/>
      <c r="CE3695" s="42"/>
      <c r="DB3695" s="42"/>
    </row>
    <row r="3696" spans="62:106">
      <c r="BJ3696" s="89"/>
      <c r="BW3696" s="45"/>
      <c r="BX3696" s="42"/>
      <c r="BY3696" s="42"/>
      <c r="BZ3696" s="43"/>
      <c r="CA3696" s="42"/>
      <c r="CB3696" s="55"/>
      <c r="CC3696" s="42"/>
      <c r="CD3696" s="56"/>
      <c r="CE3696" s="42"/>
      <c r="DB3696" s="42"/>
    </row>
    <row r="3697" spans="62:106">
      <c r="BJ3697" s="89"/>
      <c r="BW3697" s="45"/>
      <c r="BX3697" s="42"/>
      <c r="BY3697" s="42"/>
      <c r="BZ3697" s="43"/>
      <c r="CA3697" s="42"/>
      <c r="CB3697" s="55"/>
      <c r="CC3697" s="42"/>
      <c r="CD3697" s="56"/>
      <c r="CE3697" s="42"/>
      <c r="DB3697" s="42"/>
    </row>
    <row r="3698" spans="62:106">
      <c r="BJ3698" s="89"/>
      <c r="BW3698" s="45"/>
      <c r="BX3698" s="42"/>
      <c r="BY3698" s="42"/>
      <c r="BZ3698" s="43"/>
      <c r="CA3698" s="42"/>
      <c r="CB3698" s="55"/>
      <c r="CC3698" s="42"/>
      <c r="CD3698" s="56"/>
      <c r="CE3698" s="42"/>
      <c r="DB3698" s="42"/>
    </row>
    <row r="3699" spans="62:106">
      <c r="BJ3699" s="89"/>
      <c r="BW3699" s="45"/>
      <c r="BX3699" s="42"/>
      <c r="BY3699" s="42"/>
      <c r="BZ3699" s="43"/>
      <c r="CA3699" s="42"/>
      <c r="CB3699" s="55"/>
      <c r="CC3699" s="42"/>
      <c r="CD3699" s="56"/>
      <c r="CE3699" s="42"/>
      <c r="DB3699" s="42"/>
    </row>
    <row r="3700" spans="62:106">
      <c r="BJ3700" s="89"/>
      <c r="BW3700" s="45"/>
      <c r="BX3700" s="42"/>
      <c r="BY3700" s="42"/>
      <c r="BZ3700" s="43"/>
      <c r="CA3700" s="42"/>
      <c r="CB3700" s="55"/>
      <c r="CC3700" s="42"/>
      <c r="CD3700" s="56"/>
      <c r="CE3700" s="42"/>
      <c r="DB3700" s="42"/>
    </row>
    <row r="3701" spans="62:106">
      <c r="BJ3701" s="89"/>
      <c r="BW3701" s="45"/>
      <c r="BX3701" s="42"/>
      <c r="BY3701" s="42"/>
      <c r="BZ3701" s="43"/>
      <c r="CA3701" s="42"/>
      <c r="CB3701" s="55"/>
      <c r="CC3701" s="42"/>
      <c r="CD3701" s="56"/>
      <c r="CE3701" s="42"/>
      <c r="DB3701" s="42"/>
    </row>
    <row r="3702" spans="62:106">
      <c r="BJ3702" s="89"/>
      <c r="BW3702" s="45"/>
      <c r="BX3702" s="42"/>
      <c r="BY3702" s="42"/>
      <c r="BZ3702" s="43"/>
      <c r="CA3702" s="42"/>
      <c r="CB3702" s="55"/>
      <c r="CC3702" s="42"/>
      <c r="CD3702" s="56"/>
      <c r="CE3702" s="42"/>
      <c r="DB3702" s="42"/>
    </row>
    <row r="3703" spans="62:106">
      <c r="BJ3703" s="89"/>
      <c r="BW3703" s="45"/>
      <c r="BX3703" s="42"/>
      <c r="BY3703" s="42"/>
      <c r="BZ3703" s="43"/>
      <c r="CA3703" s="42"/>
      <c r="CB3703" s="55"/>
      <c r="CC3703" s="42"/>
      <c r="CD3703" s="56"/>
      <c r="CE3703" s="42"/>
      <c r="DB3703" s="42"/>
    </row>
    <row r="3704" spans="62:106">
      <c r="BJ3704" s="89"/>
      <c r="BW3704" s="45"/>
      <c r="BX3704" s="42"/>
      <c r="BY3704" s="42"/>
      <c r="BZ3704" s="43"/>
      <c r="CA3704" s="42"/>
      <c r="CB3704" s="55"/>
      <c r="CC3704" s="42"/>
      <c r="CD3704" s="56"/>
      <c r="CE3704" s="42"/>
      <c r="DB3704" s="42"/>
    </row>
    <row r="3705" spans="62:106">
      <c r="BJ3705" s="89"/>
      <c r="BW3705" s="45"/>
      <c r="BX3705" s="42"/>
      <c r="BY3705" s="42"/>
      <c r="BZ3705" s="43"/>
      <c r="CA3705" s="42"/>
      <c r="CB3705" s="55"/>
      <c r="CC3705" s="42"/>
      <c r="CD3705" s="56"/>
      <c r="CE3705" s="42"/>
      <c r="DB3705" s="42"/>
    </row>
    <row r="3706" spans="62:106">
      <c r="BJ3706" s="89"/>
      <c r="BW3706" s="45"/>
      <c r="BX3706" s="42"/>
      <c r="BY3706" s="42"/>
      <c r="BZ3706" s="43"/>
      <c r="CA3706" s="42"/>
      <c r="CB3706" s="55"/>
      <c r="CC3706" s="42"/>
      <c r="CD3706" s="56"/>
      <c r="CE3706" s="42"/>
      <c r="DB3706" s="42"/>
    </row>
    <row r="3707" spans="62:106">
      <c r="BJ3707" s="89"/>
      <c r="BW3707" s="45"/>
      <c r="BX3707" s="42"/>
      <c r="BY3707" s="42"/>
      <c r="BZ3707" s="43"/>
      <c r="CA3707" s="42"/>
      <c r="CB3707" s="55"/>
      <c r="CC3707" s="42"/>
      <c r="CD3707" s="56"/>
      <c r="CE3707" s="42"/>
      <c r="DB3707" s="42"/>
    </row>
    <row r="3708" spans="62:106">
      <c r="BJ3708" s="89"/>
      <c r="BW3708" s="45"/>
      <c r="BX3708" s="42"/>
      <c r="BY3708" s="42"/>
      <c r="BZ3708" s="43"/>
      <c r="CA3708" s="42"/>
      <c r="CB3708" s="55"/>
      <c r="CC3708" s="42"/>
      <c r="CD3708" s="56"/>
      <c r="CE3708" s="42"/>
      <c r="DB3708" s="42"/>
    </row>
    <row r="3709" spans="62:106">
      <c r="BJ3709" s="89"/>
      <c r="BW3709" s="45"/>
      <c r="BX3709" s="42"/>
      <c r="BY3709" s="42"/>
      <c r="BZ3709" s="43"/>
      <c r="CA3709" s="42"/>
      <c r="CB3709" s="55"/>
      <c r="CC3709" s="42"/>
      <c r="CD3709" s="56"/>
      <c r="CE3709" s="42"/>
      <c r="DB3709" s="42"/>
    </row>
    <row r="3710" spans="62:106">
      <c r="BJ3710" s="89"/>
      <c r="BW3710" s="45"/>
      <c r="BX3710" s="42"/>
      <c r="BY3710" s="42"/>
      <c r="BZ3710" s="43"/>
      <c r="CA3710" s="42"/>
      <c r="CB3710" s="55"/>
      <c r="CC3710" s="42"/>
      <c r="CD3710" s="56"/>
      <c r="CE3710" s="42"/>
      <c r="DB3710" s="42"/>
    </row>
    <row r="3711" spans="62:106">
      <c r="BJ3711" s="89"/>
      <c r="BW3711" s="45"/>
      <c r="BX3711" s="42"/>
      <c r="BY3711" s="42"/>
      <c r="BZ3711" s="43"/>
      <c r="CA3711" s="42"/>
      <c r="CB3711" s="55"/>
      <c r="CC3711" s="42"/>
      <c r="CD3711" s="56"/>
      <c r="CE3711" s="42"/>
      <c r="DB3711" s="42"/>
    </row>
    <row r="3712" spans="62:106">
      <c r="BJ3712" s="89"/>
      <c r="BW3712" s="45"/>
      <c r="BX3712" s="42"/>
      <c r="BY3712" s="42"/>
      <c r="BZ3712" s="43"/>
      <c r="CA3712" s="42"/>
      <c r="CB3712" s="55"/>
      <c r="CC3712" s="42"/>
      <c r="CD3712" s="56"/>
      <c r="CE3712" s="42"/>
      <c r="DB3712" s="42"/>
    </row>
    <row r="3713" spans="62:106">
      <c r="BJ3713" s="89"/>
      <c r="BW3713" s="45"/>
      <c r="BX3713" s="42"/>
      <c r="BY3713" s="42"/>
      <c r="BZ3713" s="43"/>
      <c r="CA3713" s="42"/>
      <c r="CB3713" s="55"/>
      <c r="CC3713" s="42"/>
      <c r="CD3713" s="56"/>
      <c r="CE3713" s="42"/>
      <c r="DB3713" s="42"/>
    </row>
    <row r="3714" spans="62:106">
      <c r="BJ3714" s="89"/>
      <c r="BW3714" s="45"/>
      <c r="BX3714" s="42"/>
      <c r="BY3714" s="42"/>
      <c r="BZ3714" s="43"/>
      <c r="CA3714" s="42"/>
      <c r="CB3714" s="55"/>
      <c r="CC3714" s="42"/>
      <c r="CD3714" s="56"/>
      <c r="CE3714" s="42"/>
      <c r="DB3714" s="42"/>
    </row>
    <row r="3715" spans="62:106">
      <c r="BJ3715" s="89"/>
      <c r="BW3715" s="45"/>
      <c r="BX3715" s="42"/>
      <c r="BY3715" s="42"/>
      <c r="BZ3715" s="43"/>
      <c r="CA3715" s="42"/>
      <c r="CB3715" s="55"/>
      <c r="CC3715" s="42"/>
      <c r="CD3715" s="56"/>
      <c r="CE3715" s="42"/>
      <c r="DB3715" s="42"/>
    </row>
    <row r="3716" spans="62:106">
      <c r="BJ3716" s="89"/>
      <c r="BW3716" s="45"/>
      <c r="BX3716" s="42"/>
      <c r="BY3716" s="42"/>
      <c r="BZ3716" s="43"/>
      <c r="CA3716" s="42"/>
      <c r="CB3716" s="55"/>
      <c r="CC3716" s="42"/>
      <c r="CD3716" s="56"/>
      <c r="CE3716" s="42"/>
      <c r="DB3716" s="42"/>
    </row>
    <row r="3717" spans="62:106">
      <c r="BJ3717" s="89"/>
      <c r="BW3717" s="45"/>
      <c r="BX3717" s="42"/>
      <c r="BY3717" s="42"/>
      <c r="BZ3717" s="43"/>
      <c r="CA3717" s="42"/>
      <c r="CB3717" s="55"/>
      <c r="CC3717" s="42"/>
      <c r="CD3717" s="56"/>
      <c r="CE3717" s="42"/>
      <c r="DB3717" s="42"/>
    </row>
    <row r="3718" spans="62:106">
      <c r="BJ3718" s="89"/>
      <c r="BW3718" s="45"/>
      <c r="BX3718" s="42"/>
      <c r="BY3718" s="42"/>
      <c r="BZ3718" s="43"/>
      <c r="CA3718" s="42"/>
      <c r="CB3718" s="55"/>
      <c r="CC3718" s="42"/>
      <c r="CD3718" s="56"/>
      <c r="CE3718" s="42"/>
      <c r="DB3718" s="42"/>
    </row>
    <row r="3719" spans="62:106">
      <c r="BJ3719" s="89"/>
      <c r="BW3719" s="45"/>
      <c r="BX3719" s="42"/>
      <c r="BY3719" s="42"/>
      <c r="BZ3719" s="43"/>
      <c r="CA3719" s="42"/>
      <c r="CB3719" s="55"/>
      <c r="CC3719" s="42"/>
      <c r="CD3719" s="56"/>
      <c r="CE3719" s="42"/>
      <c r="DB3719" s="42"/>
    </row>
    <row r="3720" spans="62:106">
      <c r="BJ3720" s="89"/>
      <c r="BW3720" s="45"/>
      <c r="BX3720" s="42"/>
      <c r="BY3720" s="42"/>
      <c r="BZ3720" s="43"/>
      <c r="CA3720" s="42"/>
      <c r="CB3720" s="55"/>
      <c r="CC3720" s="42"/>
      <c r="CD3720" s="56"/>
      <c r="CE3720" s="42"/>
      <c r="DB3720" s="42"/>
    </row>
    <row r="3721" spans="62:106">
      <c r="BJ3721" s="89"/>
      <c r="BW3721" s="45"/>
      <c r="BX3721" s="42"/>
      <c r="BY3721" s="42"/>
      <c r="BZ3721" s="43"/>
      <c r="CA3721" s="42"/>
      <c r="CB3721" s="55"/>
      <c r="CC3721" s="42"/>
      <c r="CD3721" s="56"/>
      <c r="CE3721" s="42"/>
      <c r="DB3721" s="42"/>
    </row>
    <row r="3722" spans="62:106">
      <c r="BJ3722" s="89"/>
      <c r="BW3722" s="45"/>
      <c r="BX3722" s="42"/>
      <c r="BY3722" s="42"/>
      <c r="BZ3722" s="43"/>
      <c r="CA3722" s="42"/>
      <c r="CB3722" s="55"/>
      <c r="CC3722" s="42"/>
      <c r="CD3722" s="56"/>
      <c r="CE3722" s="42"/>
      <c r="DB3722" s="42"/>
    </row>
    <row r="3723" spans="62:106">
      <c r="BJ3723" s="89"/>
      <c r="BW3723" s="45"/>
      <c r="BX3723" s="42"/>
      <c r="BY3723" s="42"/>
      <c r="BZ3723" s="43"/>
      <c r="CA3723" s="42"/>
      <c r="CB3723" s="55"/>
      <c r="CC3723" s="42"/>
      <c r="CD3723" s="56"/>
      <c r="CE3723" s="42"/>
      <c r="DB3723" s="42"/>
    </row>
    <row r="3724" spans="62:106">
      <c r="BJ3724" s="89"/>
      <c r="BW3724" s="45"/>
      <c r="BX3724" s="42"/>
      <c r="BY3724" s="42"/>
      <c r="BZ3724" s="43"/>
      <c r="CA3724" s="42"/>
      <c r="CB3724" s="55"/>
      <c r="CC3724" s="42"/>
      <c r="CD3724" s="56"/>
      <c r="CE3724" s="42"/>
      <c r="DB3724" s="42"/>
    </row>
    <row r="3725" spans="62:106">
      <c r="BJ3725" s="89"/>
      <c r="BW3725" s="45"/>
      <c r="BX3725" s="42"/>
      <c r="BY3725" s="42"/>
      <c r="BZ3725" s="43"/>
      <c r="CA3725" s="42"/>
      <c r="CB3725" s="55"/>
      <c r="CC3725" s="42"/>
      <c r="CD3725" s="56"/>
      <c r="CE3725" s="42"/>
      <c r="DB3725" s="42"/>
    </row>
    <row r="3726" spans="62:106">
      <c r="BJ3726" s="89"/>
      <c r="BW3726" s="45"/>
      <c r="BX3726" s="42"/>
      <c r="BY3726" s="42"/>
      <c r="BZ3726" s="43"/>
      <c r="CA3726" s="42"/>
      <c r="CB3726" s="55"/>
      <c r="CC3726" s="42"/>
      <c r="CD3726" s="56"/>
      <c r="CE3726" s="42"/>
      <c r="DB3726" s="42"/>
    </row>
    <row r="3727" spans="62:106">
      <c r="BJ3727" s="89"/>
      <c r="BW3727" s="45"/>
      <c r="BX3727" s="42"/>
      <c r="BY3727" s="42"/>
      <c r="BZ3727" s="43"/>
      <c r="CA3727" s="42"/>
      <c r="CB3727" s="55"/>
      <c r="CC3727" s="42"/>
      <c r="CD3727" s="56"/>
      <c r="CE3727" s="42"/>
      <c r="DB3727" s="42"/>
    </row>
    <row r="3728" spans="62:106">
      <c r="BJ3728" s="89"/>
      <c r="BW3728" s="45"/>
      <c r="BX3728" s="42"/>
      <c r="BY3728" s="42"/>
      <c r="BZ3728" s="43"/>
      <c r="CA3728" s="42"/>
      <c r="CB3728" s="55"/>
      <c r="CC3728" s="42"/>
      <c r="CD3728" s="56"/>
      <c r="CE3728" s="42"/>
      <c r="DB3728" s="42"/>
    </row>
    <row r="3729" spans="62:106">
      <c r="BJ3729" s="89"/>
      <c r="BW3729" s="45"/>
      <c r="BX3729" s="42"/>
      <c r="BY3729" s="42"/>
      <c r="BZ3729" s="43"/>
      <c r="CA3729" s="42"/>
      <c r="CB3729" s="55"/>
      <c r="CC3729" s="42"/>
      <c r="CD3729" s="56"/>
      <c r="CE3729" s="42"/>
      <c r="DB3729" s="42"/>
    </row>
    <row r="3730" spans="62:106">
      <c r="BJ3730" s="89"/>
      <c r="BW3730" s="45"/>
      <c r="BX3730" s="42"/>
      <c r="BY3730" s="42"/>
      <c r="BZ3730" s="43"/>
      <c r="CA3730" s="42"/>
      <c r="CB3730" s="55"/>
      <c r="CC3730" s="42"/>
      <c r="CD3730" s="56"/>
      <c r="CE3730" s="42"/>
      <c r="DB3730" s="42"/>
    </row>
    <row r="3731" spans="62:106">
      <c r="BJ3731" s="89"/>
      <c r="BW3731" s="45"/>
      <c r="BX3731" s="42"/>
      <c r="BY3731" s="42"/>
      <c r="BZ3731" s="43"/>
      <c r="CA3731" s="42"/>
      <c r="CB3731" s="55"/>
      <c r="CC3731" s="42"/>
      <c r="CD3731" s="56"/>
      <c r="CE3731" s="42"/>
      <c r="DB3731" s="42"/>
    </row>
    <row r="3732" spans="62:106">
      <c r="BJ3732" s="89"/>
      <c r="BW3732" s="45"/>
      <c r="BX3732" s="42"/>
      <c r="BY3732" s="42"/>
      <c r="BZ3732" s="43"/>
      <c r="CA3732" s="42"/>
      <c r="CB3732" s="55"/>
      <c r="CC3732" s="42"/>
      <c r="CD3732" s="56"/>
      <c r="CE3732" s="42"/>
      <c r="DB3732" s="42"/>
    </row>
    <row r="3733" spans="62:106">
      <c r="BJ3733" s="89"/>
      <c r="BW3733" s="45"/>
      <c r="BX3733" s="42"/>
      <c r="BY3733" s="42"/>
      <c r="BZ3733" s="43"/>
      <c r="CA3733" s="42"/>
      <c r="CB3733" s="55"/>
      <c r="CC3733" s="42"/>
      <c r="CD3733" s="56"/>
      <c r="CE3733" s="42"/>
      <c r="DB3733" s="42"/>
    </row>
    <row r="3734" spans="62:106">
      <c r="BJ3734" s="89"/>
      <c r="BW3734" s="45"/>
      <c r="BX3734" s="42"/>
      <c r="BY3734" s="42"/>
      <c r="BZ3734" s="43"/>
      <c r="CA3734" s="42"/>
      <c r="CB3734" s="55"/>
      <c r="CC3734" s="42"/>
      <c r="CD3734" s="56"/>
      <c r="CE3734" s="42"/>
      <c r="DB3734" s="42"/>
    </row>
    <row r="3735" spans="62:106">
      <c r="BJ3735" s="89"/>
      <c r="BW3735" s="45"/>
      <c r="BX3735" s="42"/>
      <c r="BY3735" s="42"/>
      <c r="BZ3735" s="43"/>
      <c r="CA3735" s="42"/>
      <c r="CB3735" s="55"/>
      <c r="CC3735" s="42"/>
      <c r="CD3735" s="56"/>
      <c r="CE3735" s="42"/>
      <c r="DB3735" s="42"/>
    </row>
    <row r="3736" spans="62:106">
      <c r="BJ3736" s="89"/>
      <c r="BW3736" s="45"/>
      <c r="BX3736" s="42"/>
      <c r="BY3736" s="42"/>
      <c r="BZ3736" s="43"/>
      <c r="CA3736" s="42"/>
      <c r="CB3736" s="55"/>
      <c r="CC3736" s="42"/>
      <c r="CD3736" s="56"/>
      <c r="CE3736" s="42"/>
      <c r="DB3736" s="42"/>
    </row>
    <row r="3737" spans="62:106">
      <c r="BJ3737" s="89"/>
      <c r="BW3737" s="45"/>
      <c r="BX3737" s="42"/>
      <c r="BY3737" s="42"/>
      <c r="BZ3737" s="43"/>
      <c r="CA3737" s="42"/>
      <c r="CB3737" s="55"/>
      <c r="CC3737" s="42"/>
      <c r="CD3737" s="56"/>
      <c r="CE3737" s="42"/>
      <c r="DB3737" s="42"/>
    </row>
    <row r="3738" spans="62:106">
      <c r="BJ3738" s="89"/>
      <c r="BW3738" s="45"/>
      <c r="BX3738" s="42"/>
      <c r="BY3738" s="42"/>
      <c r="BZ3738" s="43"/>
      <c r="CA3738" s="42"/>
      <c r="CB3738" s="55"/>
      <c r="CC3738" s="42"/>
      <c r="CD3738" s="56"/>
      <c r="CE3738" s="42"/>
      <c r="DB3738" s="42"/>
    </row>
    <row r="3739" spans="62:106">
      <c r="BJ3739" s="89"/>
      <c r="BW3739" s="45"/>
      <c r="BX3739" s="42"/>
      <c r="BY3739" s="42"/>
      <c r="BZ3739" s="43"/>
      <c r="CA3739" s="42"/>
      <c r="CB3739" s="55"/>
      <c r="CC3739" s="42"/>
      <c r="CD3739" s="56"/>
      <c r="CE3739" s="42"/>
      <c r="DB3739" s="42"/>
    </row>
    <row r="3740" spans="62:106">
      <c r="BJ3740" s="89"/>
      <c r="BW3740" s="45"/>
      <c r="BX3740" s="42"/>
      <c r="BY3740" s="42"/>
      <c r="BZ3740" s="43"/>
      <c r="CA3740" s="42"/>
      <c r="CB3740" s="55"/>
      <c r="CC3740" s="42"/>
      <c r="CD3740" s="56"/>
      <c r="CE3740" s="42"/>
      <c r="DB3740" s="42"/>
    </row>
    <row r="3741" spans="62:106">
      <c r="BJ3741" s="89"/>
      <c r="BW3741" s="45"/>
      <c r="BX3741" s="42"/>
      <c r="BY3741" s="42"/>
      <c r="BZ3741" s="43"/>
      <c r="CA3741" s="42"/>
      <c r="CB3741" s="55"/>
      <c r="CC3741" s="42"/>
      <c r="CD3741" s="56"/>
      <c r="CE3741" s="42"/>
      <c r="DB3741" s="42"/>
    </row>
    <row r="3742" spans="62:106">
      <c r="BJ3742" s="89"/>
      <c r="BW3742" s="45"/>
      <c r="BX3742" s="42"/>
      <c r="BY3742" s="42"/>
      <c r="BZ3742" s="43"/>
      <c r="CA3742" s="42"/>
      <c r="CB3742" s="55"/>
      <c r="CC3742" s="42"/>
      <c r="CD3742" s="56"/>
      <c r="CE3742" s="42"/>
      <c r="DB3742" s="42"/>
    </row>
    <row r="3743" spans="62:106">
      <c r="BJ3743" s="89"/>
      <c r="BW3743" s="45"/>
      <c r="BX3743" s="42"/>
      <c r="BY3743" s="42"/>
      <c r="BZ3743" s="43"/>
      <c r="CA3743" s="42"/>
      <c r="CB3743" s="55"/>
      <c r="CC3743" s="42"/>
      <c r="CD3743" s="56"/>
      <c r="CE3743" s="42"/>
      <c r="DB3743" s="42"/>
    </row>
    <row r="3744" spans="62:106">
      <c r="BJ3744" s="89"/>
      <c r="BW3744" s="45"/>
      <c r="BX3744" s="42"/>
      <c r="BY3744" s="42"/>
      <c r="BZ3744" s="43"/>
      <c r="CA3744" s="42"/>
      <c r="CB3744" s="55"/>
      <c r="CC3744" s="42"/>
      <c r="CD3744" s="56"/>
      <c r="CE3744" s="42"/>
      <c r="DB3744" s="42"/>
    </row>
    <row r="3745" spans="62:106">
      <c r="BJ3745" s="89"/>
      <c r="BW3745" s="45"/>
      <c r="BX3745" s="42"/>
      <c r="BY3745" s="42"/>
      <c r="BZ3745" s="43"/>
      <c r="CA3745" s="42"/>
      <c r="CB3745" s="55"/>
      <c r="CC3745" s="42"/>
      <c r="CD3745" s="56"/>
      <c r="CE3745" s="42"/>
      <c r="DB3745" s="42"/>
    </row>
    <row r="3746" spans="62:106">
      <c r="BJ3746" s="89"/>
      <c r="BW3746" s="45"/>
      <c r="BX3746" s="42"/>
      <c r="BY3746" s="42"/>
      <c r="BZ3746" s="43"/>
      <c r="CA3746" s="42"/>
      <c r="CB3746" s="55"/>
      <c r="CC3746" s="42"/>
      <c r="CD3746" s="56"/>
      <c r="CE3746" s="42"/>
      <c r="DB3746" s="42"/>
    </row>
    <row r="3747" spans="62:106">
      <c r="BJ3747" s="89"/>
      <c r="BW3747" s="45"/>
      <c r="BX3747" s="42"/>
      <c r="BY3747" s="42"/>
      <c r="BZ3747" s="43"/>
      <c r="CA3747" s="42"/>
      <c r="CB3747" s="55"/>
      <c r="CC3747" s="42"/>
      <c r="CD3747" s="56"/>
      <c r="CE3747" s="42"/>
      <c r="DB3747" s="42"/>
    </row>
    <row r="3748" spans="62:106">
      <c r="BJ3748" s="89"/>
      <c r="BW3748" s="45"/>
      <c r="BX3748" s="42"/>
      <c r="BY3748" s="42"/>
      <c r="BZ3748" s="43"/>
      <c r="CA3748" s="42"/>
      <c r="CB3748" s="55"/>
      <c r="CC3748" s="42"/>
      <c r="CD3748" s="56"/>
      <c r="CE3748" s="42"/>
      <c r="DB3748" s="42"/>
    </row>
    <row r="3749" spans="62:106">
      <c r="BJ3749" s="89"/>
      <c r="BW3749" s="45"/>
      <c r="BX3749" s="42"/>
      <c r="BY3749" s="42"/>
      <c r="BZ3749" s="43"/>
      <c r="CA3749" s="42"/>
      <c r="CB3749" s="55"/>
      <c r="CC3749" s="42"/>
      <c r="CD3749" s="56"/>
      <c r="CE3749" s="42"/>
      <c r="DB3749" s="42"/>
    </row>
    <row r="3750" spans="62:106">
      <c r="BJ3750" s="89"/>
      <c r="BW3750" s="45"/>
      <c r="BX3750" s="42"/>
      <c r="BY3750" s="42"/>
      <c r="BZ3750" s="43"/>
      <c r="CA3750" s="42"/>
      <c r="CB3750" s="55"/>
      <c r="CC3750" s="42"/>
      <c r="CD3750" s="56"/>
      <c r="CE3750" s="42"/>
      <c r="DB3750" s="42"/>
    </row>
    <row r="3751" spans="62:106">
      <c r="BJ3751" s="89"/>
      <c r="BW3751" s="45"/>
      <c r="BX3751" s="42"/>
      <c r="BY3751" s="42"/>
      <c r="BZ3751" s="43"/>
      <c r="CA3751" s="42"/>
      <c r="CB3751" s="55"/>
      <c r="CC3751" s="42"/>
      <c r="CD3751" s="56"/>
      <c r="CE3751" s="42"/>
      <c r="DB3751" s="42"/>
    </row>
    <row r="3752" spans="62:106">
      <c r="BJ3752" s="89"/>
      <c r="BW3752" s="45"/>
      <c r="BX3752" s="42"/>
      <c r="BY3752" s="42"/>
      <c r="BZ3752" s="43"/>
      <c r="CA3752" s="42"/>
      <c r="CB3752" s="55"/>
      <c r="CC3752" s="42"/>
      <c r="CD3752" s="56"/>
      <c r="CE3752" s="42"/>
      <c r="DB3752" s="42"/>
    </row>
    <row r="3753" spans="62:106">
      <c r="BJ3753" s="89"/>
      <c r="BW3753" s="45"/>
      <c r="BX3753" s="42"/>
      <c r="BY3753" s="42"/>
      <c r="BZ3753" s="43"/>
      <c r="CA3753" s="42"/>
      <c r="CB3753" s="55"/>
      <c r="CC3753" s="42"/>
      <c r="CD3753" s="56"/>
      <c r="CE3753" s="42"/>
      <c r="DB3753" s="42"/>
    </row>
    <row r="3754" spans="62:106">
      <c r="BJ3754" s="89"/>
      <c r="BW3754" s="45"/>
      <c r="BX3754" s="42"/>
      <c r="BY3754" s="42"/>
      <c r="BZ3754" s="43"/>
      <c r="CA3754" s="42"/>
      <c r="CB3754" s="55"/>
      <c r="CC3754" s="42"/>
      <c r="CD3754" s="56"/>
      <c r="CE3754" s="42"/>
      <c r="DB3754" s="42"/>
    </row>
    <row r="3755" spans="62:106">
      <c r="BJ3755" s="89"/>
      <c r="BW3755" s="45"/>
      <c r="BX3755" s="42"/>
      <c r="BY3755" s="42"/>
      <c r="BZ3755" s="43"/>
      <c r="CA3755" s="42"/>
      <c r="CB3755" s="55"/>
      <c r="CC3755" s="42"/>
      <c r="CD3755" s="56"/>
      <c r="CE3755" s="42"/>
      <c r="DB3755" s="42"/>
    </row>
    <row r="3756" spans="62:106">
      <c r="BJ3756" s="89"/>
      <c r="BW3756" s="45"/>
      <c r="BX3756" s="42"/>
      <c r="BY3756" s="42"/>
      <c r="BZ3756" s="43"/>
      <c r="CA3756" s="42"/>
      <c r="CB3756" s="55"/>
      <c r="CC3756" s="42"/>
      <c r="CD3756" s="56"/>
      <c r="CE3756" s="42"/>
      <c r="DB3756" s="42"/>
    </row>
    <row r="3757" spans="62:106">
      <c r="BJ3757" s="89"/>
      <c r="BW3757" s="45"/>
      <c r="BX3757" s="42"/>
      <c r="BY3757" s="42"/>
      <c r="BZ3757" s="43"/>
      <c r="CA3757" s="42"/>
      <c r="CB3757" s="55"/>
      <c r="CC3757" s="42"/>
      <c r="CD3757" s="56"/>
      <c r="CE3757" s="42"/>
      <c r="DB3757" s="42"/>
    </row>
    <row r="3758" spans="62:106">
      <c r="BJ3758" s="89"/>
      <c r="BW3758" s="45"/>
      <c r="BX3758" s="42"/>
      <c r="BY3758" s="42"/>
      <c r="BZ3758" s="43"/>
      <c r="CA3758" s="42"/>
      <c r="CB3758" s="55"/>
      <c r="CC3758" s="42"/>
      <c r="CD3758" s="56"/>
      <c r="CE3758" s="42"/>
      <c r="DB3758" s="42"/>
    </row>
    <row r="3759" spans="62:106">
      <c r="BJ3759" s="89"/>
      <c r="BW3759" s="45"/>
      <c r="BX3759" s="42"/>
      <c r="BY3759" s="42"/>
      <c r="BZ3759" s="43"/>
      <c r="CA3759" s="42"/>
      <c r="CB3759" s="55"/>
      <c r="CC3759" s="42"/>
      <c r="CD3759" s="56"/>
      <c r="CE3759" s="42"/>
      <c r="DB3759" s="42"/>
    </row>
    <row r="3760" spans="62:106">
      <c r="BJ3760" s="89"/>
      <c r="BW3760" s="45"/>
      <c r="BX3760" s="42"/>
      <c r="BY3760" s="42"/>
      <c r="BZ3760" s="43"/>
      <c r="CA3760" s="42"/>
      <c r="CB3760" s="55"/>
      <c r="CC3760" s="42"/>
      <c r="CD3760" s="56"/>
      <c r="CE3760" s="42"/>
      <c r="DB3760" s="42"/>
    </row>
    <row r="3761" spans="62:106">
      <c r="BJ3761" s="89"/>
      <c r="BW3761" s="45"/>
      <c r="BX3761" s="42"/>
      <c r="BY3761" s="42"/>
      <c r="BZ3761" s="43"/>
      <c r="CA3761" s="42"/>
      <c r="CB3761" s="55"/>
      <c r="CC3761" s="42"/>
      <c r="CD3761" s="56"/>
      <c r="CE3761" s="42"/>
      <c r="DB3761" s="42"/>
    </row>
    <row r="3762" spans="62:106">
      <c r="BJ3762" s="89"/>
      <c r="BW3762" s="45"/>
      <c r="BX3762" s="42"/>
      <c r="BY3762" s="42"/>
      <c r="BZ3762" s="43"/>
      <c r="CA3762" s="42"/>
      <c r="CB3762" s="55"/>
      <c r="CC3762" s="42"/>
      <c r="CD3762" s="56"/>
      <c r="CE3762" s="42"/>
      <c r="DB3762" s="42"/>
    </row>
    <row r="3763" spans="62:106">
      <c r="BJ3763" s="89"/>
      <c r="BW3763" s="45"/>
      <c r="BX3763" s="42"/>
      <c r="BY3763" s="42"/>
      <c r="BZ3763" s="43"/>
      <c r="CA3763" s="42"/>
      <c r="CB3763" s="55"/>
      <c r="CC3763" s="42"/>
      <c r="CD3763" s="56"/>
      <c r="CE3763" s="42"/>
      <c r="DB3763" s="42"/>
    </row>
    <row r="3764" spans="62:106">
      <c r="BJ3764" s="89"/>
      <c r="BW3764" s="45"/>
      <c r="BX3764" s="42"/>
      <c r="BY3764" s="42"/>
      <c r="BZ3764" s="43"/>
      <c r="CA3764" s="42"/>
      <c r="CB3764" s="55"/>
      <c r="CC3764" s="42"/>
      <c r="CD3764" s="56"/>
      <c r="CE3764" s="42"/>
      <c r="DB3764" s="42"/>
    </row>
    <row r="3765" spans="62:106">
      <c r="BJ3765" s="89"/>
      <c r="BW3765" s="45"/>
      <c r="BX3765" s="42"/>
      <c r="BY3765" s="42"/>
      <c r="BZ3765" s="43"/>
      <c r="CA3765" s="42"/>
      <c r="CB3765" s="55"/>
      <c r="CC3765" s="42"/>
      <c r="CD3765" s="56"/>
      <c r="CE3765" s="42"/>
      <c r="DB3765" s="42"/>
    </row>
    <row r="3766" spans="62:106">
      <c r="BJ3766" s="89"/>
      <c r="BW3766" s="45"/>
      <c r="BX3766" s="42"/>
      <c r="BY3766" s="42"/>
      <c r="BZ3766" s="43"/>
      <c r="CA3766" s="42"/>
      <c r="CB3766" s="55"/>
      <c r="CC3766" s="42"/>
      <c r="CD3766" s="56"/>
      <c r="CE3766" s="42"/>
      <c r="DB3766" s="42"/>
    </row>
    <row r="3767" spans="62:106">
      <c r="BJ3767" s="89"/>
      <c r="BW3767" s="45"/>
      <c r="BX3767" s="42"/>
      <c r="BY3767" s="42"/>
      <c r="BZ3767" s="43"/>
      <c r="CA3767" s="42"/>
      <c r="CB3767" s="55"/>
      <c r="CC3767" s="42"/>
      <c r="CD3767" s="56"/>
      <c r="CE3767" s="42"/>
      <c r="DB3767" s="42"/>
    </row>
    <row r="3768" spans="62:106">
      <c r="BJ3768" s="89"/>
      <c r="BW3768" s="45"/>
      <c r="BX3768" s="42"/>
      <c r="BY3768" s="42"/>
      <c r="BZ3768" s="43"/>
      <c r="CA3768" s="42"/>
      <c r="CB3768" s="55"/>
      <c r="CC3768" s="42"/>
      <c r="CD3768" s="56"/>
      <c r="CE3768" s="42"/>
      <c r="DB3768" s="42"/>
    </row>
    <row r="3769" spans="62:106">
      <c r="BJ3769" s="89"/>
      <c r="BW3769" s="45"/>
      <c r="BX3769" s="42"/>
      <c r="BY3769" s="42"/>
      <c r="BZ3769" s="43"/>
      <c r="CA3769" s="42"/>
      <c r="CB3769" s="55"/>
      <c r="CC3769" s="42"/>
      <c r="CD3769" s="56"/>
      <c r="CE3769" s="42"/>
      <c r="DB3769" s="42"/>
    </row>
    <row r="3770" spans="62:106">
      <c r="BJ3770" s="89"/>
      <c r="BW3770" s="45"/>
      <c r="BX3770" s="42"/>
      <c r="BY3770" s="42"/>
      <c r="BZ3770" s="43"/>
      <c r="CA3770" s="42"/>
      <c r="CB3770" s="55"/>
      <c r="CC3770" s="42"/>
      <c r="CD3770" s="56"/>
      <c r="CE3770" s="42"/>
      <c r="DB3770" s="42"/>
    </row>
    <row r="3771" spans="62:106">
      <c r="BJ3771" s="89"/>
      <c r="BW3771" s="45"/>
      <c r="BX3771" s="42"/>
      <c r="BY3771" s="42"/>
      <c r="BZ3771" s="43"/>
      <c r="CA3771" s="42"/>
      <c r="CB3771" s="55"/>
      <c r="CC3771" s="42"/>
      <c r="CD3771" s="56"/>
      <c r="CE3771" s="42"/>
      <c r="DB3771" s="42"/>
    </row>
    <row r="3772" spans="62:106">
      <c r="BJ3772" s="89"/>
      <c r="BW3772" s="45"/>
      <c r="BX3772" s="42"/>
      <c r="BY3772" s="42"/>
      <c r="BZ3772" s="43"/>
      <c r="CA3772" s="42"/>
      <c r="CB3772" s="55"/>
      <c r="CC3772" s="42"/>
      <c r="CD3772" s="56"/>
      <c r="CE3772" s="42"/>
      <c r="DB3772" s="42"/>
    </row>
    <row r="3773" spans="62:106">
      <c r="BJ3773" s="89"/>
      <c r="BW3773" s="45"/>
      <c r="BX3773" s="42"/>
      <c r="BY3773" s="42"/>
      <c r="BZ3773" s="43"/>
      <c r="CA3773" s="42"/>
      <c r="CB3773" s="55"/>
      <c r="CC3773" s="42"/>
      <c r="CD3773" s="56"/>
      <c r="CE3773" s="42"/>
      <c r="DB3773" s="42"/>
    </row>
    <row r="3774" spans="62:106">
      <c r="BJ3774" s="89"/>
      <c r="BW3774" s="45"/>
      <c r="BX3774" s="42"/>
      <c r="BY3774" s="42"/>
      <c r="BZ3774" s="43"/>
      <c r="CA3774" s="42"/>
      <c r="CB3774" s="55"/>
      <c r="CC3774" s="42"/>
      <c r="CD3774" s="56"/>
      <c r="CE3774" s="42"/>
      <c r="DB3774" s="42"/>
    </row>
    <row r="3775" spans="62:106">
      <c r="BJ3775" s="89"/>
      <c r="BW3775" s="45"/>
      <c r="BX3775" s="42"/>
      <c r="BY3775" s="42"/>
      <c r="BZ3775" s="43"/>
      <c r="CA3775" s="42"/>
      <c r="CB3775" s="55"/>
      <c r="CC3775" s="42"/>
      <c r="CD3775" s="56"/>
      <c r="CE3775" s="42"/>
      <c r="DB3775" s="42"/>
    </row>
    <row r="3776" spans="62:106">
      <c r="BJ3776" s="89"/>
      <c r="BW3776" s="45"/>
      <c r="BX3776" s="42"/>
      <c r="BY3776" s="42"/>
      <c r="BZ3776" s="43"/>
      <c r="CA3776" s="42"/>
      <c r="CB3776" s="55"/>
      <c r="CC3776" s="42"/>
      <c r="CD3776" s="56"/>
      <c r="CE3776" s="42"/>
      <c r="DB3776" s="42"/>
    </row>
    <row r="3777" spans="62:106">
      <c r="BJ3777" s="89"/>
      <c r="BW3777" s="45"/>
      <c r="BX3777" s="42"/>
      <c r="BY3777" s="42"/>
      <c r="BZ3777" s="43"/>
      <c r="CA3777" s="42"/>
      <c r="CB3777" s="55"/>
      <c r="CC3777" s="42"/>
      <c r="CD3777" s="56"/>
      <c r="CE3777" s="42"/>
      <c r="DB3777" s="42"/>
    </row>
    <row r="3778" spans="62:106">
      <c r="BJ3778" s="89"/>
      <c r="BW3778" s="45"/>
      <c r="BX3778" s="42"/>
      <c r="BY3778" s="42"/>
      <c r="BZ3778" s="43"/>
      <c r="CA3778" s="42"/>
      <c r="CB3778" s="55"/>
      <c r="CC3778" s="42"/>
      <c r="CD3778" s="56"/>
      <c r="CE3778" s="42"/>
      <c r="DB3778" s="42"/>
    </row>
    <row r="3779" spans="62:106">
      <c r="BJ3779" s="89"/>
      <c r="BW3779" s="45"/>
      <c r="BX3779" s="42"/>
      <c r="BY3779" s="42"/>
      <c r="BZ3779" s="43"/>
      <c r="CA3779" s="42"/>
      <c r="CB3779" s="55"/>
      <c r="CC3779" s="42"/>
      <c r="CD3779" s="56"/>
      <c r="CE3779" s="42"/>
      <c r="DB3779" s="42"/>
    </row>
    <row r="3780" spans="62:106">
      <c r="BJ3780" s="89"/>
      <c r="BW3780" s="45"/>
      <c r="BX3780" s="42"/>
      <c r="BY3780" s="42"/>
      <c r="BZ3780" s="43"/>
      <c r="CA3780" s="42"/>
      <c r="CB3780" s="55"/>
      <c r="CC3780" s="42"/>
      <c r="CD3780" s="56"/>
      <c r="CE3780" s="42"/>
      <c r="DB3780" s="42"/>
    </row>
    <row r="3781" spans="62:106">
      <c r="BJ3781" s="89"/>
      <c r="BW3781" s="45"/>
      <c r="BX3781" s="42"/>
      <c r="BY3781" s="42"/>
      <c r="BZ3781" s="43"/>
      <c r="CA3781" s="42"/>
      <c r="CB3781" s="55"/>
      <c r="CC3781" s="42"/>
      <c r="CD3781" s="56"/>
      <c r="CE3781" s="42"/>
      <c r="DB3781" s="42"/>
    </row>
    <row r="3782" spans="62:106">
      <c r="BJ3782" s="89"/>
      <c r="BW3782" s="45"/>
      <c r="BX3782" s="42"/>
      <c r="BY3782" s="42"/>
      <c r="BZ3782" s="43"/>
      <c r="CA3782" s="42"/>
      <c r="CB3782" s="55"/>
      <c r="CC3782" s="42"/>
      <c r="CD3782" s="56"/>
      <c r="CE3782" s="42"/>
      <c r="DB3782" s="42"/>
    </row>
    <row r="3783" spans="62:106">
      <c r="BJ3783" s="89"/>
      <c r="BW3783" s="45"/>
      <c r="BX3783" s="42"/>
      <c r="BY3783" s="42"/>
      <c r="BZ3783" s="43"/>
      <c r="CA3783" s="42"/>
      <c r="CB3783" s="55"/>
      <c r="CC3783" s="42"/>
      <c r="CD3783" s="56"/>
      <c r="CE3783" s="42"/>
      <c r="DB3783" s="42"/>
    </row>
    <row r="3784" spans="62:106">
      <c r="BJ3784" s="89"/>
      <c r="BW3784" s="45"/>
      <c r="BX3784" s="42"/>
      <c r="BY3784" s="42"/>
      <c r="BZ3784" s="43"/>
      <c r="CA3784" s="42"/>
      <c r="CB3784" s="55"/>
      <c r="CC3784" s="42"/>
      <c r="CD3784" s="56"/>
      <c r="CE3784" s="42"/>
      <c r="DB3784" s="42"/>
    </row>
    <row r="3785" spans="62:106">
      <c r="BJ3785" s="89"/>
      <c r="BW3785" s="45"/>
      <c r="BX3785" s="42"/>
      <c r="BY3785" s="42"/>
      <c r="BZ3785" s="43"/>
      <c r="CA3785" s="42"/>
      <c r="CB3785" s="55"/>
      <c r="CC3785" s="42"/>
      <c r="CD3785" s="56"/>
      <c r="CE3785" s="42"/>
      <c r="DB3785" s="42"/>
    </row>
    <row r="3786" spans="62:106">
      <c r="BJ3786" s="89"/>
      <c r="BW3786" s="45"/>
      <c r="BX3786" s="42"/>
      <c r="BY3786" s="42"/>
      <c r="BZ3786" s="43"/>
      <c r="CA3786" s="42"/>
      <c r="CB3786" s="55"/>
      <c r="CC3786" s="42"/>
      <c r="CD3786" s="56"/>
      <c r="CE3786" s="42"/>
      <c r="DB3786" s="42"/>
    </row>
    <row r="3787" spans="62:106">
      <c r="BJ3787" s="89"/>
      <c r="BW3787" s="45"/>
      <c r="BX3787" s="42"/>
      <c r="BY3787" s="42"/>
      <c r="BZ3787" s="43"/>
      <c r="CA3787" s="42"/>
      <c r="CB3787" s="55"/>
      <c r="CC3787" s="42"/>
      <c r="CD3787" s="56"/>
      <c r="CE3787" s="42"/>
      <c r="DB3787" s="42"/>
    </row>
    <row r="3788" spans="62:106">
      <c r="BJ3788" s="89"/>
      <c r="BW3788" s="45"/>
      <c r="BX3788" s="42"/>
      <c r="BY3788" s="42"/>
      <c r="BZ3788" s="43"/>
      <c r="CA3788" s="42"/>
      <c r="CB3788" s="55"/>
      <c r="CC3788" s="42"/>
      <c r="CD3788" s="56"/>
      <c r="CE3788" s="42"/>
      <c r="DB3788" s="42"/>
    </row>
    <row r="3789" spans="62:106">
      <c r="BJ3789" s="89"/>
      <c r="BW3789" s="45"/>
      <c r="BX3789" s="42"/>
      <c r="BY3789" s="42"/>
      <c r="BZ3789" s="43"/>
      <c r="CA3789" s="42"/>
      <c r="CB3789" s="55"/>
      <c r="CC3789" s="42"/>
      <c r="CD3789" s="56"/>
      <c r="CE3789" s="42"/>
      <c r="DB3789" s="42"/>
    </row>
    <row r="3790" spans="62:106">
      <c r="BJ3790" s="89"/>
      <c r="BW3790" s="45"/>
      <c r="BX3790" s="42"/>
      <c r="BY3790" s="42"/>
      <c r="BZ3790" s="43"/>
      <c r="CA3790" s="42"/>
      <c r="CB3790" s="55"/>
      <c r="CC3790" s="42"/>
      <c r="CD3790" s="56"/>
      <c r="CE3790" s="42"/>
      <c r="DB3790" s="42"/>
    </row>
    <row r="3791" spans="62:106">
      <c r="BJ3791" s="89"/>
      <c r="BW3791" s="45"/>
      <c r="BX3791" s="42"/>
      <c r="BY3791" s="42"/>
      <c r="BZ3791" s="43"/>
      <c r="CA3791" s="42"/>
      <c r="CB3791" s="55"/>
      <c r="CC3791" s="42"/>
      <c r="CD3791" s="56"/>
      <c r="CE3791" s="42"/>
      <c r="DB3791" s="42"/>
    </row>
    <row r="3792" spans="62:106">
      <c r="BJ3792" s="89"/>
      <c r="BW3792" s="45"/>
      <c r="BX3792" s="42"/>
      <c r="BY3792" s="42"/>
      <c r="BZ3792" s="43"/>
      <c r="CA3792" s="42"/>
      <c r="CB3792" s="55"/>
      <c r="CC3792" s="42"/>
      <c r="CD3792" s="56"/>
      <c r="CE3792" s="42"/>
      <c r="DB3792" s="42"/>
    </row>
    <row r="3793" spans="62:106">
      <c r="BJ3793" s="89"/>
      <c r="BW3793" s="45"/>
      <c r="BX3793" s="42"/>
      <c r="BY3793" s="42"/>
      <c r="BZ3793" s="43"/>
      <c r="CA3793" s="42"/>
      <c r="CB3793" s="55"/>
      <c r="CC3793" s="42"/>
      <c r="CD3793" s="56"/>
      <c r="CE3793" s="42"/>
      <c r="DB3793" s="42"/>
    </row>
    <row r="3794" spans="62:106">
      <c r="BJ3794" s="89"/>
      <c r="BW3794" s="45"/>
      <c r="BX3794" s="42"/>
      <c r="BY3794" s="42"/>
      <c r="BZ3794" s="43"/>
      <c r="CA3794" s="42"/>
      <c r="CB3794" s="55"/>
      <c r="CC3794" s="42"/>
      <c r="CD3794" s="56"/>
      <c r="CE3794" s="42"/>
      <c r="DB3794" s="42"/>
    </row>
    <row r="3795" spans="62:106">
      <c r="BJ3795" s="89"/>
      <c r="BW3795" s="45"/>
      <c r="BX3795" s="42"/>
      <c r="BY3795" s="42"/>
      <c r="BZ3795" s="43"/>
      <c r="CA3795" s="42"/>
      <c r="CB3795" s="55"/>
      <c r="CC3795" s="42"/>
      <c r="CD3795" s="56"/>
      <c r="CE3795" s="42"/>
      <c r="DB3795" s="42"/>
    </row>
    <row r="3796" spans="62:106">
      <c r="BJ3796" s="89"/>
      <c r="BW3796" s="45"/>
      <c r="BX3796" s="42"/>
      <c r="BY3796" s="42"/>
      <c r="BZ3796" s="43"/>
      <c r="CA3796" s="42"/>
      <c r="CB3796" s="55"/>
      <c r="CC3796" s="42"/>
      <c r="CD3796" s="56"/>
      <c r="CE3796" s="42"/>
      <c r="DB3796" s="42"/>
    </row>
    <row r="3797" spans="62:106">
      <c r="BJ3797" s="89"/>
      <c r="BW3797" s="45"/>
      <c r="BX3797" s="42"/>
      <c r="BY3797" s="42"/>
      <c r="BZ3797" s="43"/>
      <c r="CA3797" s="42"/>
      <c r="CB3797" s="55"/>
      <c r="CC3797" s="42"/>
      <c r="CD3797" s="56"/>
      <c r="CE3797" s="42"/>
      <c r="DB3797" s="42"/>
    </row>
    <row r="3798" spans="62:106">
      <c r="BJ3798" s="89"/>
      <c r="BW3798" s="45"/>
      <c r="BX3798" s="42"/>
      <c r="BY3798" s="42"/>
      <c r="BZ3798" s="43"/>
      <c r="CA3798" s="42"/>
      <c r="CB3798" s="55"/>
      <c r="CC3798" s="42"/>
      <c r="CD3798" s="56"/>
      <c r="CE3798" s="42"/>
      <c r="DB3798" s="42"/>
    </row>
    <row r="3799" spans="62:106">
      <c r="BJ3799" s="89"/>
      <c r="BW3799" s="45"/>
      <c r="BX3799" s="42"/>
      <c r="BY3799" s="42"/>
      <c r="BZ3799" s="43"/>
      <c r="CA3799" s="42"/>
      <c r="CB3799" s="55"/>
      <c r="CC3799" s="42"/>
      <c r="CD3799" s="56"/>
      <c r="CE3799" s="42"/>
      <c r="DB3799" s="42"/>
    </row>
    <row r="3800" spans="62:106">
      <c r="BJ3800" s="89"/>
      <c r="BW3800" s="45"/>
      <c r="BX3800" s="42"/>
      <c r="BY3800" s="42"/>
      <c r="BZ3800" s="43"/>
      <c r="CA3800" s="42"/>
      <c r="CB3800" s="55"/>
      <c r="CC3800" s="42"/>
      <c r="CD3800" s="56"/>
      <c r="CE3800" s="42"/>
      <c r="DB3800" s="42"/>
    </row>
    <row r="3801" spans="62:106">
      <c r="BJ3801" s="89"/>
      <c r="BW3801" s="45"/>
      <c r="BX3801" s="42"/>
      <c r="BY3801" s="42"/>
      <c r="BZ3801" s="43"/>
      <c r="CA3801" s="42"/>
      <c r="CB3801" s="55"/>
      <c r="CC3801" s="42"/>
      <c r="CD3801" s="56"/>
      <c r="CE3801" s="42"/>
      <c r="DB3801" s="42"/>
    </row>
    <row r="3802" spans="62:106">
      <c r="BJ3802" s="89"/>
      <c r="BW3802" s="45"/>
      <c r="BX3802" s="42"/>
      <c r="BY3802" s="42"/>
      <c r="BZ3802" s="43"/>
      <c r="CA3802" s="42"/>
      <c r="CB3802" s="55"/>
      <c r="CC3802" s="42"/>
      <c r="CD3802" s="56"/>
      <c r="CE3802" s="42"/>
      <c r="DB3802" s="42"/>
    </row>
    <row r="3803" spans="62:106">
      <c r="BJ3803" s="89"/>
      <c r="BW3803" s="45"/>
      <c r="BX3803" s="42"/>
      <c r="BY3803" s="42"/>
      <c r="BZ3803" s="43"/>
      <c r="CA3803" s="42"/>
      <c r="CB3803" s="55"/>
      <c r="CC3803" s="42"/>
      <c r="CD3803" s="56"/>
      <c r="CE3803" s="42"/>
      <c r="DB3803" s="42"/>
    </row>
    <row r="3804" spans="62:106">
      <c r="BJ3804" s="89"/>
      <c r="BW3804" s="45"/>
      <c r="BX3804" s="42"/>
      <c r="BY3804" s="42"/>
      <c r="BZ3804" s="43"/>
      <c r="CA3804" s="42"/>
      <c r="CB3804" s="55"/>
      <c r="CC3804" s="42"/>
      <c r="CD3804" s="56"/>
      <c r="CE3804" s="42"/>
      <c r="DB3804" s="42"/>
    </row>
    <row r="3805" spans="62:106">
      <c r="BJ3805" s="89"/>
      <c r="BW3805" s="45"/>
      <c r="BX3805" s="42"/>
      <c r="BY3805" s="42"/>
      <c r="BZ3805" s="43"/>
      <c r="CA3805" s="42"/>
      <c r="CB3805" s="55"/>
      <c r="CC3805" s="42"/>
      <c r="CD3805" s="56"/>
      <c r="CE3805" s="42"/>
      <c r="DB3805" s="42"/>
    </row>
    <row r="3806" spans="62:106">
      <c r="BJ3806" s="89"/>
      <c r="BW3806" s="45"/>
      <c r="BX3806" s="42"/>
      <c r="BY3806" s="42"/>
      <c r="BZ3806" s="43"/>
      <c r="CA3806" s="42"/>
      <c r="CB3806" s="55"/>
      <c r="CC3806" s="42"/>
      <c r="CD3806" s="56"/>
      <c r="CE3806" s="42"/>
      <c r="DB3806" s="42"/>
    </row>
    <row r="3807" spans="62:106">
      <c r="BJ3807" s="89"/>
      <c r="BW3807" s="45"/>
      <c r="BX3807" s="42"/>
      <c r="BY3807" s="42"/>
      <c r="BZ3807" s="43"/>
      <c r="CA3807" s="42"/>
      <c r="CB3807" s="55"/>
      <c r="CC3807" s="42"/>
      <c r="CD3807" s="56"/>
      <c r="CE3807" s="42"/>
      <c r="DB3807" s="42"/>
    </row>
    <row r="3808" spans="62:106">
      <c r="BJ3808" s="89"/>
      <c r="BW3808" s="45"/>
      <c r="BX3808" s="42"/>
      <c r="BY3808" s="42"/>
      <c r="BZ3808" s="43"/>
      <c r="CA3808" s="42"/>
      <c r="CB3808" s="55"/>
      <c r="CC3808" s="42"/>
      <c r="CD3808" s="56"/>
      <c r="CE3808" s="42"/>
      <c r="DB3808" s="42"/>
    </row>
    <row r="3809" spans="62:106">
      <c r="BJ3809" s="89"/>
      <c r="BW3809" s="45"/>
      <c r="BX3809" s="42"/>
      <c r="BY3809" s="42"/>
      <c r="BZ3809" s="43"/>
      <c r="CA3809" s="42"/>
      <c r="CB3809" s="55"/>
      <c r="CC3809" s="42"/>
      <c r="CD3809" s="56"/>
      <c r="CE3809" s="42"/>
      <c r="DB3809" s="42"/>
    </row>
    <row r="3810" spans="62:106">
      <c r="BJ3810" s="89"/>
      <c r="BW3810" s="45"/>
      <c r="BX3810" s="42"/>
      <c r="BY3810" s="42"/>
      <c r="BZ3810" s="43"/>
      <c r="CA3810" s="42"/>
      <c r="CB3810" s="55"/>
      <c r="CC3810" s="42"/>
      <c r="CD3810" s="56"/>
      <c r="CE3810" s="42"/>
      <c r="DB3810" s="42"/>
    </row>
    <row r="3811" spans="62:106">
      <c r="BJ3811" s="89"/>
      <c r="BW3811" s="45"/>
      <c r="BX3811" s="42"/>
      <c r="BY3811" s="42"/>
      <c r="BZ3811" s="43"/>
      <c r="CA3811" s="42"/>
      <c r="CB3811" s="55"/>
      <c r="CC3811" s="42"/>
      <c r="CD3811" s="56"/>
      <c r="CE3811" s="42"/>
      <c r="DB3811" s="42"/>
    </row>
    <row r="3812" spans="62:106">
      <c r="BJ3812" s="89"/>
      <c r="BW3812" s="45"/>
      <c r="BX3812" s="42"/>
      <c r="BY3812" s="42"/>
      <c r="BZ3812" s="43"/>
      <c r="CA3812" s="42"/>
      <c r="CB3812" s="55"/>
      <c r="CC3812" s="42"/>
      <c r="CD3812" s="56"/>
      <c r="CE3812" s="42"/>
      <c r="DB3812" s="42"/>
    </row>
    <row r="3813" spans="62:106">
      <c r="BJ3813" s="89"/>
      <c r="BW3813" s="45"/>
      <c r="BX3813" s="42"/>
      <c r="BY3813" s="42"/>
      <c r="BZ3813" s="43"/>
      <c r="CA3813" s="42"/>
      <c r="CB3813" s="55"/>
      <c r="CC3813" s="42"/>
      <c r="CD3813" s="56"/>
      <c r="CE3813" s="42"/>
      <c r="DB3813" s="42"/>
    </row>
    <row r="3814" spans="62:106">
      <c r="BJ3814" s="89"/>
      <c r="BW3814" s="45"/>
      <c r="BX3814" s="42"/>
      <c r="BY3814" s="42"/>
      <c r="BZ3814" s="43"/>
      <c r="CA3814" s="42"/>
      <c r="CB3814" s="55"/>
      <c r="CC3814" s="42"/>
      <c r="CD3814" s="56"/>
      <c r="CE3814" s="42"/>
      <c r="DB3814" s="42"/>
    </row>
    <row r="3815" spans="62:106">
      <c r="BJ3815" s="89"/>
      <c r="BW3815" s="45"/>
      <c r="BX3815" s="42"/>
      <c r="BY3815" s="42"/>
      <c r="BZ3815" s="43"/>
      <c r="CA3815" s="42"/>
      <c r="CB3815" s="55"/>
      <c r="CC3815" s="42"/>
      <c r="CD3815" s="56"/>
      <c r="CE3815" s="42"/>
      <c r="DB3815" s="42"/>
    </row>
    <row r="3816" spans="62:106">
      <c r="BJ3816" s="89"/>
      <c r="BW3816" s="45"/>
      <c r="BX3816" s="42"/>
      <c r="BY3816" s="42"/>
      <c r="BZ3816" s="43"/>
      <c r="CA3816" s="42"/>
      <c r="CB3816" s="55"/>
      <c r="CC3816" s="42"/>
      <c r="CD3816" s="56"/>
      <c r="CE3816" s="42"/>
      <c r="DB3816" s="42"/>
    </row>
    <row r="3817" spans="62:106">
      <c r="BJ3817" s="89"/>
      <c r="BW3817" s="45"/>
      <c r="BX3817" s="42"/>
      <c r="BY3817" s="42"/>
      <c r="BZ3817" s="43"/>
      <c r="CA3817" s="42"/>
      <c r="CB3817" s="55"/>
      <c r="CC3817" s="42"/>
      <c r="CD3817" s="56"/>
      <c r="CE3817" s="42"/>
      <c r="DB3817" s="42"/>
    </row>
    <row r="3818" spans="62:106">
      <c r="BJ3818" s="89"/>
      <c r="BW3818" s="45"/>
      <c r="BX3818" s="42"/>
      <c r="BY3818" s="42"/>
      <c r="BZ3818" s="43"/>
      <c r="CA3818" s="42"/>
      <c r="CB3818" s="55"/>
      <c r="CC3818" s="42"/>
      <c r="CD3818" s="56"/>
      <c r="CE3818" s="42"/>
      <c r="DB3818" s="42"/>
    </row>
    <row r="3819" spans="62:106">
      <c r="BJ3819" s="89"/>
      <c r="BW3819" s="45"/>
      <c r="BX3819" s="42"/>
      <c r="BY3819" s="42"/>
      <c r="BZ3819" s="43"/>
      <c r="CA3819" s="42"/>
      <c r="CB3819" s="55"/>
      <c r="CC3819" s="42"/>
      <c r="CD3819" s="56"/>
      <c r="CE3819" s="42"/>
      <c r="DB3819" s="42"/>
    </row>
    <row r="3820" spans="62:106">
      <c r="BJ3820" s="89"/>
      <c r="BW3820" s="45"/>
      <c r="BX3820" s="42"/>
      <c r="BY3820" s="42"/>
      <c r="BZ3820" s="43"/>
      <c r="CA3820" s="42"/>
      <c r="CB3820" s="55"/>
      <c r="CC3820" s="42"/>
      <c r="CD3820" s="56"/>
      <c r="CE3820" s="42"/>
      <c r="DB3820" s="42"/>
    </row>
    <row r="3821" spans="62:106">
      <c r="BJ3821" s="89"/>
      <c r="BW3821" s="45"/>
      <c r="BX3821" s="42"/>
      <c r="BY3821" s="42"/>
      <c r="BZ3821" s="43"/>
      <c r="CA3821" s="42"/>
      <c r="CB3821" s="55"/>
      <c r="CC3821" s="42"/>
      <c r="CD3821" s="56"/>
      <c r="CE3821" s="42"/>
      <c r="DB3821" s="42"/>
    </row>
    <row r="3822" spans="62:106">
      <c r="BJ3822" s="89"/>
      <c r="BW3822" s="45"/>
      <c r="BX3822" s="42"/>
      <c r="BY3822" s="42"/>
      <c r="BZ3822" s="43"/>
      <c r="CA3822" s="42"/>
      <c r="CB3822" s="55"/>
      <c r="CC3822" s="42"/>
      <c r="CD3822" s="56"/>
      <c r="CE3822" s="42"/>
      <c r="DB3822" s="42"/>
    </row>
    <row r="3823" spans="62:106">
      <c r="BJ3823" s="89"/>
      <c r="BW3823" s="45"/>
      <c r="BX3823" s="42"/>
      <c r="BY3823" s="42"/>
      <c r="BZ3823" s="43"/>
      <c r="CA3823" s="42"/>
      <c r="CB3823" s="55"/>
      <c r="CC3823" s="42"/>
      <c r="CD3823" s="56"/>
      <c r="CE3823" s="42"/>
      <c r="DB3823" s="42"/>
    </row>
    <row r="3824" spans="62:106">
      <c r="BJ3824" s="89"/>
      <c r="BW3824" s="45"/>
      <c r="BX3824" s="42"/>
      <c r="BY3824" s="42"/>
      <c r="BZ3824" s="43"/>
      <c r="CA3824" s="42"/>
      <c r="CB3824" s="55"/>
      <c r="CC3824" s="42"/>
      <c r="CD3824" s="56"/>
      <c r="CE3824" s="42"/>
      <c r="DB3824" s="42"/>
    </row>
    <row r="3825" spans="62:106">
      <c r="BJ3825" s="89"/>
      <c r="BW3825" s="45"/>
      <c r="BX3825" s="42"/>
      <c r="BY3825" s="42"/>
      <c r="BZ3825" s="43"/>
      <c r="CA3825" s="42"/>
      <c r="CB3825" s="55"/>
      <c r="CC3825" s="42"/>
      <c r="CD3825" s="56"/>
      <c r="CE3825" s="42"/>
      <c r="DB3825" s="42"/>
    </row>
    <row r="3826" spans="62:106">
      <c r="BJ3826" s="89"/>
      <c r="BW3826" s="45"/>
      <c r="BX3826" s="42"/>
      <c r="BY3826" s="42"/>
      <c r="BZ3826" s="43"/>
      <c r="CA3826" s="42"/>
      <c r="CB3826" s="55"/>
      <c r="CC3826" s="42"/>
      <c r="CD3826" s="56"/>
      <c r="CE3826" s="42"/>
      <c r="DB3826" s="42"/>
    </row>
    <row r="3827" spans="62:106">
      <c r="BJ3827" s="89"/>
      <c r="BW3827" s="45"/>
      <c r="BX3827" s="42"/>
      <c r="BY3827" s="42"/>
      <c r="BZ3827" s="43"/>
      <c r="CA3827" s="42"/>
      <c r="CB3827" s="55"/>
      <c r="CC3827" s="42"/>
      <c r="CD3827" s="56"/>
      <c r="CE3827" s="42"/>
      <c r="DB3827" s="42"/>
    </row>
    <row r="3828" spans="62:106">
      <c r="BJ3828" s="89"/>
      <c r="BW3828" s="45"/>
      <c r="BX3828" s="42"/>
      <c r="BY3828" s="42"/>
      <c r="BZ3828" s="43"/>
      <c r="CA3828" s="42"/>
      <c r="CB3828" s="55"/>
      <c r="CC3828" s="42"/>
      <c r="CD3828" s="56"/>
      <c r="CE3828" s="42"/>
      <c r="DB3828" s="42"/>
    </row>
    <row r="3829" spans="62:106">
      <c r="BJ3829" s="89"/>
      <c r="BW3829" s="45"/>
      <c r="BX3829" s="42"/>
      <c r="BY3829" s="42"/>
      <c r="BZ3829" s="43"/>
      <c r="CA3829" s="42"/>
      <c r="CB3829" s="55"/>
      <c r="CC3829" s="42"/>
      <c r="CD3829" s="56"/>
      <c r="CE3829" s="42"/>
      <c r="DB3829" s="42"/>
    </row>
    <row r="3830" spans="62:106">
      <c r="BJ3830" s="89"/>
      <c r="BW3830" s="45"/>
      <c r="BX3830" s="42"/>
      <c r="BY3830" s="42"/>
      <c r="BZ3830" s="43"/>
      <c r="CA3830" s="42"/>
      <c r="CB3830" s="55"/>
      <c r="CC3830" s="42"/>
      <c r="CD3830" s="56"/>
      <c r="CE3830" s="42"/>
      <c r="DB3830" s="42"/>
    </row>
    <row r="3831" spans="62:106">
      <c r="BJ3831" s="89"/>
      <c r="BW3831" s="45"/>
      <c r="BX3831" s="42"/>
      <c r="BY3831" s="42"/>
      <c r="BZ3831" s="43"/>
      <c r="CA3831" s="42"/>
      <c r="CB3831" s="55"/>
      <c r="CC3831" s="42"/>
      <c r="CD3831" s="56"/>
      <c r="CE3831" s="42"/>
      <c r="DB3831" s="42"/>
    </row>
    <row r="3832" spans="62:106">
      <c r="BJ3832" s="89"/>
      <c r="BW3832" s="45"/>
      <c r="BX3832" s="42"/>
      <c r="BY3832" s="42"/>
      <c r="BZ3832" s="43"/>
      <c r="CA3832" s="42"/>
      <c r="CB3832" s="55"/>
      <c r="CC3832" s="42"/>
      <c r="CD3832" s="56"/>
      <c r="CE3832" s="42"/>
      <c r="DB3832" s="42"/>
    </row>
    <row r="3833" spans="62:106">
      <c r="BJ3833" s="89"/>
      <c r="BW3833" s="45"/>
      <c r="BX3833" s="42"/>
      <c r="BY3833" s="42"/>
      <c r="BZ3833" s="43"/>
      <c r="CA3833" s="42"/>
      <c r="CB3833" s="55"/>
      <c r="CC3833" s="42"/>
      <c r="CD3833" s="56"/>
      <c r="CE3833" s="42"/>
      <c r="DB3833" s="42"/>
    </row>
    <row r="3834" spans="62:106">
      <c r="BJ3834" s="89"/>
      <c r="BW3834" s="45"/>
      <c r="BX3834" s="42"/>
      <c r="BY3834" s="42"/>
      <c r="BZ3834" s="43"/>
      <c r="CA3834" s="42"/>
      <c r="CB3834" s="55"/>
      <c r="CC3834" s="42"/>
      <c r="CD3834" s="56"/>
      <c r="CE3834" s="42"/>
      <c r="DB3834" s="42"/>
    </row>
    <row r="3835" spans="62:106">
      <c r="BJ3835" s="89"/>
      <c r="BW3835" s="45"/>
      <c r="BX3835" s="42"/>
      <c r="BY3835" s="42"/>
      <c r="BZ3835" s="43"/>
      <c r="CA3835" s="42"/>
      <c r="CB3835" s="55"/>
      <c r="CC3835" s="42"/>
      <c r="CD3835" s="56"/>
      <c r="CE3835" s="42"/>
      <c r="DB3835" s="42"/>
    </row>
    <row r="3836" spans="62:106">
      <c r="BJ3836" s="89"/>
      <c r="BW3836" s="45"/>
      <c r="BX3836" s="42"/>
      <c r="BY3836" s="42"/>
      <c r="BZ3836" s="43"/>
      <c r="CA3836" s="42"/>
      <c r="CB3836" s="55"/>
      <c r="CC3836" s="42"/>
      <c r="CD3836" s="56"/>
      <c r="CE3836" s="42"/>
      <c r="DB3836" s="42"/>
    </row>
    <row r="3837" spans="62:106">
      <c r="BJ3837" s="89"/>
      <c r="BW3837" s="45"/>
      <c r="BX3837" s="42"/>
      <c r="BY3837" s="42"/>
      <c r="BZ3837" s="43"/>
      <c r="CA3837" s="42"/>
      <c r="CB3837" s="55"/>
      <c r="CC3837" s="42"/>
      <c r="CD3837" s="56"/>
      <c r="CE3837" s="42"/>
      <c r="DB3837" s="42"/>
    </row>
    <row r="3838" spans="62:106">
      <c r="BJ3838" s="89"/>
      <c r="BW3838" s="45"/>
      <c r="BX3838" s="42"/>
      <c r="BY3838" s="42"/>
      <c r="BZ3838" s="43"/>
      <c r="CA3838" s="42"/>
      <c r="CB3838" s="55"/>
      <c r="CC3838" s="42"/>
      <c r="CD3838" s="56"/>
      <c r="CE3838" s="42"/>
      <c r="DB3838" s="42"/>
    </row>
    <row r="3839" spans="62:106">
      <c r="BJ3839" s="89"/>
      <c r="BW3839" s="45"/>
      <c r="BX3839" s="42"/>
      <c r="BY3839" s="42"/>
      <c r="BZ3839" s="43"/>
      <c r="CA3839" s="42"/>
      <c r="CB3839" s="55"/>
      <c r="CC3839" s="42"/>
      <c r="CD3839" s="56"/>
      <c r="CE3839" s="42"/>
      <c r="DB3839" s="42"/>
    </row>
    <row r="3840" spans="62:106">
      <c r="BJ3840" s="89"/>
      <c r="BW3840" s="45"/>
      <c r="BX3840" s="42"/>
      <c r="BY3840" s="42"/>
      <c r="BZ3840" s="43"/>
      <c r="CA3840" s="42"/>
      <c r="CB3840" s="55"/>
      <c r="CC3840" s="42"/>
      <c r="CD3840" s="56"/>
      <c r="CE3840" s="42"/>
      <c r="DB3840" s="42"/>
    </row>
    <row r="3841" spans="62:106">
      <c r="BJ3841" s="89"/>
      <c r="BW3841" s="45"/>
      <c r="BX3841" s="42"/>
      <c r="BY3841" s="42"/>
      <c r="BZ3841" s="43"/>
      <c r="CA3841" s="42"/>
      <c r="CB3841" s="55"/>
      <c r="CC3841" s="42"/>
      <c r="CD3841" s="56"/>
      <c r="CE3841" s="42"/>
      <c r="DB3841" s="42"/>
    </row>
    <row r="3842" spans="62:106">
      <c r="BJ3842" s="89"/>
      <c r="BW3842" s="45"/>
      <c r="BX3842" s="42"/>
      <c r="BY3842" s="42"/>
      <c r="BZ3842" s="43"/>
      <c r="CA3842" s="42"/>
      <c r="CB3842" s="55"/>
      <c r="CC3842" s="42"/>
      <c r="CD3842" s="56"/>
      <c r="CE3842" s="42"/>
      <c r="DB3842" s="42"/>
    </row>
    <row r="3843" spans="62:106">
      <c r="BJ3843" s="89"/>
      <c r="BW3843" s="45"/>
      <c r="BX3843" s="42"/>
      <c r="BY3843" s="42"/>
      <c r="BZ3843" s="43"/>
      <c r="CA3843" s="42"/>
      <c r="CB3843" s="55"/>
      <c r="CC3843" s="42"/>
      <c r="CD3843" s="56"/>
      <c r="CE3843" s="42"/>
      <c r="DB3843" s="42"/>
    </row>
    <row r="3844" spans="62:106">
      <c r="BJ3844" s="89"/>
      <c r="BW3844" s="45"/>
      <c r="BX3844" s="42"/>
      <c r="BY3844" s="42"/>
      <c r="BZ3844" s="43"/>
      <c r="CA3844" s="42"/>
      <c r="CB3844" s="55"/>
      <c r="CC3844" s="42"/>
      <c r="CD3844" s="56"/>
      <c r="CE3844" s="42"/>
      <c r="DB3844" s="42"/>
    </row>
    <row r="3845" spans="62:106">
      <c r="BJ3845" s="89"/>
      <c r="BW3845" s="45"/>
      <c r="BX3845" s="42"/>
      <c r="BY3845" s="42"/>
      <c r="BZ3845" s="43"/>
      <c r="CA3845" s="42"/>
      <c r="CB3845" s="55"/>
      <c r="CC3845" s="42"/>
      <c r="CD3845" s="56"/>
      <c r="CE3845" s="42"/>
      <c r="DB3845" s="42"/>
    </row>
    <row r="3846" spans="62:106">
      <c r="BJ3846" s="89"/>
      <c r="BW3846" s="45"/>
      <c r="BX3846" s="42"/>
      <c r="BY3846" s="42"/>
      <c r="BZ3846" s="43"/>
      <c r="CA3846" s="42"/>
      <c r="CB3846" s="55"/>
      <c r="CC3846" s="42"/>
      <c r="CD3846" s="56"/>
      <c r="CE3846" s="42"/>
      <c r="DB3846" s="42"/>
    </row>
    <row r="3847" spans="62:106">
      <c r="BJ3847" s="89"/>
      <c r="BW3847" s="45"/>
      <c r="BX3847" s="42"/>
      <c r="BY3847" s="42"/>
      <c r="BZ3847" s="43"/>
      <c r="CA3847" s="42"/>
      <c r="CB3847" s="55"/>
      <c r="CC3847" s="42"/>
      <c r="CD3847" s="56"/>
      <c r="CE3847" s="42"/>
      <c r="DB3847" s="42"/>
    </row>
    <row r="3848" spans="62:106">
      <c r="BJ3848" s="89"/>
      <c r="BW3848" s="45"/>
      <c r="BX3848" s="42"/>
      <c r="BY3848" s="42"/>
      <c r="BZ3848" s="43"/>
      <c r="CA3848" s="42"/>
      <c r="CB3848" s="55"/>
      <c r="CC3848" s="42"/>
      <c r="CD3848" s="56"/>
      <c r="CE3848" s="42"/>
      <c r="DB3848" s="42"/>
    </row>
    <row r="3849" spans="62:106">
      <c r="BJ3849" s="89"/>
      <c r="BW3849" s="45"/>
      <c r="BX3849" s="42"/>
      <c r="BY3849" s="42"/>
      <c r="BZ3849" s="43"/>
      <c r="CA3849" s="42"/>
      <c r="CB3849" s="55"/>
      <c r="CC3849" s="42"/>
      <c r="CD3849" s="56"/>
      <c r="CE3849" s="42"/>
      <c r="DB3849" s="42"/>
    </row>
    <row r="3850" spans="62:106">
      <c r="BJ3850" s="89"/>
      <c r="BW3850" s="45"/>
      <c r="BX3850" s="42"/>
      <c r="BY3850" s="42"/>
      <c r="BZ3850" s="43"/>
      <c r="CA3850" s="42"/>
      <c r="CB3850" s="55"/>
      <c r="CC3850" s="42"/>
      <c r="CD3850" s="56"/>
      <c r="CE3850" s="42"/>
      <c r="DB3850" s="42"/>
    </row>
    <row r="3851" spans="62:106">
      <c r="BJ3851" s="89"/>
      <c r="BW3851" s="45"/>
      <c r="BX3851" s="42"/>
      <c r="BY3851" s="42"/>
      <c r="BZ3851" s="43"/>
      <c r="CA3851" s="42"/>
      <c r="CB3851" s="55"/>
      <c r="CC3851" s="42"/>
      <c r="CD3851" s="56"/>
      <c r="CE3851" s="42"/>
      <c r="DB3851" s="42"/>
    </row>
    <row r="3852" spans="62:106">
      <c r="BJ3852" s="89"/>
      <c r="BW3852" s="45"/>
      <c r="BX3852" s="42"/>
      <c r="BY3852" s="42"/>
      <c r="BZ3852" s="43"/>
      <c r="CA3852" s="42"/>
      <c r="CB3852" s="55"/>
      <c r="CC3852" s="42"/>
      <c r="CD3852" s="56"/>
      <c r="CE3852" s="42"/>
      <c r="DB3852" s="42"/>
    </row>
    <row r="3853" spans="62:106">
      <c r="BJ3853" s="89"/>
      <c r="BW3853" s="45"/>
      <c r="BX3853" s="42"/>
      <c r="BY3853" s="42"/>
      <c r="BZ3853" s="43"/>
      <c r="CA3853" s="42"/>
      <c r="CB3853" s="55"/>
      <c r="CC3853" s="42"/>
      <c r="CD3853" s="56"/>
      <c r="CE3853" s="42"/>
      <c r="DB3853" s="42"/>
    </row>
    <row r="3854" spans="62:106">
      <c r="BJ3854" s="89"/>
      <c r="BW3854" s="45"/>
      <c r="BX3854" s="42"/>
      <c r="BY3854" s="42"/>
      <c r="BZ3854" s="43"/>
      <c r="CA3854" s="42"/>
      <c r="CB3854" s="55"/>
      <c r="CC3854" s="42"/>
      <c r="CD3854" s="56"/>
      <c r="CE3854" s="42"/>
      <c r="DB3854" s="42"/>
    </row>
    <row r="3855" spans="62:106">
      <c r="BJ3855" s="89"/>
      <c r="BW3855" s="45"/>
      <c r="BX3855" s="42"/>
      <c r="BY3855" s="42"/>
      <c r="BZ3855" s="43"/>
      <c r="CA3855" s="42"/>
      <c r="CB3855" s="55"/>
      <c r="CC3855" s="42"/>
      <c r="CD3855" s="56"/>
      <c r="CE3855" s="42"/>
      <c r="DB3855" s="42"/>
    </row>
    <row r="3856" spans="62:106">
      <c r="BJ3856" s="89"/>
      <c r="BW3856" s="45"/>
      <c r="BX3856" s="42"/>
      <c r="BY3856" s="42"/>
      <c r="BZ3856" s="43"/>
      <c r="CA3856" s="42"/>
      <c r="CB3856" s="55"/>
      <c r="CC3856" s="42"/>
      <c r="CD3856" s="56"/>
      <c r="CE3856" s="42"/>
      <c r="DB3856" s="42"/>
    </row>
    <row r="3857" spans="62:106">
      <c r="BJ3857" s="89"/>
      <c r="BW3857" s="45"/>
      <c r="BX3857" s="42"/>
      <c r="BY3857" s="42"/>
      <c r="BZ3857" s="43"/>
      <c r="CA3857" s="42"/>
      <c r="CB3857" s="55"/>
      <c r="CC3857" s="42"/>
      <c r="CD3857" s="56"/>
      <c r="CE3857" s="42"/>
      <c r="DB3857" s="42"/>
    </row>
    <row r="3858" spans="62:106">
      <c r="BJ3858" s="89"/>
      <c r="BW3858" s="45"/>
      <c r="BX3858" s="42"/>
      <c r="BY3858" s="42"/>
      <c r="BZ3858" s="43"/>
      <c r="CA3858" s="42"/>
      <c r="CB3858" s="55"/>
      <c r="CC3858" s="42"/>
      <c r="CD3858" s="56"/>
      <c r="CE3858" s="42"/>
      <c r="DB3858" s="42"/>
    </row>
    <row r="3859" spans="62:106">
      <c r="BJ3859" s="89"/>
      <c r="BW3859" s="45"/>
      <c r="BX3859" s="42"/>
      <c r="BY3859" s="42"/>
      <c r="BZ3859" s="43"/>
      <c r="CA3859" s="42"/>
      <c r="CB3859" s="55"/>
      <c r="CC3859" s="42"/>
      <c r="CD3859" s="56"/>
      <c r="CE3859" s="42"/>
      <c r="DB3859" s="42"/>
    </row>
    <row r="3860" spans="62:106">
      <c r="BJ3860" s="89"/>
      <c r="BW3860" s="45"/>
      <c r="BX3860" s="42"/>
      <c r="BY3860" s="42"/>
      <c r="BZ3860" s="43"/>
      <c r="CA3860" s="42"/>
      <c r="CB3860" s="55"/>
      <c r="CC3860" s="42"/>
      <c r="CD3860" s="56"/>
      <c r="CE3860" s="42"/>
      <c r="DB3860" s="42"/>
    </row>
    <row r="3861" spans="62:106">
      <c r="BJ3861" s="89"/>
      <c r="BW3861" s="45"/>
      <c r="BX3861" s="42"/>
      <c r="BY3861" s="42"/>
      <c r="BZ3861" s="43"/>
      <c r="CA3861" s="42"/>
      <c r="CB3861" s="55"/>
      <c r="CC3861" s="42"/>
      <c r="CD3861" s="56"/>
      <c r="CE3861" s="42"/>
      <c r="DB3861" s="42"/>
    </row>
    <row r="3862" spans="62:106">
      <c r="BJ3862" s="89"/>
      <c r="BW3862" s="45"/>
      <c r="BX3862" s="42"/>
      <c r="BY3862" s="42"/>
      <c r="BZ3862" s="43"/>
      <c r="CA3862" s="42"/>
      <c r="CB3862" s="55"/>
      <c r="CC3862" s="42"/>
      <c r="CD3862" s="56"/>
      <c r="CE3862" s="42"/>
      <c r="DB3862" s="42"/>
    </row>
    <row r="3863" spans="62:106">
      <c r="BJ3863" s="89"/>
      <c r="BW3863" s="45"/>
      <c r="BX3863" s="42"/>
      <c r="BY3863" s="42"/>
      <c r="BZ3863" s="43"/>
      <c r="CA3863" s="42"/>
      <c r="CB3863" s="55"/>
      <c r="CC3863" s="42"/>
      <c r="CD3863" s="56"/>
      <c r="CE3863" s="42"/>
      <c r="DB3863" s="42"/>
    </row>
    <row r="3864" spans="62:106">
      <c r="BJ3864" s="89"/>
      <c r="BW3864" s="45"/>
      <c r="BX3864" s="42"/>
      <c r="BY3864" s="42"/>
      <c r="BZ3864" s="43"/>
      <c r="CA3864" s="42"/>
      <c r="CB3864" s="55"/>
      <c r="CC3864" s="42"/>
      <c r="CD3864" s="56"/>
      <c r="CE3864" s="42"/>
      <c r="DB3864" s="42"/>
    </row>
    <row r="3865" spans="62:106">
      <c r="BJ3865" s="89"/>
      <c r="BW3865" s="45"/>
      <c r="BX3865" s="42"/>
      <c r="BY3865" s="42"/>
      <c r="BZ3865" s="43"/>
      <c r="CA3865" s="42"/>
      <c r="CB3865" s="55"/>
      <c r="CC3865" s="42"/>
      <c r="CD3865" s="56"/>
      <c r="CE3865" s="42"/>
      <c r="DB3865" s="42"/>
    </row>
    <row r="3866" spans="62:106">
      <c r="BJ3866" s="89"/>
      <c r="BW3866" s="45"/>
      <c r="BX3866" s="42"/>
      <c r="BY3866" s="42"/>
      <c r="BZ3866" s="43"/>
      <c r="CA3866" s="42"/>
      <c r="CB3866" s="55"/>
      <c r="CC3866" s="42"/>
      <c r="CD3866" s="56"/>
      <c r="CE3866" s="42"/>
      <c r="DB3866" s="42"/>
    </row>
    <row r="3867" spans="62:106">
      <c r="BJ3867" s="89"/>
      <c r="BW3867" s="45"/>
      <c r="BX3867" s="42"/>
      <c r="BY3867" s="42"/>
      <c r="BZ3867" s="43"/>
      <c r="CA3867" s="42"/>
      <c r="CB3867" s="55"/>
      <c r="CC3867" s="42"/>
      <c r="CD3867" s="56"/>
      <c r="CE3867" s="42"/>
      <c r="DB3867" s="42"/>
    </row>
    <row r="3868" spans="62:106">
      <c r="BJ3868" s="89"/>
      <c r="BW3868" s="45"/>
      <c r="BX3868" s="42"/>
      <c r="BY3868" s="42"/>
      <c r="BZ3868" s="43"/>
      <c r="CA3868" s="42"/>
      <c r="CB3868" s="55"/>
      <c r="CC3868" s="42"/>
      <c r="CD3868" s="56"/>
      <c r="CE3868" s="42"/>
      <c r="DB3868" s="42"/>
    </row>
    <row r="3869" spans="62:106">
      <c r="BJ3869" s="89"/>
      <c r="BW3869" s="45"/>
      <c r="BX3869" s="42"/>
      <c r="BY3869" s="42"/>
      <c r="BZ3869" s="43"/>
      <c r="CA3869" s="42"/>
      <c r="CB3869" s="55"/>
      <c r="CC3869" s="42"/>
      <c r="CD3869" s="56"/>
      <c r="CE3869" s="42"/>
      <c r="DB3869" s="42"/>
    </row>
    <row r="3870" spans="62:106">
      <c r="BJ3870" s="89"/>
      <c r="BW3870" s="45"/>
      <c r="BX3870" s="42"/>
      <c r="BY3870" s="42"/>
      <c r="BZ3870" s="43"/>
      <c r="CA3870" s="42"/>
      <c r="CB3870" s="55"/>
      <c r="CC3870" s="42"/>
      <c r="CD3870" s="56"/>
      <c r="CE3870" s="42"/>
      <c r="DB3870" s="42"/>
    </row>
    <row r="3871" spans="62:106">
      <c r="BJ3871" s="89"/>
      <c r="BW3871" s="45"/>
      <c r="BX3871" s="42"/>
      <c r="BY3871" s="42"/>
      <c r="BZ3871" s="43"/>
      <c r="CA3871" s="42"/>
      <c r="CB3871" s="55"/>
      <c r="CC3871" s="42"/>
      <c r="CD3871" s="56"/>
      <c r="CE3871" s="42"/>
      <c r="DB3871" s="42"/>
    </row>
    <row r="3872" spans="62:106">
      <c r="BJ3872" s="89"/>
      <c r="BW3872" s="45"/>
      <c r="BX3872" s="42"/>
      <c r="BY3872" s="42"/>
      <c r="BZ3872" s="43"/>
      <c r="CA3872" s="42"/>
      <c r="CB3872" s="55"/>
      <c r="CC3872" s="42"/>
      <c r="CD3872" s="56"/>
      <c r="CE3872" s="42"/>
      <c r="DB3872" s="42"/>
    </row>
    <row r="3873" spans="62:106">
      <c r="BJ3873" s="89"/>
      <c r="BW3873" s="45"/>
      <c r="BX3873" s="42"/>
      <c r="BY3873" s="42"/>
      <c r="BZ3873" s="43"/>
      <c r="CA3873" s="42"/>
      <c r="CB3873" s="55"/>
      <c r="CC3873" s="42"/>
      <c r="CD3873" s="56"/>
      <c r="CE3873" s="42"/>
      <c r="DB3873" s="42"/>
    </row>
    <row r="3874" spans="62:106">
      <c r="BJ3874" s="89"/>
      <c r="BW3874" s="45"/>
      <c r="BX3874" s="42"/>
      <c r="BY3874" s="42"/>
      <c r="BZ3874" s="43"/>
      <c r="CA3874" s="42"/>
      <c r="CB3874" s="55"/>
      <c r="CC3874" s="42"/>
      <c r="CD3874" s="56"/>
      <c r="CE3874" s="42"/>
      <c r="DB3874" s="42"/>
    </row>
    <row r="3875" spans="62:106">
      <c r="BJ3875" s="89"/>
      <c r="BW3875" s="45"/>
      <c r="BX3875" s="42"/>
      <c r="BY3875" s="42"/>
      <c r="BZ3875" s="43"/>
      <c r="CA3875" s="42"/>
      <c r="CB3875" s="55"/>
      <c r="CC3875" s="42"/>
      <c r="CD3875" s="56"/>
      <c r="CE3875" s="42"/>
      <c r="DB3875" s="42"/>
    </row>
    <row r="3876" spans="62:106">
      <c r="BJ3876" s="89"/>
      <c r="BW3876" s="45"/>
      <c r="BX3876" s="42"/>
      <c r="BY3876" s="42"/>
      <c r="BZ3876" s="43"/>
      <c r="CA3876" s="42"/>
      <c r="CB3876" s="55"/>
      <c r="CC3876" s="42"/>
      <c r="CD3876" s="56"/>
      <c r="CE3876" s="42"/>
      <c r="DB3876" s="42"/>
    </row>
    <row r="3877" spans="62:106">
      <c r="BJ3877" s="89"/>
      <c r="BW3877" s="45"/>
      <c r="BX3877" s="42"/>
      <c r="BY3877" s="42"/>
      <c r="BZ3877" s="43"/>
      <c r="CA3877" s="42"/>
      <c r="CB3877" s="55"/>
      <c r="CC3877" s="42"/>
      <c r="CD3877" s="56"/>
      <c r="CE3877" s="42"/>
      <c r="DB3877" s="42"/>
    </row>
    <row r="3878" spans="62:106">
      <c r="BJ3878" s="89"/>
      <c r="BW3878" s="45"/>
      <c r="BX3878" s="42"/>
      <c r="BY3878" s="42"/>
      <c r="BZ3878" s="43"/>
      <c r="CA3878" s="42"/>
      <c r="CB3878" s="55"/>
      <c r="CC3878" s="42"/>
      <c r="CD3878" s="56"/>
      <c r="CE3878" s="42"/>
      <c r="DB3878" s="42"/>
    </row>
    <row r="3879" spans="62:106">
      <c r="BJ3879" s="89"/>
      <c r="BW3879" s="45"/>
      <c r="BX3879" s="42"/>
      <c r="BY3879" s="42"/>
      <c r="BZ3879" s="43"/>
      <c r="CA3879" s="42"/>
      <c r="CB3879" s="55"/>
      <c r="CC3879" s="42"/>
      <c r="CD3879" s="56"/>
      <c r="CE3879" s="42"/>
      <c r="DB3879" s="42"/>
    </row>
    <row r="3880" spans="62:106">
      <c r="BJ3880" s="89"/>
      <c r="BW3880" s="45"/>
      <c r="BX3880" s="42"/>
      <c r="BY3880" s="42"/>
      <c r="BZ3880" s="43"/>
      <c r="CA3880" s="42"/>
      <c r="CB3880" s="55"/>
      <c r="CC3880" s="42"/>
      <c r="CD3880" s="56"/>
      <c r="CE3880" s="42"/>
      <c r="DB3880" s="42"/>
    </row>
    <row r="3881" spans="62:106">
      <c r="BJ3881" s="89"/>
      <c r="BW3881" s="45"/>
      <c r="BX3881" s="42"/>
      <c r="BY3881" s="42"/>
      <c r="BZ3881" s="43"/>
      <c r="CA3881" s="42"/>
      <c r="CB3881" s="55"/>
      <c r="CC3881" s="42"/>
      <c r="CD3881" s="56"/>
      <c r="CE3881" s="42"/>
      <c r="DB3881" s="42"/>
    </row>
    <row r="3882" spans="62:106">
      <c r="BJ3882" s="89"/>
      <c r="BW3882" s="45"/>
      <c r="BX3882" s="42"/>
      <c r="BY3882" s="42"/>
      <c r="BZ3882" s="43"/>
      <c r="CA3882" s="42"/>
      <c r="CB3882" s="55"/>
      <c r="CC3882" s="42"/>
      <c r="CD3882" s="56"/>
      <c r="CE3882" s="42"/>
      <c r="DB3882" s="42"/>
    </row>
    <row r="3883" spans="62:106">
      <c r="BJ3883" s="89"/>
      <c r="BW3883" s="45"/>
      <c r="BX3883" s="42"/>
      <c r="BY3883" s="42"/>
      <c r="BZ3883" s="43"/>
      <c r="CA3883" s="42"/>
      <c r="CB3883" s="55"/>
      <c r="CC3883" s="42"/>
      <c r="CD3883" s="56"/>
      <c r="CE3883" s="42"/>
      <c r="DB3883" s="42"/>
    </row>
    <row r="3884" spans="62:106">
      <c r="BJ3884" s="89"/>
      <c r="BW3884" s="45"/>
      <c r="BX3884" s="42"/>
      <c r="BY3884" s="42"/>
      <c r="BZ3884" s="43"/>
      <c r="CA3884" s="42"/>
      <c r="CB3884" s="55"/>
      <c r="CC3884" s="42"/>
      <c r="CD3884" s="56"/>
      <c r="CE3884" s="42"/>
      <c r="DB3884" s="42"/>
    </row>
    <row r="3885" spans="62:106">
      <c r="BJ3885" s="89"/>
      <c r="BW3885" s="45"/>
      <c r="BX3885" s="42"/>
      <c r="BY3885" s="42"/>
      <c r="BZ3885" s="43"/>
      <c r="CA3885" s="42"/>
      <c r="CB3885" s="55"/>
      <c r="CC3885" s="42"/>
      <c r="CD3885" s="56"/>
      <c r="CE3885" s="42"/>
      <c r="DB3885" s="42"/>
    </row>
    <row r="3886" spans="62:106">
      <c r="BJ3886" s="89"/>
      <c r="BW3886" s="45"/>
      <c r="BX3886" s="42"/>
      <c r="BY3886" s="42"/>
      <c r="BZ3886" s="43"/>
      <c r="CA3886" s="42"/>
      <c r="CB3886" s="55"/>
      <c r="CC3886" s="42"/>
      <c r="CD3886" s="56"/>
      <c r="CE3886" s="42"/>
      <c r="DB3886" s="42"/>
    </row>
    <row r="3887" spans="62:106">
      <c r="BJ3887" s="89"/>
      <c r="BW3887" s="45"/>
      <c r="BX3887" s="42"/>
      <c r="BY3887" s="42"/>
      <c r="BZ3887" s="43"/>
      <c r="CA3887" s="42"/>
      <c r="CB3887" s="55"/>
      <c r="CC3887" s="42"/>
      <c r="CD3887" s="56"/>
      <c r="CE3887" s="42"/>
      <c r="DB3887" s="42"/>
    </row>
    <row r="3888" spans="62:106">
      <c r="BJ3888" s="89"/>
      <c r="BW3888" s="45"/>
      <c r="BX3888" s="42"/>
      <c r="BY3888" s="42"/>
      <c r="BZ3888" s="43"/>
      <c r="CA3888" s="42"/>
      <c r="CB3888" s="55"/>
      <c r="CC3888" s="42"/>
      <c r="CD3888" s="56"/>
      <c r="CE3888" s="42"/>
      <c r="DB3888" s="42"/>
    </row>
    <row r="3889" spans="62:106">
      <c r="BJ3889" s="89"/>
      <c r="BW3889" s="45"/>
      <c r="BX3889" s="42"/>
      <c r="BY3889" s="42"/>
      <c r="BZ3889" s="43"/>
      <c r="CA3889" s="42"/>
      <c r="CB3889" s="55"/>
      <c r="CC3889" s="42"/>
      <c r="CD3889" s="56"/>
      <c r="CE3889" s="42"/>
      <c r="DB3889" s="42"/>
    </row>
    <row r="3890" spans="62:106">
      <c r="BJ3890" s="89"/>
      <c r="BW3890" s="45"/>
      <c r="BX3890" s="42"/>
      <c r="BY3890" s="42"/>
      <c r="BZ3890" s="43"/>
      <c r="CA3890" s="42"/>
      <c r="CB3890" s="55"/>
      <c r="CC3890" s="42"/>
      <c r="CD3890" s="56"/>
      <c r="CE3890" s="42"/>
      <c r="DB3890" s="42"/>
    </row>
    <row r="3891" spans="62:106">
      <c r="BJ3891" s="89"/>
      <c r="BW3891" s="45"/>
      <c r="BX3891" s="42"/>
      <c r="BY3891" s="42"/>
      <c r="BZ3891" s="43"/>
      <c r="CA3891" s="42"/>
      <c r="CB3891" s="55"/>
      <c r="CC3891" s="42"/>
      <c r="CD3891" s="56"/>
      <c r="CE3891" s="42"/>
      <c r="DB3891" s="42"/>
    </row>
    <row r="3892" spans="62:106">
      <c r="BJ3892" s="89"/>
      <c r="BW3892" s="45"/>
      <c r="BX3892" s="42"/>
      <c r="BY3892" s="42"/>
      <c r="BZ3892" s="43"/>
      <c r="CA3892" s="42"/>
      <c r="CB3892" s="55"/>
      <c r="CC3892" s="42"/>
      <c r="CD3892" s="56"/>
      <c r="CE3892" s="42"/>
      <c r="DB3892" s="42"/>
    </row>
    <row r="3893" spans="62:106">
      <c r="BJ3893" s="89"/>
      <c r="BW3893" s="45"/>
      <c r="BX3893" s="42"/>
      <c r="BY3893" s="42"/>
      <c r="BZ3893" s="43"/>
      <c r="CA3893" s="42"/>
      <c r="CB3893" s="55"/>
      <c r="CC3893" s="42"/>
      <c r="CD3893" s="56"/>
      <c r="CE3893" s="42"/>
      <c r="DB3893" s="42"/>
    </row>
    <row r="3894" spans="62:106">
      <c r="BJ3894" s="89"/>
      <c r="BW3894" s="45"/>
      <c r="BX3894" s="42"/>
      <c r="BY3894" s="42"/>
      <c r="BZ3894" s="43"/>
      <c r="CA3894" s="42"/>
      <c r="CB3894" s="55"/>
      <c r="CC3894" s="42"/>
      <c r="CD3894" s="56"/>
      <c r="CE3894" s="42"/>
      <c r="DB3894" s="42"/>
    </row>
    <row r="3895" spans="62:106">
      <c r="BJ3895" s="89"/>
      <c r="BW3895" s="45"/>
      <c r="BX3895" s="42"/>
      <c r="BY3895" s="42"/>
      <c r="BZ3895" s="43"/>
      <c r="CA3895" s="42"/>
      <c r="CB3895" s="55"/>
      <c r="CC3895" s="42"/>
      <c r="CD3895" s="56"/>
      <c r="CE3895" s="42"/>
      <c r="DB3895" s="42"/>
    </row>
    <row r="3896" spans="62:106">
      <c r="BJ3896" s="89"/>
      <c r="BW3896" s="45"/>
      <c r="BX3896" s="42"/>
      <c r="BY3896" s="42"/>
      <c r="BZ3896" s="43"/>
      <c r="CA3896" s="42"/>
      <c r="CB3896" s="55"/>
      <c r="CC3896" s="42"/>
      <c r="CD3896" s="56"/>
      <c r="CE3896" s="42"/>
      <c r="DB3896" s="42"/>
    </row>
    <row r="3897" spans="62:106">
      <c r="BJ3897" s="89"/>
      <c r="BW3897" s="45"/>
      <c r="BX3897" s="42"/>
      <c r="BY3897" s="42"/>
      <c r="BZ3897" s="43"/>
      <c r="CA3897" s="42"/>
      <c r="CB3897" s="55"/>
      <c r="CC3897" s="42"/>
      <c r="CD3897" s="56"/>
      <c r="CE3897" s="42"/>
      <c r="DB3897" s="42"/>
    </row>
    <row r="3898" spans="62:106">
      <c r="BJ3898" s="89"/>
      <c r="BW3898" s="45"/>
      <c r="BX3898" s="42"/>
      <c r="BY3898" s="42"/>
      <c r="BZ3898" s="43"/>
      <c r="CA3898" s="42"/>
      <c r="CB3898" s="55"/>
      <c r="CC3898" s="42"/>
      <c r="CD3898" s="56"/>
      <c r="CE3898" s="42"/>
      <c r="DB3898" s="42"/>
    </row>
    <row r="3899" spans="62:106">
      <c r="BJ3899" s="89"/>
      <c r="BW3899" s="45"/>
      <c r="BX3899" s="42"/>
      <c r="BY3899" s="42"/>
      <c r="BZ3899" s="43"/>
      <c r="CA3899" s="42"/>
      <c r="CB3899" s="55"/>
      <c r="CC3899" s="42"/>
      <c r="CD3899" s="56"/>
      <c r="CE3899" s="42"/>
      <c r="DB3899" s="42"/>
    </row>
    <row r="3900" spans="62:106">
      <c r="BJ3900" s="89"/>
      <c r="BW3900" s="45"/>
      <c r="BX3900" s="42"/>
      <c r="BY3900" s="42"/>
      <c r="BZ3900" s="43"/>
      <c r="CA3900" s="42"/>
      <c r="CB3900" s="55"/>
      <c r="CC3900" s="42"/>
      <c r="CD3900" s="56"/>
      <c r="CE3900" s="42"/>
      <c r="DB3900" s="42"/>
    </row>
    <row r="3901" spans="62:106">
      <c r="BJ3901" s="89"/>
      <c r="BW3901" s="45"/>
      <c r="BX3901" s="42"/>
      <c r="BY3901" s="42"/>
      <c r="BZ3901" s="43"/>
      <c r="CA3901" s="42"/>
      <c r="CB3901" s="55"/>
      <c r="CC3901" s="42"/>
      <c r="CD3901" s="56"/>
      <c r="CE3901" s="42"/>
      <c r="DB3901" s="42"/>
    </row>
    <row r="3902" spans="62:106">
      <c r="BJ3902" s="89"/>
      <c r="BW3902" s="45"/>
      <c r="BX3902" s="42"/>
      <c r="BY3902" s="42"/>
      <c r="BZ3902" s="43"/>
      <c r="CA3902" s="42"/>
      <c r="CB3902" s="55"/>
      <c r="CC3902" s="42"/>
      <c r="CD3902" s="56"/>
      <c r="CE3902" s="42"/>
      <c r="DB3902" s="42"/>
    </row>
    <row r="3903" spans="62:106">
      <c r="BJ3903" s="89"/>
      <c r="BW3903" s="45"/>
      <c r="BX3903" s="42"/>
      <c r="BY3903" s="42"/>
      <c r="BZ3903" s="43"/>
      <c r="CA3903" s="42"/>
      <c r="CB3903" s="55"/>
      <c r="CC3903" s="42"/>
      <c r="CD3903" s="56"/>
      <c r="CE3903" s="42"/>
      <c r="DB3903" s="42"/>
    </row>
    <row r="3904" spans="62:106">
      <c r="BJ3904" s="89"/>
      <c r="BW3904" s="45"/>
      <c r="BX3904" s="42"/>
      <c r="BY3904" s="42"/>
      <c r="BZ3904" s="43"/>
      <c r="CA3904" s="42"/>
      <c r="CB3904" s="55"/>
      <c r="CC3904" s="42"/>
      <c r="CD3904" s="56"/>
      <c r="CE3904" s="42"/>
      <c r="DB3904" s="42"/>
    </row>
    <row r="3905" spans="62:106">
      <c r="BJ3905" s="89"/>
      <c r="BW3905" s="45"/>
      <c r="BX3905" s="42"/>
      <c r="BY3905" s="42"/>
      <c r="BZ3905" s="43"/>
      <c r="CA3905" s="42"/>
      <c r="CB3905" s="55"/>
      <c r="CC3905" s="42"/>
      <c r="CD3905" s="56"/>
      <c r="CE3905" s="42"/>
      <c r="DB3905" s="42"/>
    </row>
    <row r="3906" spans="62:106">
      <c r="BJ3906" s="89"/>
      <c r="BW3906" s="45"/>
      <c r="BX3906" s="42"/>
      <c r="BY3906" s="42"/>
      <c r="BZ3906" s="43"/>
      <c r="CA3906" s="42"/>
      <c r="CB3906" s="55"/>
      <c r="CC3906" s="42"/>
      <c r="CD3906" s="56"/>
      <c r="CE3906" s="42"/>
      <c r="DB3906" s="42"/>
    </row>
    <row r="3907" spans="62:106">
      <c r="BJ3907" s="89"/>
      <c r="BW3907" s="45"/>
      <c r="BX3907" s="42"/>
      <c r="BY3907" s="42"/>
      <c r="BZ3907" s="43"/>
      <c r="CA3907" s="42"/>
      <c r="CB3907" s="55"/>
      <c r="CC3907" s="42"/>
      <c r="CD3907" s="56"/>
      <c r="CE3907" s="42"/>
      <c r="DB3907" s="42"/>
    </row>
    <row r="3908" spans="62:106">
      <c r="BJ3908" s="89"/>
      <c r="BW3908" s="45"/>
      <c r="BX3908" s="42"/>
      <c r="BY3908" s="42"/>
      <c r="BZ3908" s="43"/>
      <c r="CA3908" s="42"/>
      <c r="CB3908" s="55"/>
      <c r="CC3908" s="42"/>
      <c r="CD3908" s="56"/>
      <c r="CE3908" s="42"/>
      <c r="DB3908" s="42"/>
    </row>
    <row r="3909" spans="62:106">
      <c r="BJ3909" s="89"/>
      <c r="BW3909" s="45"/>
      <c r="BX3909" s="42"/>
      <c r="BY3909" s="42"/>
      <c r="BZ3909" s="43"/>
      <c r="CA3909" s="42"/>
      <c r="CB3909" s="55"/>
      <c r="CC3909" s="42"/>
      <c r="CD3909" s="56"/>
      <c r="CE3909" s="42"/>
      <c r="DB3909" s="42"/>
    </row>
    <row r="3910" spans="62:106">
      <c r="BJ3910" s="89"/>
      <c r="BW3910" s="45"/>
      <c r="BX3910" s="42"/>
      <c r="BY3910" s="42"/>
      <c r="BZ3910" s="43"/>
      <c r="CA3910" s="42"/>
      <c r="CB3910" s="55"/>
      <c r="CC3910" s="42"/>
      <c r="CD3910" s="56"/>
      <c r="CE3910" s="42"/>
      <c r="DB3910" s="42"/>
    </row>
    <row r="3911" spans="62:106">
      <c r="BJ3911" s="89"/>
      <c r="BW3911" s="45"/>
      <c r="BX3911" s="42"/>
      <c r="BY3911" s="42"/>
      <c r="BZ3911" s="43"/>
      <c r="CA3911" s="42"/>
      <c r="CB3911" s="55"/>
      <c r="CC3911" s="42"/>
      <c r="CD3911" s="56"/>
      <c r="CE3911" s="42"/>
      <c r="DB3911" s="42"/>
    </row>
    <row r="3912" spans="62:106">
      <c r="BJ3912" s="89"/>
      <c r="BW3912" s="45"/>
      <c r="BX3912" s="42"/>
      <c r="BY3912" s="42"/>
      <c r="BZ3912" s="43"/>
      <c r="CA3912" s="42"/>
      <c r="CB3912" s="55"/>
      <c r="CC3912" s="42"/>
      <c r="CD3912" s="56"/>
      <c r="CE3912" s="42"/>
      <c r="DB3912" s="42"/>
    </row>
    <row r="3913" spans="62:106">
      <c r="BJ3913" s="89"/>
      <c r="BW3913" s="45"/>
      <c r="BX3913" s="42"/>
      <c r="BY3913" s="42"/>
      <c r="BZ3913" s="43"/>
      <c r="CA3913" s="42"/>
      <c r="CB3913" s="55"/>
      <c r="CC3913" s="42"/>
      <c r="CD3913" s="56"/>
      <c r="CE3913" s="42"/>
      <c r="DB3913" s="42"/>
    </row>
    <row r="3914" spans="62:106">
      <c r="BJ3914" s="89"/>
      <c r="BW3914" s="45"/>
      <c r="BX3914" s="42"/>
      <c r="BY3914" s="42"/>
      <c r="BZ3914" s="43"/>
      <c r="CA3914" s="42"/>
      <c r="CB3914" s="55"/>
      <c r="CC3914" s="42"/>
      <c r="CD3914" s="56"/>
      <c r="CE3914" s="42"/>
      <c r="DB3914" s="42"/>
    </row>
    <row r="3915" spans="62:106">
      <c r="BJ3915" s="89"/>
      <c r="BW3915" s="45"/>
      <c r="BX3915" s="42"/>
      <c r="BY3915" s="42"/>
      <c r="BZ3915" s="43"/>
      <c r="CA3915" s="42"/>
      <c r="CB3915" s="55"/>
      <c r="CC3915" s="42"/>
      <c r="CD3915" s="56"/>
      <c r="CE3915" s="42"/>
      <c r="DB3915" s="42"/>
    </row>
    <row r="3916" spans="62:106">
      <c r="BJ3916" s="89"/>
      <c r="BW3916" s="45"/>
      <c r="BX3916" s="42"/>
      <c r="BY3916" s="42"/>
      <c r="BZ3916" s="43"/>
      <c r="CA3916" s="42"/>
      <c r="CB3916" s="55"/>
      <c r="CC3916" s="42"/>
      <c r="CD3916" s="56"/>
      <c r="CE3916" s="42"/>
      <c r="DB3916" s="42"/>
    </row>
    <row r="3917" spans="62:106">
      <c r="BJ3917" s="89"/>
      <c r="BW3917" s="45"/>
      <c r="BX3917" s="42"/>
      <c r="BY3917" s="42"/>
      <c r="BZ3917" s="43"/>
      <c r="CA3917" s="42"/>
      <c r="CB3917" s="55"/>
      <c r="CC3917" s="42"/>
      <c r="CD3917" s="56"/>
      <c r="CE3917" s="42"/>
      <c r="DB3917" s="42"/>
    </row>
    <row r="3918" spans="62:106">
      <c r="BJ3918" s="89"/>
      <c r="BW3918" s="45"/>
      <c r="BX3918" s="42"/>
      <c r="BY3918" s="42"/>
      <c r="BZ3918" s="43"/>
      <c r="CA3918" s="42"/>
      <c r="CB3918" s="55"/>
      <c r="CC3918" s="42"/>
      <c r="CD3918" s="56"/>
      <c r="CE3918" s="42"/>
      <c r="DB3918" s="42"/>
    </row>
    <row r="3919" spans="62:106">
      <c r="BJ3919" s="89"/>
      <c r="BW3919" s="45"/>
      <c r="BX3919" s="42"/>
      <c r="BY3919" s="42"/>
      <c r="BZ3919" s="43"/>
      <c r="CA3919" s="42"/>
      <c r="CB3919" s="55"/>
      <c r="CC3919" s="42"/>
      <c r="CD3919" s="56"/>
      <c r="CE3919" s="42"/>
      <c r="DB3919" s="42"/>
    </row>
    <row r="3920" spans="62:106">
      <c r="BJ3920" s="89"/>
      <c r="BW3920" s="45"/>
      <c r="BX3920" s="42"/>
      <c r="BY3920" s="42"/>
      <c r="BZ3920" s="43"/>
      <c r="CA3920" s="42"/>
      <c r="CB3920" s="55"/>
      <c r="CC3920" s="42"/>
      <c r="CD3920" s="56"/>
      <c r="CE3920" s="42"/>
      <c r="DB3920" s="42"/>
    </row>
    <row r="3921" spans="62:106">
      <c r="BJ3921" s="89"/>
      <c r="BW3921" s="45"/>
      <c r="BX3921" s="42"/>
      <c r="BY3921" s="42"/>
      <c r="BZ3921" s="43"/>
      <c r="CA3921" s="42"/>
      <c r="CB3921" s="55"/>
      <c r="CC3921" s="42"/>
      <c r="CD3921" s="56"/>
      <c r="CE3921" s="42"/>
      <c r="DB3921" s="42"/>
    </row>
    <row r="3922" spans="62:106">
      <c r="BJ3922" s="89"/>
      <c r="BW3922" s="45"/>
      <c r="BX3922" s="42"/>
      <c r="BY3922" s="42"/>
      <c r="BZ3922" s="43"/>
      <c r="CA3922" s="42"/>
      <c r="CB3922" s="55"/>
      <c r="CC3922" s="42"/>
      <c r="CD3922" s="56"/>
      <c r="CE3922" s="42"/>
      <c r="DB3922" s="42"/>
    </row>
    <row r="3923" spans="62:106">
      <c r="BJ3923" s="89"/>
      <c r="BW3923" s="45"/>
      <c r="BX3923" s="42"/>
      <c r="BY3923" s="42"/>
      <c r="BZ3923" s="43"/>
      <c r="CA3923" s="42"/>
      <c r="CB3923" s="55"/>
      <c r="CC3923" s="42"/>
      <c r="CD3923" s="56"/>
      <c r="CE3923" s="42"/>
      <c r="DB3923" s="42"/>
    </row>
    <row r="3924" spans="62:106">
      <c r="BJ3924" s="89"/>
      <c r="BW3924" s="45"/>
      <c r="BX3924" s="42"/>
      <c r="BY3924" s="42"/>
      <c r="BZ3924" s="43"/>
      <c r="CA3924" s="42"/>
      <c r="CB3924" s="55"/>
      <c r="CC3924" s="42"/>
      <c r="CD3924" s="56"/>
      <c r="CE3924" s="42"/>
      <c r="DB3924" s="42"/>
    </row>
    <row r="3925" spans="62:106">
      <c r="BJ3925" s="89"/>
      <c r="BW3925" s="45"/>
      <c r="BX3925" s="42"/>
      <c r="BY3925" s="42"/>
      <c r="BZ3925" s="43"/>
      <c r="CA3925" s="42"/>
      <c r="CB3925" s="55"/>
      <c r="CC3925" s="42"/>
      <c r="CD3925" s="56"/>
      <c r="CE3925" s="42"/>
      <c r="DB3925" s="42"/>
    </row>
    <row r="3926" spans="62:106">
      <c r="BJ3926" s="89"/>
      <c r="BW3926" s="45"/>
      <c r="BX3926" s="42"/>
      <c r="BY3926" s="42"/>
      <c r="BZ3926" s="43"/>
      <c r="CA3926" s="42"/>
      <c r="CB3926" s="55"/>
      <c r="CC3926" s="42"/>
      <c r="CD3926" s="56"/>
      <c r="CE3926" s="42"/>
      <c r="DB3926" s="42"/>
    </row>
    <row r="3927" spans="62:106">
      <c r="BJ3927" s="89"/>
      <c r="BW3927" s="45"/>
      <c r="BX3927" s="42"/>
      <c r="BY3927" s="42"/>
      <c r="BZ3927" s="43"/>
      <c r="CA3927" s="42"/>
      <c r="CB3927" s="55"/>
      <c r="CC3927" s="42"/>
      <c r="CD3927" s="56"/>
      <c r="CE3927" s="42"/>
      <c r="DB3927" s="42"/>
    </row>
    <row r="3928" spans="62:106">
      <c r="BJ3928" s="89"/>
      <c r="BW3928" s="45"/>
      <c r="BX3928" s="42"/>
      <c r="BY3928" s="42"/>
      <c r="BZ3928" s="43"/>
      <c r="CA3928" s="42"/>
      <c r="CB3928" s="55"/>
      <c r="CC3928" s="42"/>
      <c r="CD3928" s="56"/>
      <c r="CE3928" s="42"/>
      <c r="DB3928" s="42"/>
    </row>
    <row r="3929" spans="62:106">
      <c r="BJ3929" s="89"/>
      <c r="BW3929" s="45"/>
      <c r="BX3929" s="42"/>
      <c r="BY3929" s="42"/>
      <c r="BZ3929" s="43"/>
      <c r="CA3929" s="42"/>
      <c r="CB3929" s="55"/>
      <c r="CC3929" s="42"/>
      <c r="CD3929" s="56"/>
      <c r="CE3929" s="42"/>
      <c r="DB3929" s="42"/>
    </row>
    <row r="3930" spans="62:106">
      <c r="BJ3930" s="89"/>
      <c r="BW3930" s="45"/>
      <c r="BX3930" s="42"/>
      <c r="BY3930" s="42"/>
      <c r="BZ3930" s="43"/>
      <c r="CA3930" s="42"/>
      <c r="CB3930" s="55"/>
      <c r="CC3930" s="42"/>
      <c r="CD3930" s="56"/>
      <c r="CE3930" s="42"/>
      <c r="DB3930" s="42"/>
    </row>
    <row r="3931" spans="62:106">
      <c r="BJ3931" s="89"/>
      <c r="BW3931" s="45"/>
      <c r="BX3931" s="42"/>
      <c r="BY3931" s="42"/>
      <c r="BZ3931" s="43"/>
      <c r="CA3931" s="42"/>
      <c r="CB3931" s="55"/>
      <c r="CC3931" s="42"/>
      <c r="CD3931" s="56"/>
      <c r="CE3931" s="42"/>
      <c r="DB3931" s="42"/>
    </row>
    <row r="3932" spans="62:106">
      <c r="BJ3932" s="89"/>
      <c r="BW3932" s="45"/>
      <c r="BX3932" s="42"/>
      <c r="BY3932" s="42"/>
      <c r="BZ3932" s="43"/>
      <c r="CA3932" s="42"/>
      <c r="CB3932" s="55"/>
      <c r="CC3932" s="42"/>
      <c r="CD3932" s="56"/>
      <c r="CE3932" s="42"/>
      <c r="DB3932" s="42"/>
    </row>
    <row r="3933" spans="62:106">
      <c r="BJ3933" s="89"/>
      <c r="BW3933" s="45"/>
      <c r="BX3933" s="42"/>
      <c r="BY3933" s="42"/>
      <c r="BZ3933" s="43"/>
      <c r="CA3933" s="42"/>
      <c r="CB3933" s="55"/>
      <c r="CC3933" s="42"/>
      <c r="CD3933" s="56"/>
      <c r="CE3933" s="42"/>
      <c r="DB3933" s="42"/>
    </row>
    <row r="3934" spans="62:106">
      <c r="BJ3934" s="89"/>
      <c r="BW3934" s="45"/>
      <c r="BX3934" s="42"/>
      <c r="BY3934" s="42"/>
      <c r="BZ3934" s="43"/>
      <c r="CA3934" s="42"/>
      <c r="CB3934" s="55"/>
      <c r="CC3934" s="42"/>
      <c r="CD3934" s="56"/>
      <c r="CE3934" s="42"/>
      <c r="DB3934" s="42"/>
    </row>
    <row r="3935" spans="62:106">
      <c r="BJ3935" s="89"/>
      <c r="BW3935" s="45"/>
      <c r="BX3935" s="42"/>
      <c r="BY3935" s="42"/>
      <c r="BZ3935" s="43"/>
      <c r="CA3935" s="42"/>
      <c r="CB3935" s="55"/>
      <c r="CC3935" s="42"/>
      <c r="CD3935" s="56"/>
      <c r="CE3935" s="42"/>
      <c r="DB3935" s="42"/>
    </row>
    <row r="3936" spans="62:106">
      <c r="BJ3936" s="89"/>
      <c r="BW3936" s="45"/>
      <c r="BX3936" s="42"/>
      <c r="BY3936" s="42"/>
      <c r="BZ3936" s="43"/>
      <c r="CA3936" s="42"/>
      <c r="CB3936" s="55"/>
      <c r="CC3936" s="42"/>
      <c r="CD3936" s="56"/>
      <c r="CE3936" s="42"/>
      <c r="DB3936" s="42"/>
    </row>
    <row r="3937" spans="62:106">
      <c r="BJ3937" s="89"/>
      <c r="BW3937" s="45"/>
      <c r="BX3937" s="42"/>
      <c r="BY3937" s="42"/>
      <c r="BZ3937" s="43"/>
      <c r="CA3937" s="42"/>
      <c r="CB3937" s="55"/>
      <c r="CC3937" s="42"/>
      <c r="CD3937" s="56"/>
      <c r="CE3937" s="42"/>
      <c r="DB3937" s="42"/>
    </row>
    <row r="3938" spans="62:106">
      <c r="BJ3938" s="89"/>
      <c r="BW3938" s="45"/>
      <c r="BX3938" s="42"/>
      <c r="BY3938" s="42"/>
      <c r="BZ3938" s="43"/>
      <c r="CA3938" s="42"/>
      <c r="CB3938" s="55"/>
      <c r="CC3938" s="42"/>
      <c r="CD3938" s="56"/>
      <c r="CE3938" s="42"/>
      <c r="DB3938" s="42"/>
    </row>
    <row r="3939" spans="62:106">
      <c r="BJ3939" s="89"/>
      <c r="BW3939" s="45"/>
      <c r="BX3939" s="42"/>
      <c r="BY3939" s="42"/>
      <c r="BZ3939" s="43"/>
      <c r="CA3939" s="42"/>
      <c r="CB3939" s="55"/>
      <c r="CC3939" s="42"/>
      <c r="CD3939" s="56"/>
      <c r="CE3939" s="42"/>
      <c r="DB3939" s="42"/>
    </row>
    <row r="3940" spans="62:106">
      <c r="BJ3940" s="89"/>
      <c r="BW3940" s="45"/>
      <c r="BX3940" s="42"/>
      <c r="BY3940" s="42"/>
      <c r="BZ3940" s="43"/>
      <c r="CA3940" s="42"/>
      <c r="CB3940" s="55"/>
      <c r="CC3940" s="42"/>
      <c r="CD3940" s="56"/>
      <c r="CE3940" s="42"/>
      <c r="DB3940" s="42"/>
    </row>
    <row r="3941" spans="62:106">
      <c r="BJ3941" s="89"/>
      <c r="BW3941" s="45"/>
      <c r="BX3941" s="42"/>
      <c r="BY3941" s="42"/>
      <c r="BZ3941" s="43"/>
      <c r="CA3941" s="42"/>
      <c r="CB3941" s="55"/>
      <c r="CC3941" s="42"/>
      <c r="CD3941" s="56"/>
      <c r="CE3941" s="42"/>
      <c r="DB3941" s="42"/>
    </row>
    <row r="3942" spans="62:106">
      <c r="BJ3942" s="89"/>
      <c r="BW3942" s="45"/>
      <c r="BX3942" s="42"/>
      <c r="BY3942" s="42"/>
      <c r="BZ3942" s="43"/>
      <c r="CA3942" s="42"/>
      <c r="CB3942" s="55"/>
      <c r="CC3942" s="42"/>
      <c r="CD3942" s="56"/>
      <c r="CE3942" s="42"/>
      <c r="DB3942" s="42"/>
    </row>
    <row r="3943" spans="62:106">
      <c r="BJ3943" s="89"/>
      <c r="BW3943" s="45"/>
      <c r="BX3943" s="42"/>
      <c r="BY3943" s="42"/>
      <c r="BZ3943" s="43"/>
      <c r="CA3943" s="42"/>
      <c r="CB3943" s="55"/>
      <c r="CC3943" s="42"/>
      <c r="CD3943" s="56"/>
      <c r="CE3943" s="42"/>
      <c r="DB3943" s="42"/>
    </row>
    <row r="3944" spans="62:106">
      <c r="BJ3944" s="89"/>
      <c r="BW3944" s="45"/>
      <c r="BX3944" s="42"/>
      <c r="BY3944" s="42"/>
      <c r="BZ3944" s="43"/>
      <c r="CA3944" s="42"/>
      <c r="CB3944" s="55"/>
      <c r="CC3944" s="42"/>
      <c r="CD3944" s="56"/>
      <c r="CE3944" s="42"/>
      <c r="DB3944" s="42"/>
    </row>
    <row r="3945" spans="62:106">
      <c r="BJ3945" s="89"/>
      <c r="BW3945" s="45"/>
      <c r="BX3945" s="42"/>
      <c r="BY3945" s="42"/>
      <c r="BZ3945" s="43"/>
      <c r="CA3945" s="42"/>
      <c r="CB3945" s="55"/>
      <c r="CC3945" s="42"/>
      <c r="CD3945" s="56"/>
      <c r="CE3945" s="42"/>
      <c r="DB3945" s="42"/>
    </row>
    <row r="3946" spans="62:106">
      <c r="BJ3946" s="89"/>
      <c r="BW3946" s="45"/>
      <c r="BX3946" s="42"/>
      <c r="BY3946" s="42"/>
      <c r="BZ3946" s="43"/>
      <c r="CA3946" s="42"/>
      <c r="CB3946" s="55"/>
      <c r="CC3946" s="42"/>
      <c r="CD3946" s="56"/>
      <c r="CE3946" s="42"/>
      <c r="DB3946" s="42"/>
    </row>
    <row r="3947" spans="62:106">
      <c r="BJ3947" s="89"/>
      <c r="BW3947" s="45"/>
      <c r="BX3947" s="42"/>
      <c r="BY3947" s="42"/>
      <c r="BZ3947" s="43"/>
      <c r="CA3947" s="42"/>
      <c r="CB3947" s="55"/>
      <c r="CC3947" s="42"/>
      <c r="CD3947" s="56"/>
      <c r="CE3947" s="42"/>
      <c r="DB3947" s="42"/>
    </row>
    <row r="3948" spans="62:106">
      <c r="BJ3948" s="89"/>
      <c r="BW3948" s="45"/>
      <c r="BX3948" s="42"/>
      <c r="BY3948" s="42"/>
      <c r="BZ3948" s="43"/>
      <c r="CA3948" s="42"/>
      <c r="CB3948" s="55"/>
      <c r="CC3948" s="42"/>
      <c r="CD3948" s="56"/>
      <c r="CE3948" s="42"/>
      <c r="DB3948" s="42"/>
    </row>
    <row r="3949" spans="62:106">
      <c r="BJ3949" s="89"/>
      <c r="BW3949" s="45"/>
      <c r="BX3949" s="42"/>
      <c r="BY3949" s="42"/>
      <c r="BZ3949" s="43"/>
      <c r="CA3949" s="42"/>
      <c r="CB3949" s="55"/>
      <c r="CC3949" s="42"/>
      <c r="CD3949" s="56"/>
      <c r="CE3949" s="42"/>
      <c r="DB3949" s="42"/>
    </row>
    <row r="3950" spans="62:106">
      <c r="BJ3950" s="89"/>
      <c r="BW3950" s="45"/>
      <c r="BX3950" s="42"/>
      <c r="BY3950" s="42"/>
      <c r="BZ3950" s="43"/>
      <c r="CA3950" s="42"/>
      <c r="CB3950" s="55"/>
      <c r="CC3950" s="42"/>
      <c r="CD3950" s="56"/>
      <c r="CE3950" s="42"/>
      <c r="DB3950" s="42"/>
    </row>
    <row r="3951" spans="62:106">
      <c r="BJ3951" s="89"/>
      <c r="BW3951" s="45"/>
      <c r="BX3951" s="42"/>
      <c r="BY3951" s="42"/>
      <c r="BZ3951" s="43"/>
      <c r="CA3951" s="42"/>
      <c r="CB3951" s="55"/>
      <c r="CC3951" s="42"/>
      <c r="CD3951" s="56"/>
      <c r="CE3951" s="42"/>
      <c r="DB3951" s="42"/>
    </row>
    <row r="3952" spans="62:106">
      <c r="BJ3952" s="89"/>
      <c r="BW3952" s="45"/>
      <c r="BX3952" s="42"/>
      <c r="BY3952" s="42"/>
      <c r="BZ3952" s="43"/>
      <c r="CA3952" s="42"/>
      <c r="CB3952" s="55"/>
      <c r="CC3952" s="42"/>
      <c r="CD3952" s="56"/>
      <c r="CE3952" s="42"/>
      <c r="DB3952" s="42"/>
    </row>
    <row r="3953" spans="62:106">
      <c r="BJ3953" s="89"/>
      <c r="BW3953" s="45"/>
      <c r="BX3953" s="42"/>
      <c r="BY3953" s="42"/>
      <c r="BZ3953" s="43"/>
      <c r="CA3953" s="42"/>
      <c r="CB3953" s="55"/>
      <c r="CC3953" s="42"/>
      <c r="CD3953" s="56"/>
      <c r="CE3953" s="42"/>
      <c r="DB3953" s="42"/>
    </row>
    <row r="3954" spans="62:106">
      <c r="BJ3954" s="89"/>
      <c r="BW3954" s="45"/>
      <c r="BX3954" s="42"/>
      <c r="BY3954" s="42"/>
      <c r="BZ3954" s="43"/>
      <c r="CA3954" s="42"/>
      <c r="CB3954" s="55"/>
      <c r="CC3954" s="42"/>
      <c r="CD3954" s="56"/>
      <c r="CE3954" s="42"/>
      <c r="DB3954" s="42"/>
    </row>
    <row r="3955" spans="62:106">
      <c r="BJ3955" s="89"/>
      <c r="BW3955" s="45"/>
      <c r="BX3955" s="42"/>
      <c r="BY3955" s="42"/>
      <c r="BZ3955" s="43"/>
      <c r="CA3955" s="42"/>
      <c r="CB3955" s="55"/>
      <c r="CC3955" s="42"/>
      <c r="CD3955" s="56"/>
      <c r="CE3955" s="42"/>
      <c r="DB3955" s="42"/>
    </row>
    <row r="3956" spans="62:106">
      <c r="BJ3956" s="89"/>
      <c r="BW3956" s="45"/>
      <c r="BX3956" s="42"/>
      <c r="BY3956" s="42"/>
      <c r="BZ3956" s="43"/>
      <c r="CA3956" s="42"/>
      <c r="CB3956" s="55"/>
      <c r="CC3956" s="42"/>
      <c r="CD3956" s="56"/>
      <c r="CE3956" s="42"/>
      <c r="DB3956" s="42"/>
    </row>
    <row r="3957" spans="62:106">
      <c r="BJ3957" s="89"/>
      <c r="BW3957" s="45"/>
      <c r="BX3957" s="42"/>
      <c r="BY3957" s="42"/>
      <c r="BZ3957" s="43"/>
      <c r="CA3957" s="42"/>
      <c r="CB3957" s="55"/>
      <c r="CC3957" s="42"/>
      <c r="CD3957" s="56"/>
      <c r="CE3957" s="42"/>
      <c r="DB3957" s="42"/>
    </row>
    <row r="3958" spans="62:106">
      <c r="BJ3958" s="89"/>
      <c r="BW3958" s="45"/>
      <c r="BX3958" s="42"/>
      <c r="BY3958" s="42"/>
      <c r="BZ3958" s="43"/>
      <c r="CA3958" s="42"/>
      <c r="CB3958" s="55"/>
      <c r="CC3958" s="42"/>
      <c r="CD3958" s="56"/>
      <c r="CE3958" s="42"/>
      <c r="DB3958" s="42"/>
    </row>
    <row r="3959" spans="62:106">
      <c r="BJ3959" s="89"/>
      <c r="BW3959" s="45"/>
      <c r="BX3959" s="42"/>
      <c r="BY3959" s="42"/>
      <c r="BZ3959" s="43"/>
      <c r="CA3959" s="42"/>
      <c r="CB3959" s="55"/>
      <c r="CC3959" s="42"/>
      <c r="CD3959" s="56"/>
      <c r="CE3959" s="42"/>
      <c r="DB3959" s="42"/>
    </row>
    <row r="3960" spans="62:106">
      <c r="BJ3960" s="89"/>
      <c r="BW3960" s="45"/>
      <c r="BX3960" s="42"/>
      <c r="BY3960" s="42"/>
      <c r="BZ3960" s="43"/>
      <c r="CA3960" s="42"/>
      <c r="CB3960" s="55"/>
      <c r="CC3960" s="42"/>
      <c r="CD3960" s="56"/>
      <c r="CE3960" s="42"/>
      <c r="DB3960" s="42"/>
    </row>
    <row r="3961" spans="62:106">
      <c r="BJ3961" s="89"/>
      <c r="BW3961" s="45"/>
      <c r="BX3961" s="42"/>
      <c r="BY3961" s="42"/>
      <c r="BZ3961" s="43"/>
      <c r="CA3961" s="42"/>
      <c r="CB3961" s="55"/>
      <c r="CC3961" s="42"/>
      <c r="CD3961" s="56"/>
      <c r="CE3961" s="42"/>
      <c r="DB3961" s="42"/>
    </row>
    <row r="3962" spans="62:106">
      <c r="BJ3962" s="89"/>
      <c r="BW3962" s="45"/>
      <c r="BX3962" s="42"/>
      <c r="BY3962" s="42"/>
      <c r="BZ3962" s="43"/>
      <c r="CA3962" s="42"/>
      <c r="CB3962" s="55"/>
      <c r="CC3962" s="42"/>
      <c r="CD3962" s="56"/>
      <c r="CE3962" s="42"/>
      <c r="DB3962" s="42"/>
    </row>
    <row r="3963" spans="62:106">
      <c r="BJ3963" s="89"/>
      <c r="BW3963" s="45"/>
      <c r="BX3963" s="42"/>
      <c r="BY3963" s="42"/>
      <c r="BZ3963" s="43"/>
      <c r="CA3963" s="42"/>
      <c r="CB3963" s="55"/>
      <c r="CC3963" s="42"/>
      <c r="CD3963" s="56"/>
      <c r="CE3963" s="42"/>
      <c r="DB3963" s="42"/>
    </row>
    <row r="3964" spans="62:106">
      <c r="BJ3964" s="89"/>
      <c r="BW3964" s="45"/>
      <c r="BX3964" s="42"/>
      <c r="BY3964" s="42"/>
      <c r="BZ3964" s="43"/>
      <c r="CA3964" s="42"/>
      <c r="CB3964" s="55"/>
      <c r="CC3964" s="42"/>
      <c r="CD3964" s="56"/>
      <c r="CE3964" s="42"/>
      <c r="DB3964" s="42"/>
    </row>
    <row r="3965" spans="62:106">
      <c r="BJ3965" s="89"/>
      <c r="BW3965" s="45"/>
      <c r="BX3965" s="42"/>
      <c r="BY3965" s="42"/>
      <c r="BZ3965" s="43"/>
      <c r="CA3965" s="42"/>
      <c r="CB3965" s="55"/>
      <c r="CC3965" s="42"/>
      <c r="CD3965" s="56"/>
      <c r="CE3965" s="42"/>
      <c r="DB3965" s="42"/>
    </row>
    <row r="3966" spans="62:106">
      <c r="BJ3966" s="89"/>
      <c r="BW3966" s="45"/>
      <c r="BX3966" s="42"/>
      <c r="BY3966" s="42"/>
      <c r="BZ3966" s="43"/>
      <c r="CA3966" s="42"/>
      <c r="CB3966" s="55"/>
      <c r="CC3966" s="42"/>
      <c r="CD3966" s="56"/>
      <c r="CE3966" s="42"/>
      <c r="DB3966" s="42"/>
    </row>
    <row r="3967" spans="62:106">
      <c r="BJ3967" s="89"/>
      <c r="BW3967" s="45"/>
      <c r="BX3967" s="42"/>
      <c r="BY3967" s="42"/>
      <c r="BZ3967" s="43"/>
      <c r="CA3967" s="42"/>
      <c r="CB3967" s="55"/>
      <c r="CC3967" s="42"/>
      <c r="CD3967" s="56"/>
      <c r="CE3967" s="42"/>
      <c r="DB3967" s="42"/>
    </row>
    <row r="3968" spans="62:106">
      <c r="BJ3968" s="89"/>
      <c r="BW3968" s="45"/>
      <c r="BX3968" s="42"/>
      <c r="BY3968" s="42"/>
      <c r="BZ3968" s="43"/>
      <c r="CA3968" s="42"/>
      <c r="CB3968" s="55"/>
      <c r="CC3968" s="42"/>
      <c r="CD3968" s="56"/>
      <c r="CE3968" s="42"/>
      <c r="DB3968" s="42"/>
    </row>
    <row r="3969" spans="62:106">
      <c r="BJ3969" s="89"/>
      <c r="BW3969" s="45"/>
      <c r="BX3969" s="42"/>
      <c r="BY3969" s="42"/>
      <c r="BZ3969" s="43"/>
      <c r="CA3969" s="42"/>
      <c r="CB3969" s="55"/>
      <c r="CC3969" s="42"/>
      <c r="CD3969" s="56"/>
      <c r="CE3969" s="42"/>
      <c r="DB3969" s="42"/>
    </row>
    <row r="3970" spans="62:106">
      <c r="BJ3970" s="89"/>
      <c r="BW3970" s="45"/>
      <c r="BX3970" s="42"/>
      <c r="BY3970" s="42"/>
      <c r="BZ3970" s="43"/>
      <c r="CA3970" s="42"/>
      <c r="CB3970" s="55"/>
      <c r="CC3970" s="42"/>
      <c r="CD3970" s="56"/>
      <c r="CE3970" s="42"/>
      <c r="DB3970" s="42"/>
    </row>
    <row r="3971" spans="62:106">
      <c r="BJ3971" s="89"/>
      <c r="BW3971" s="45"/>
      <c r="BX3971" s="42"/>
      <c r="BY3971" s="42"/>
      <c r="BZ3971" s="43"/>
      <c r="CA3971" s="42"/>
      <c r="CB3971" s="55"/>
      <c r="CC3971" s="42"/>
      <c r="CD3971" s="56"/>
      <c r="CE3971" s="42"/>
      <c r="DB3971" s="42"/>
    </row>
    <row r="3972" spans="62:106">
      <c r="BJ3972" s="89"/>
      <c r="BW3972" s="45"/>
      <c r="BX3972" s="42"/>
      <c r="BY3972" s="42"/>
      <c r="BZ3972" s="43"/>
      <c r="CA3972" s="42"/>
      <c r="CB3972" s="55"/>
      <c r="CC3972" s="42"/>
      <c r="CD3972" s="56"/>
      <c r="CE3972" s="42"/>
      <c r="DB3972" s="42"/>
    </row>
    <row r="3973" spans="62:106">
      <c r="BJ3973" s="89"/>
      <c r="BW3973" s="45"/>
      <c r="BX3973" s="42"/>
      <c r="BY3973" s="42"/>
      <c r="BZ3973" s="43"/>
      <c r="CA3973" s="42"/>
      <c r="CB3973" s="55"/>
      <c r="CC3973" s="42"/>
      <c r="CD3973" s="56"/>
      <c r="CE3973" s="42"/>
      <c r="DB3973" s="42"/>
    </row>
    <row r="3974" spans="62:106">
      <c r="BJ3974" s="89"/>
      <c r="BW3974" s="45"/>
      <c r="BX3974" s="42"/>
      <c r="BY3974" s="42"/>
      <c r="BZ3974" s="43"/>
      <c r="CA3974" s="42"/>
      <c r="CB3974" s="55"/>
      <c r="CC3974" s="42"/>
      <c r="CD3974" s="56"/>
      <c r="CE3974" s="42"/>
      <c r="DB3974" s="42"/>
    </row>
    <row r="3975" spans="62:106">
      <c r="BJ3975" s="89"/>
      <c r="BW3975" s="45"/>
      <c r="BX3975" s="42"/>
      <c r="BY3975" s="42"/>
      <c r="BZ3975" s="43"/>
      <c r="CA3975" s="42"/>
      <c r="CB3975" s="55"/>
      <c r="CC3975" s="42"/>
      <c r="CD3975" s="56"/>
      <c r="CE3975" s="42"/>
      <c r="DB3975" s="42"/>
    </row>
    <row r="3976" spans="62:106">
      <c r="BJ3976" s="89"/>
      <c r="BW3976" s="45"/>
      <c r="BX3976" s="42"/>
      <c r="BY3976" s="42"/>
      <c r="BZ3976" s="43"/>
      <c r="CA3976" s="42"/>
      <c r="CB3976" s="55"/>
      <c r="CC3976" s="42"/>
      <c r="CD3976" s="56"/>
      <c r="CE3976" s="42"/>
      <c r="DB3976" s="42"/>
    </row>
    <row r="3977" spans="62:106">
      <c r="BJ3977" s="89"/>
      <c r="BW3977" s="45"/>
      <c r="BX3977" s="42"/>
      <c r="BY3977" s="42"/>
      <c r="BZ3977" s="43"/>
      <c r="CA3977" s="42"/>
      <c r="CB3977" s="55"/>
      <c r="CC3977" s="42"/>
      <c r="CD3977" s="56"/>
      <c r="CE3977" s="42"/>
      <c r="DB3977" s="42"/>
    </row>
    <row r="3978" spans="62:106">
      <c r="BJ3978" s="89"/>
      <c r="BW3978" s="45"/>
      <c r="BX3978" s="42"/>
      <c r="BY3978" s="42"/>
      <c r="BZ3978" s="43"/>
      <c r="CA3978" s="42"/>
      <c r="CB3978" s="55"/>
      <c r="CC3978" s="42"/>
      <c r="CD3978" s="56"/>
      <c r="CE3978" s="42"/>
      <c r="DB3978" s="42"/>
    </row>
    <row r="3979" spans="62:106">
      <c r="BJ3979" s="89"/>
      <c r="BW3979" s="45"/>
      <c r="BX3979" s="42"/>
      <c r="BY3979" s="42"/>
      <c r="BZ3979" s="43"/>
      <c r="CA3979" s="42"/>
      <c r="CB3979" s="55"/>
      <c r="CC3979" s="42"/>
      <c r="CD3979" s="56"/>
      <c r="CE3979" s="42"/>
      <c r="DB3979" s="42"/>
    </row>
    <row r="3980" spans="62:106">
      <c r="BJ3980" s="89"/>
      <c r="BW3980" s="45"/>
      <c r="BX3980" s="42"/>
      <c r="BY3980" s="42"/>
      <c r="BZ3980" s="43"/>
      <c r="CA3980" s="42"/>
      <c r="CB3980" s="55"/>
      <c r="CC3980" s="42"/>
      <c r="CD3980" s="56"/>
      <c r="CE3980" s="42"/>
      <c r="DB3980" s="42"/>
    </row>
    <row r="3981" spans="62:106">
      <c r="BJ3981" s="89"/>
      <c r="BW3981" s="45"/>
      <c r="BX3981" s="42"/>
      <c r="BY3981" s="42"/>
      <c r="BZ3981" s="43"/>
      <c r="CA3981" s="42"/>
      <c r="CB3981" s="55"/>
      <c r="CC3981" s="42"/>
      <c r="CD3981" s="56"/>
      <c r="CE3981" s="42"/>
      <c r="DB3981" s="42"/>
    </row>
    <row r="3982" spans="62:106">
      <c r="BJ3982" s="89"/>
      <c r="BW3982" s="45"/>
      <c r="BX3982" s="42"/>
      <c r="BY3982" s="42"/>
      <c r="BZ3982" s="43"/>
      <c r="CA3982" s="42"/>
      <c r="CB3982" s="55"/>
      <c r="CC3982" s="42"/>
      <c r="CD3982" s="56"/>
      <c r="CE3982" s="42"/>
      <c r="DB3982" s="42"/>
    </row>
    <row r="3983" spans="62:106">
      <c r="BJ3983" s="89"/>
      <c r="BW3983" s="45"/>
      <c r="BX3983" s="42"/>
      <c r="BY3983" s="42"/>
      <c r="BZ3983" s="43"/>
      <c r="CA3983" s="42"/>
      <c r="CB3983" s="55"/>
      <c r="CC3983" s="42"/>
      <c r="CD3983" s="56"/>
      <c r="CE3983" s="42"/>
      <c r="DB3983" s="42"/>
    </row>
    <row r="3984" spans="62:106">
      <c r="BJ3984" s="89"/>
      <c r="BW3984" s="45"/>
      <c r="BX3984" s="42"/>
      <c r="BY3984" s="42"/>
      <c r="BZ3984" s="43"/>
      <c r="CA3984" s="42"/>
      <c r="CB3984" s="55"/>
      <c r="CC3984" s="42"/>
      <c r="CD3984" s="56"/>
      <c r="CE3984" s="42"/>
      <c r="DB3984" s="42"/>
    </row>
    <row r="3985" spans="62:106">
      <c r="BJ3985" s="89"/>
      <c r="BW3985" s="45"/>
      <c r="BX3985" s="42"/>
      <c r="BY3985" s="42"/>
      <c r="BZ3985" s="43"/>
      <c r="CA3985" s="42"/>
      <c r="CB3985" s="55"/>
      <c r="CC3985" s="42"/>
      <c r="CD3985" s="56"/>
      <c r="CE3985" s="42"/>
      <c r="DB3985" s="42"/>
    </row>
    <row r="3986" spans="62:106">
      <c r="BJ3986" s="89"/>
      <c r="BW3986" s="45"/>
      <c r="BX3986" s="42"/>
      <c r="BY3986" s="42"/>
      <c r="BZ3986" s="43"/>
      <c r="CA3986" s="42"/>
      <c r="CB3986" s="55"/>
      <c r="CC3986" s="42"/>
      <c r="CD3986" s="56"/>
      <c r="CE3986" s="42"/>
      <c r="DB3986" s="42"/>
    </row>
    <row r="3987" spans="62:106">
      <c r="BJ3987" s="89"/>
      <c r="BW3987" s="45"/>
      <c r="BX3987" s="42"/>
      <c r="BY3987" s="42"/>
      <c r="BZ3987" s="43"/>
      <c r="CA3987" s="42"/>
      <c r="CB3987" s="55"/>
      <c r="CC3987" s="42"/>
      <c r="CD3987" s="56"/>
      <c r="CE3987" s="42"/>
      <c r="DB3987" s="42"/>
    </row>
    <row r="3988" spans="62:106">
      <c r="BJ3988" s="89"/>
      <c r="BW3988" s="45"/>
      <c r="BX3988" s="42"/>
      <c r="BY3988" s="42"/>
      <c r="BZ3988" s="43"/>
      <c r="CA3988" s="42"/>
      <c r="CB3988" s="55"/>
      <c r="CC3988" s="42"/>
      <c r="CD3988" s="56"/>
      <c r="CE3988" s="42"/>
      <c r="DB3988" s="42"/>
    </row>
    <row r="3989" spans="62:106">
      <c r="BJ3989" s="89"/>
      <c r="BW3989" s="45"/>
      <c r="BX3989" s="42"/>
      <c r="BY3989" s="42"/>
      <c r="BZ3989" s="43"/>
      <c r="CA3989" s="42"/>
      <c r="CB3989" s="55"/>
      <c r="CC3989" s="42"/>
      <c r="CD3989" s="56"/>
      <c r="CE3989" s="42"/>
      <c r="DB3989" s="42"/>
    </row>
    <row r="3990" spans="62:106">
      <c r="BJ3990" s="89"/>
      <c r="BW3990" s="45"/>
      <c r="BX3990" s="42"/>
      <c r="BY3990" s="42"/>
      <c r="BZ3990" s="43"/>
      <c r="CA3990" s="42"/>
      <c r="CB3990" s="55"/>
      <c r="CC3990" s="42"/>
      <c r="CD3990" s="56"/>
      <c r="CE3990" s="42"/>
      <c r="DB3990" s="42"/>
    </row>
    <row r="3991" spans="62:106">
      <c r="BJ3991" s="89"/>
      <c r="BW3991" s="45"/>
      <c r="BX3991" s="42"/>
      <c r="BY3991" s="42"/>
      <c r="BZ3991" s="43"/>
      <c r="CA3991" s="42"/>
      <c r="CB3991" s="55"/>
      <c r="CC3991" s="42"/>
      <c r="CD3991" s="56"/>
      <c r="CE3991" s="42"/>
      <c r="DB3991" s="42"/>
    </row>
    <row r="3992" spans="62:106">
      <c r="BJ3992" s="89"/>
      <c r="BW3992" s="45"/>
      <c r="BX3992" s="42"/>
      <c r="BY3992" s="42"/>
      <c r="BZ3992" s="43"/>
      <c r="CA3992" s="42"/>
      <c r="CB3992" s="55"/>
      <c r="CC3992" s="42"/>
      <c r="CD3992" s="56"/>
      <c r="CE3992" s="42"/>
      <c r="DB3992" s="42"/>
    </row>
    <row r="3993" spans="62:106">
      <c r="BJ3993" s="89"/>
      <c r="BW3993" s="45"/>
      <c r="BX3993" s="42"/>
      <c r="BY3993" s="42"/>
      <c r="BZ3993" s="43"/>
      <c r="CA3993" s="42"/>
      <c r="CB3993" s="55"/>
      <c r="CC3993" s="42"/>
      <c r="CD3993" s="56"/>
      <c r="CE3993" s="42"/>
      <c r="DB3993" s="42"/>
    </row>
    <row r="3994" spans="62:106">
      <c r="BJ3994" s="89"/>
      <c r="BW3994" s="45"/>
      <c r="BX3994" s="42"/>
      <c r="BY3994" s="42"/>
      <c r="BZ3994" s="43"/>
      <c r="CA3994" s="42"/>
      <c r="CB3994" s="55"/>
      <c r="CC3994" s="42"/>
      <c r="CD3994" s="56"/>
      <c r="CE3994" s="42"/>
      <c r="DB3994" s="42"/>
    </row>
    <row r="3995" spans="62:106">
      <c r="BJ3995" s="89"/>
      <c r="BW3995" s="45"/>
      <c r="BX3995" s="42"/>
      <c r="BY3995" s="42"/>
      <c r="BZ3995" s="43"/>
      <c r="CA3995" s="42"/>
      <c r="CB3995" s="55"/>
      <c r="CC3995" s="42"/>
      <c r="CD3995" s="56"/>
      <c r="CE3995" s="42"/>
      <c r="DB3995" s="42"/>
    </row>
    <row r="3996" spans="62:106">
      <c r="BJ3996" s="89"/>
      <c r="BW3996" s="45"/>
      <c r="BX3996" s="42"/>
      <c r="BY3996" s="42"/>
      <c r="BZ3996" s="43"/>
      <c r="CA3996" s="42"/>
      <c r="CB3996" s="55"/>
      <c r="CC3996" s="42"/>
      <c r="CD3996" s="56"/>
      <c r="CE3996" s="42"/>
      <c r="DB3996" s="42"/>
    </row>
    <row r="3997" spans="62:106">
      <c r="BJ3997" s="89"/>
      <c r="BW3997" s="45"/>
      <c r="BX3997" s="42"/>
      <c r="BY3997" s="42"/>
      <c r="BZ3997" s="43"/>
      <c r="CA3997" s="42"/>
      <c r="CB3997" s="55"/>
      <c r="CC3997" s="42"/>
      <c r="CD3997" s="56"/>
      <c r="CE3997" s="42"/>
      <c r="DB3997" s="42"/>
    </row>
    <row r="3998" spans="62:106">
      <c r="BJ3998" s="89"/>
      <c r="BW3998" s="45"/>
      <c r="BX3998" s="42"/>
      <c r="BY3998" s="42"/>
      <c r="BZ3998" s="43"/>
      <c r="CA3998" s="42"/>
      <c r="CB3998" s="55"/>
      <c r="CC3998" s="42"/>
      <c r="CD3998" s="56"/>
      <c r="CE3998" s="42"/>
      <c r="DB3998" s="42"/>
    </row>
    <row r="3999" spans="62:106">
      <c r="BJ3999" s="89"/>
      <c r="BW3999" s="45"/>
      <c r="BX3999" s="42"/>
      <c r="BY3999" s="42"/>
      <c r="BZ3999" s="43"/>
      <c r="CA3999" s="42"/>
      <c r="CB3999" s="55"/>
      <c r="CC3999" s="42"/>
      <c r="CD3999" s="56"/>
      <c r="CE3999" s="42"/>
      <c r="DB3999" s="42"/>
    </row>
    <row r="4000" spans="62:106">
      <c r="BJ4000" s="89"/>
      <c r="BW4000" s="45"/>
      <c r="BX4000" s="42"/>
      <c r="BY4000" s="42"/>
      <c r="BZ4000" s="43"/>
      <c r="CA4000" s="42"/>
      <c r="CB4000" s="55"/>
      <c r="CC4000" s="42"/>
      <c r="CD4000" s="56"/>
      <c r="CE4000" s="42"/>
      <c r="DB4000" s="42"/>
    </row>
    <row r="4001" spans="62:106">
      <c r="BJ4001" s="89"/>
      <c r="BW4001" s="45"/>
      <c r="BX4001" s="42"/>
      <c r="BY4001" s="42"/>
      <c r="BZ4001" s="43"/>
      <c r="CA4001" s="42"/>
      <c r="CB4001" s="55"/>
      <c r="CC4001" s="42"/>
      <c r="CD4001" s="56"/>
      <c r="CE4001" s="42"/>
      <c r="DB4001" s="42"/>
    </row>
    <row r="4002" spans="62:106">
      <c r="BJ4002" s="89"/>
      <c r="BW4002" s="45"/>
      <c r="BX4002" s="42"/>
      <c r="BY4002" s="42"/>
      <c r="BZ4002" s="43"/>
      <c r="CA4002" s="42"/>
      <c r="CB4002" s="55"/>
      <c r="CC4002" s="42"/>
      <c r="CD4002" s="56"/>
      <c r="CE4002" s="42"/>
      <c r="DB4002" s="42"/>
    </row>
    <row r="4003" spans="62:106">
      <c r="BJ4003" s="89"/>
      <c r="BW4003" s="45"/>
      <c r="BX4003" s="42"/>
      <c r="BY4003" s="42"/>
      <c r="BZ4003" s="43"/>
      <c r="CA4003" s="42"/>
      <c r="CB4003" s="55"/>
      <c r="CC4003" s="42"/>
      <c r="CD4003" s="56"/>
      <c r="CE4003" s="42"/>
      <c r="DB4003" s="42"/>
    </row>
    <row r="4004" spans="62:106">
      <c r="BJ4004" s="89"/>
      <c r="BW4004" s="45"/>
      <c r="BX4004" s="42"/>
      <c r="BY4004" s="42"/>
      <c r="BZ4004" s="43"/>
      <c r="CA4004" s="42"/>
      <c r="CB4004" s="55"/>
      <c r="CC4004" s="42"/>
      <c r="CD4004" s="56"/>
      <c r="CE4004" s="42"/>
      <c r="DB4004" s="42"/>
    </row>
    <row r="4005" spans="62:106">
      <c r="BJ4005" s="89"/>
      <c r="BW4005" s="45"/>
      <c r="BX4005" s="42"/>
      <c r="BY4005" s="42"/>
      <c r="BZ4005" s="43"/>
      <c r="CA4005" s="42"/>
      <c r="CB4005" s="55"/>
      <c r="CC4005" s="42"/>
      <c r="CD4005" s="56"/>
      <c r="CE4005" s="42"/>
      <c r="DB4005" s="42"/>
    </row>
    <row r="4006" spans="62:106">
      <c r="BJ4006" s="89"/>
      <c r="BW4006" s="45"/>
      <c r="BX4006" s="42"/>
      <c r="BY4006" s="42"/>
      <c r="BZ4006" s="43"/>
      <c r="CA4006" s="42"/>
      <c r="CB4006" s="55"/>
      <c r="CC4006" s="42"/>
      <c r="CD4006" s="56"/>
      <c r="CE4006" s="42"/>
      <c r="DB4006" s="42"/>
    </row>
    <row r="4007" spans="62:106">
      <c r="BJ4007" s="89"/>
      <c r="BW4007" s="45"/>
      <c r="BX4007" s="42"/>
      <c r="BY4007" s="42"/>
      <c r="BZ4007" s="43"/>
      <c r="CA4007" s="42"/>
      <c r="CB4007" s="55"/>
      <c r="CC4007" s="42"/>
      <c r="CD4007" s="56"/>
      <c r="CE4007" s="42"/>
      <c r="DB4007" s="42"/>
    </row>
    <row r="4008" spans="62:106">
      <c r="BJ4008" s="89"/>
      <c r="BW4008" s="45"/>
      <c r="BX4008" s="42"/>
      <c r="BY4008" s="42"/>
      <c r="BZ4008" s="43"/>
      <c r="CA4008" s="42"/>
      <c r="CB4008" s="55"/>
      <c r="CC4008" s="42"/>
      <c r="CD4008" s="56"/>
      <c r="CE4008" s="42"/>
      <c r="DB4008" s="42"/>
    </row>
    <row r="4009" spans="62:106">
      <c r="BJ4009" s="89"/>
      <c r="BW4009" s="45"/>
      <c r="BX4009" s="42"/>
      <c r="BY4009" s="42"/>
      <c r="BZ4009" s="43"/>
      <c r="CA4009" s="42"/>
      <c r="CB4009" s="55"/>
      <c r="CC4009" s="42"/>
      <c r="CD4009" s="56"/>
      <c r="CE4009" s="42"/>
      <c r="DB4009" s="42"/>
    </row>
    <row r="4010" spans="62:106">
      <c r="BJ4010" s="89"/>
      <c r="BW4010" s="45"/>
      <c r="BX4010" s="42"/>
      <c r="BY4010" s="42"/>
      <c r="BZ4010" s="43"/>
      <c r="CA4010" s="42"/>
      <c r="CB4010" s="55"/>
      <c r="CC4010" s="42"/>
      <c r="CD4010" s="56"/>
      <c r="CE4010" s="42"/>
      <c r="DB4010" s="42"/>
    </row>
    <row r="4011" spans="62:106">
      <c r="BJ4011" s="89"/>
      <c r="BW4011" s="45"/>
      <c r="BX4011" s="42"/>
      <c r="BY4011" s="42"/>
      <c r="BZ4011" s="43"/>
      <c r="CA4011" s="42"/>
      <c r="CB4011" s="55"/>
      <c r="CC4011" s="42"/>
      <c r="CD4011" s="56"/>
      <c r="CE4011" s="42"/>
      <c r="DB4011" s="42"/>
    </row>
    <row r="4012" spans="62:106">
      <c r="BJ4012" s="89"/>
      <c r="BW4012" s="45"/>
      <c r="BX4012" s="42"/>
      <c r="BY4012" s="42"/>
      <c r="BZ4012" s="43"/>
      <c r="CA4012" s="42"/>
      <c r="CB4012" s="55"/>
      <c r="CC4012" s="42"/>
      <c r="CD4012" s="56"/>
      <c r="CE4012" s="42"/>
      <c r="DB4012" s="42"/>
    </row>
    <row r="4013" spans="62:106">
      <c r="BJ4013" s="89"/>
      <c r="BW4013" s="45"/>
      <c r="BX4013" s="42"/>
      <c r="BY4013" s="42"/>
      <c r="BZ4013" s="43"/>
      <c r="CA4013" s="42"/>
      <c r="CB4013" s="55"/>
      <c r="CC4013" s="42"/>
      <c r="CD4013" s="56"/>
      <c r="CE4013" s="42"/>
      <c r="DB4013" s="42"/>
    </row>
    <row r="4014" spans="62:106">
      <c r="BJ4014" s="89"/>
      <c r="BW4014" s="45"/>
      <c r="BX4014" s="42"/>
      <c r="BY4014" s="42"/>
      <c r="BZ4014" s="43"/>
      <c r="CA4014" s="42"/>
      <c r="CB4014" s="55"/>
      <c r="CC4014" s="42"/>
      <c r="CD4014" s="56"/>
      <c r="CE4014" s="42"/>
      <c r="DB4014" s="42"/>
    </row>
    <row r="4015" spans="62:106">
      <c r="BJ4015" s="89"/>
      <c r="BW4015" s="45"/>
      <c r="BX4015" s="42"/>
      <c r="BY4015" s="42"/>
      <c r="BZ4015" s="43"/>
      <c r="CA4015" s="42"/>
      <c r="CB4015" s="55"/>
      <c r="CC4015" s="42"/>
      <c r="CD4015" s="56"/>
      <c r="CE4015" s="42"/>
      <c r="DB4015" s="42"/>
    </row>
    <row r="4016" spans="62:106">
      <c r="BJ4016" s="89"/>
      <c r="BW4016" s="45"/>
      <c r="BX4016" s="42"/>
      <c r="BY4016" s="42"/>
      <c r="BZ4016" s="43"/>
      <c r="CA4016" s="42"/>
      <c r="CB4016" s="55"/>
      <c r="CC4016" s="42"/>
      <c r="CD4016" s="56"/>
      <c r="CE4016" s="42"/>
      <c r="DB4016" s="42"/>
    </row>
    <row r="4017" spans="62:106">
      <c r="BJ4017" s="89"/>
      <c r="BW4017" s="45"/>
      <c r="BX4017" s="42"/>
      <c r="BY4017" s="42"/>
      <c r="BZ4017" s="43"/>
      <c r="CA4017" s="42"/>
      <c r="CB4017" s="55"/>
      <c r="CC4017" s="42"/>
      <c r="CD4017" s="56"/>
      <c r="CE4017" s="42"/>
      <c r="DB4017" s="42"/>
    </row>
    <row r="4018" spans="62:106">
      <c r="BJ4018" s="89"/>
      <c r="BW4018" s="45"/>
      <c r="BX4018" s="42"/>
      <c r="BY4018" s="42"/>
      <c r="BZ4018" s="43"/>
      <c r="CA4018" s="42"/>
      <c r="CB4018" s="55"/>
      <c r="CC4018" s="42"/>
      <c r="CD4018" s="56"/>
      <c r="CE4018" s="42"/>
      <c r="DB4018" s="42"/>
    </row>
    <row r="4019" spans="62:106">
      <c r="BJ4019" s="89"/>
      <c r="BW4019" s="45"/>
      <c r="BX4019" s="42"/>
      <c r="BY4019" s="42"/>
      <c r="BZ4019" s="43"/>
      <c r="CA4019" s="42"/>
      <c r="CB4019" s="55"/>
      <c r="CC4019" s="42"/>
      <c r="CD4019" s="56"/>
      <c r="CE4019" s="42"/>
      <c r="DB4019" s="42"/>
    </row>
    <row r="4020" spans="62:106">
      <c r="BJ4020" s="89"/>
      <c r="BW4020" s="45"/>
      <c r="BX4020" s="42"/>
      <c r="BY4020" s="42"/>
      <c r="BZ4020" s="43"/>
      <c r="CA4020" s="42"/>
      <c r="CB4020" s="55"/>
      <c r="CC4020" s="42"/>
      <c r="CD4020" s="56"/>
      <c r="CE4020" s="42"/>
      <c r="DB4020" s="42"/>
    </row>
    <row r="4021" spans="62:106">
      <c r="BJ4021" s="89"/>
      <c r="BW4021" s="45"/>
      <c r="BX4021" s="42"/>
      <c r="BY4021" s="42"/>
      <c r="BZ4021" s="43"/>
      <c r="CA4021" s="42"/>
      <c r="CB4021" s="55"/>
      <c r="CC4021" s="42"/>
      <c r="CD4021" s="56"/>
      <c r="CE4021" s="42"/>
      <c r="DB4021" s="42"/>
    </row>
    <row r="4022" spans="62:106">
      <c r="BJ4022" s="89"/>
      <c r="BW4022" s="45"/>
      <c r="BX4022" s="42"/>
      <c r="BY4022" s="42"/>
      <c r="BZ4022" s="43"/>
      <c r="CA4022" s="42"/>
      <c r="CB4022" s="55"/>
      <c r="CC4022" s="42"/>
      <c r="CD4022" s="56"/>
      <c r="CE4022" s="42"/>
      <c r="DB4022" s="42"/>
    </row>
    <row r="4023" spans="62:106">
      <c r="BJ4023" s="89"/>
      <c r="BW4023" s="45"/>
      <c r="BX4023" s="42"/>
      <c r="BY4023" s="42"/>
      <c r="BZ4023" s="43"/>
      <c r="CA4023" s="42"/>
      <c r="CB4023" s="55"/>
      <c r="CC4023" s="42"/>
      <c r="CD4023" s="56"/>
      <c r="CE4023" s="42"/>
      <c r="DB4023" s="42"/>
    </row>
    <row r="4024" spans="62:106">
      <c r="BJ4024" s="89"/>
      <c r="BW4024" s="45"/>
      <c r="BX4024" s="42"/>
      <c r="BY4024" s="42"/>
      <c r="BZ4024" s="43"/>
      <c r="CA4024" s="42"/>
      <c r="CB4024" s="55"/>
      <c r="CC4024" s="42"/>
      <c r="CD4024" s="56"/>
      <c r="CE4024" s="42"/>
      <c r="DB4024" s="42"/>
    </row>
    <row r="4025" spans="62:106">
      <c r="BJ4025" s="89"/>
      <c r="BW4025" s="45"/>
      <c r="BX4025" s="42"/>
      <c r="BY4025" s="42"/>
      <c r="BZ4025" s="43"/>
      <c r="CA4025" s="42"/>
      <c r="CB4025" s="55"/>
      <c r="CC4025" s="42"/>
      <c r="CD4025" s="56"/>
      <c r="CE4025" s="42"/>
      <c r="DB4025" s="42"/>
    </row>
    <row r="4026" spans="62:106">
      <c r="BJ4026" s="89"/>
      <c r="BW4026" s="45"/>
      <c r="BX4026" s="42"/>
      <c r="BY4026" s="42"/>
      <c r="BZ4026" s="43"/>
      <c r="CA4026" s="42"/>
      <c r="CB4026" s="55"/>
      <c r="CC4026" s="42"/>
      <c r="CD4026" s="56"/>
      <c r="CE4026" s="42"/>
      <c r="DB4026" s="42"/>
    </row>
    <row r="4027" spans="62:106">
      <c r="BJ4027" s="89"/>
      <c r="BW4027" s="45"/>
      <c r="BX4027" s="42"/>
      <c r="BY4027" s="42"/>
      <c r="BZ4027" s="43"/>
      <c r="CA4027" s="42"/>
      <c r="CB4027" s="55"/>
      <c r="CC4027" s="42"/>
      <c r="CD4027" s="56"/>
      <c r="CE4027" s="42"/>
      <c r="DB4027" s="42"/>
    </row>
    <row r="4028" spans="62:106">
      <c r="BJ4028" s="89"/>
      <c r="BW4028" s="45"/>
      <c r="BX4028" s="42"/>
      <c r="BY4028" s="42"/>
      <c r="BZ4028" s="43"/>
      <c r="CA4028" s="42"/>
      <c r="CB4028" s="55"/>
      <c r="CC4028" s="42"/>
      <c r="CD4028" s="56"/>
      <c r="CE4028" s="42"/>
      <c r="DB4028" s="42"/>
    </row>
    <row r="4029" spans="62:106">
      <c r="BJ4029" s="89"/>
      <c r="BW4029" s="45"/>
      <c r="BX4029" s="42"/>
      <c r="BY4029" s="42"/>
      <c r="BZ4029" s="43"/>
      <c r="CA4029" s="42"/>
      <c r="CB4029" s="55"/>
      <c r="CC4029" s="42"/>
      <c r="CD4029" s="56"/>
      <c r="CE4029" s="42"/>
      <c r="DB4029" s="42"/>
    </row>
    <row r="4030" spans="62:106">
      <c r="BJ4030" s="89"/>
      <c r="BW4030" s="45"/>
      <c r="BX4030" s="42"/>
      <c r="BY4030" s="42"/>
      <c r="BZ4030" s="43"/>
      <c r="CA4030" s="42"/>
      <c r="CB4030" s="55"/>
      <c r="CC4030" s="42"/>
      <c r="CD4030" s="56"/>
      <c r="CE4030" s="42"/>
      <c r="DB4030" s="42"/>
    </row>
    <row r="4031" spans="62:106">
      <c r="BJ4031" s="89"/>
      <c r="BW4031" s="45"/>
      <c r="BX4031" s="42"/>
      <c r="BY4031" s="42"/>
      <c r="BZ4031" s="43"/>
      <c r="CA4031" s="42"/>
      <c r="CB4031" s="55"/>
      <c r="CC4031" s="42"/>
      <c r="CD4031" s="56"/>
      <c r="CE4031" s="42"/>
      <c r="DB4031" s="42"/>
    </row>
    <row r="4032" spans="62:106">
      <c r="BJ4032" s="89"/>
      <c r="BW4032" s="45"/>
      <c r="BX4032" s="42"/>
      <c r="BY4032" s="42"/>
      <c r="BZ4032" s="43"/>
      <c r="CA4032" s="42"/>
      <c r="CB4032" s="55"/>
      <c r="CC4032" s="42"/>
      <c r="CD4032" s="56"/>
      <c r="CE4032" s="42"/>
      <c r="DB4032" s="42"/>
    </row>
    <row r="4033" spans="62:106">
      <c r="BJ4033" s="89"/>
      <c r="BW4033" s="45"/>
      <c r="BX4033" s="42"/>
      <c r="BY4033" s="42"/>
      <c r="BZ4033" s="43"/>
      <c r="CA4033" s="42"/>
      <c r="CB4033" s="55"/>
      <c r="CC4033" s="42"/>
      <c r="CD4033" s="56"/>
      <c r="CE4033" s="42"/>
      <c r="DB4033" s="42"/>
    </row>
    <row r="4034" spans="62:106">
      <c r="BJ4034" s="89"/>
      <c r="BW4034" s="45"/>
      <c r="BX4034" s="42"/>
      <c r="BY4034" s="42"/>
      <c r="BZ4034" s="43"/>
      <c r="CA4034" s="42"/>
      <c r="CB4034" s="55"/>
      <c r="CC4034" s="42"/>
      <c r="CD4034" s="56"/>
      <c r="CE4034" s="42"/>
      <c r="DB4034" s="42"/>
    </row>
    <row r="4035" spans="62:106">
      <c r="BJ4035" s="89"/>
      <c r="BW4035" s="45"/>
      <c r="BX4035" s="42"/>
      <c r="BY4035" s="42"/>
      <c r="BZ4035" s="43"/>
      <c r="CA4035" s="42"/>
      <c r="CB4035" s="55"/>
      <c r="CC4035" s="42"/>
      <c r="CD4035" s="56"/>
      <c r="CE4035" s="42"/>
      <c r="DB4035" s="42"/>
    </row>
    <row r="4036" spans="62:106">
      <c r="BJ4036" s="89"/>
      <c r="BW4036" s="45"/>
      <c r="BX4036" s="42"/>
      <c r="BY4036" s="42"/>
      <c r="BZ4036" s="43"/>
      <c r="CA4036" s="42"/>
      <c r="CB4036" s="55"/>
      <c r="CC4036" s="42"/>
      <c r="CD4036" s="56"/>
      <c r="CE4036" s="42"/>
      <c r="DB4036" s="42"/>
    </row>
    <row r="4037" spans="62:106">
      <c r="BJ4037" s="89"/>
      <c r="BW4037" s="45"/>
      <c r="BX4037" s="42"/>
      <c r="BY4037" s="42"/>
      <c r="BZ4037" s="43"/>
      <c r="CA4037" s="42"/>
      <c r="CB4037" s="55"/>
      <c r="CC4037" s="42"/>
      <c r="CD4037" s="56"/>
      <c r="CE4037" s="42"/>
      <c r="DB4037" s="42"/>
    </row>
    <row r="4038" spans="62:106">
      <c r="BJ4038" s="89"/>
      <c r="BW4038" s="45"/>
      <c r="BX4038" s="42"/>
      <c r="BY4038" s="42"/>
      <c r="BZ4038" s="43"/>
      <c r="CA4038" s="42"/>
      <c r="CB4038" s="55"/>
      <c r="CC4038" s="42"/>
      <c r="CD4038" s="56"/>
      <c r="CE4038" s="42"/>
      <c r="DB4038" s="42"/>
    </row>
    <row r="4039" spans="62:106">
      <c r="BJ4039" s="89"/>
      <c r="BW4039" s="45"/>
      <c r="BX4039" s="42"/>
      <c r="BY4039" s="42"/>
      <c r="BZ4039" s="43"/>
      <c r="CA4039" s="42"/>
      <c r="CB4039" s="55"/>
      <c r="CC4039" s="42"/>
      <c r="CD4039" s="56"/>
      <c r="CE4039" s="42"/>
      <c r="DB4039" s="42"/>
    </row>
    <row r="4040" spans="62:106">
      <c r="BJ4040" s="89"/>
      <c r="BW4040" s="45"/>
      <c r="BX4040" s="42"/>
      <c r="BY4040" s="42"/>
      <c r="BZ4040" s="43"/>
      <c r="CA4040" s="42"/>
      <c r="CB4040" s="55"/>
      <c r="CC4040" s="42"/>
      <c r="CD4040" s="56"/>
      <c r="CE4040" s="42"/>
      <c r="DB4040" s="42"/>
    </row>
    <row r="4041" spans="62:106">
      <c r="BJ4041" s="89"/>
      <c r="BW4041" s="45"/>
      <c r="BX4041" s="42"/>
      <c r="BY4041" s="42"/>
      <c r="BZ4041" s="43"/>
      <c r="CA4041" s="42"/>
      <c r="CB4041" s="55"/>
      <c r="CC4041" s="42"/>
      <c r="CD4041" s="56"/>
      <c r="CE4041" s="42"/>
      <c r="DB4041" s="42"/>
    </row>
    <row r="4042" spans="62:106">
      <c r="BJ4042" s="89"/>
      <c r="BW4042" s="45"/>
      <c r="BX4042" s="42"/>
      <c r="BY4042" s="42"/>
      <c r="BZ4042" s="43"/>
      <c r="CA4042" s="42"/>
      <c r="CB4042" s="55"/>
      <c r="CC4042" s="42"/>
      <c r="CD4042" s="56"/>
      <c r="CE4042" s="42"/>
      <c r="DB4042" s="42"/>
    </row>
    <row r="4043" spans="62:106">
      <c r="BJ4043" s="89"/>
      <c r="BW4043" s="45"/>
      <c r="BX4043" s="42"/>
      <c r="BY4043" s="42"/>
      <c r="BZ4043" s="43"/>
      <c r="CA4043" s="42"/>
      <c r="CB4043" s="55"/>
      <c r="CC4043" s="42"/>
      <c r="CD4043" s="56"/>
      <c r="CE4043" s="42"/>
      <c r="DB4043" s="42"/>
    </row>
    <row r="4044" spans="62:106">
      <c r="BJ4044" s="89"/>
      <c r="BW4044" s="45"/>
      <c r="BX4044" s="42"/>
      <c r="BY4044" s="42"/>
      <c r="BZ4044" s="43"/>
      <c r="CA4044" s="42"/>
      <c r="CB4044" s="55"/>
      <c r="CC4044" s="42"/>
      <c r="CD4044" s="56"/>
      <c r="CE4044" s="42"/>
      <c r="DB4044" s="42"/>
    </row>
    <row r="4045" spans="62:106">
      <c r="BJ4045" s="89"/>
      <c r="BW4045" s="45"/>
      <c r="BX4045" s="42"/>
      <c r="BY4045" s="42"/>
      <c r="BZ4045" s="43"/>
      <c r="CA4045" s="42"/>
      <c r="CB4045" s="55"/>
      <c r="CC4045" s="42"/>
      <c r="CD4045" s="56"/>
      <c r="CE4045" s="42"/>
      <c r="DB4045" s="42"/>
    </row>
    <row r="4046" spans="62:106">
      <c r="BJ4046" s="89"/>
      <c r="BW4046" s="45"/>
      <c r="BX4046" s="42"/>
      <c r="BY4046" s="42"/>
      <c r="BZ4046" s="43"/>
      <c r="CA4046" s="42"/>
      <c r="CB4046" s="55"/>
      <c r="CC4046" s="42"/>
      <c r="CD4046" s="56"/>
      <c r="CE4046" s="42"/>
      <c r="DB4046" s="42"/>
    </row>
    <row r="4047" spans="62:106">
      <c r="BJ4047" s="89"/>
      <c r="BW4047" s="45"/>
      <c r="BX4047" s="42"/>
      <c r="BY4047" s="42"/>
      <c r="BZ4047" s="43"/>
      <c r="CA4047" s="42"/>
      <c r="CB4047" s="55"/>
      <c r="CC4047" s="42"/>
      <c r="CD4047" s="56"/>
      <c r="CE4047" s="42"/>
      <c r="DB4047" s="42"/>
    </row>
    <row r="4048" spans="62:106">
      <c r="BJ4048" s="89"/>
      <c r="BW4048" s="45"/>
      <c r="BX4048" s="42"/>
      <c r="BY4048" s="42"/>
      <c r="BZ4048" s="43"/>
      <c r="CA4048" s="42"/>
      <c r="CB4048" s="55"/>
      <c r="CC4048" s="42"/>
      <c r="CD4048" s="56"/>
      <c r="CE4048" s="42"/>
      <c r="DB4048" s="42"/>
    </row>
    <row r="4049" spans="62:106">
      <c r="BJ4049" s="89"/>
      <c r="BW4049" s="45"/>
      <c r="BX4049" s="42"/>
      <c r="BY4049" s="42"/>
      <c r="BZ4049" s="43"/>
      <c r="CA4049" s="42"/>
      <c r="CB4049" s="55"/>
      <c r="CC4049" s="42"/>
      <c r="CD4049" s="56"/>
      <c r="CE4049" s="42"/>
      <c r="DB4049" s="42"/>
    </row>
    <row r="4050" spans="62:106">
      <c r="BJ4050" s="89"/>
      <c r="BW4050" s="45"/>
      <c r="BX4050" s="42"/>
      <c r="BY4050" s="42"/>
      <c r="BZ4050" s="43"/>
      <c r="CA4050" s="42"/>
      <c r="CB4050" s="55"/>
      <c r="CC4050" s="42"/>
      <c r="CD4050" s="56"/>
      <c r="CE4050" s="42"/>
      <c r="DB4050" s="42"/>
    </row>
    <row r="4051" spans="62:106">
      <c r="BJ4051" s="89"/>
      <c r="BW4051" s="45"/>
      <c r="BX4051" s="42"/>
      <c r="BY4051" s="42"/>
      <c r="BZ4051" s="43"/>
      <c r="CA4051" s="42"/>
      <c r="CB4051" s="55"/>
      <c r="CC4051" s="42"/>
      <c r="CD4051" s="56"/>
      <c r="CE4051" s="42"/>
      <c r="DB4051" s="42"/>
    </row>
    <row r="4052" spans="62:106">
      <c r="BJ4052" s="89"/>
      <c r="BW4052" s="45"/>
      <c r="BX4052" s="42"/>
      <c r="BY4052" s="42"/>
      <c r="BZ4052" s="43"/>
      <c r="CA4052" s="42"/>
      <c r="CB4052" s="55"/>
      <c r="CC4052" s="42"/>
      <c r="CD4052" s="56"/>
      <c r="CE4052" s="42"/>
      <c r="DB4052" s="42"/>
    </row>
    <row r="4053" spans="62:106">
      <c r="BJ4053" s="89"/>
      <c r="BW4053" s="45"/>
      <c r="BX4053" s="42"/>
      <c r="BY4053" s="42"/>
      <c r="BZ4053" s="43"/>
      <c r="CA4053" s="42"/>
      <c r="CB4053" s="55"/>
      <c r="CC4053" s="42"/>
      <c r="CD4053" s="56"/>
      <c r="CE4053" s="42"/>
      <c r="DB4053" s="42"/>
    </row>
    <row r="4054" spans="62:106">
      <c r="BJ4054" s="89"/>
      <c r="BW4054" s="45"/>
      <c r="BX4054" s="42"/>
      <c r="BY4054" s="42"/>
      <c r="BZ4054" s="43"/>
      <c r="CA4054" s="42"/>
      <c r="CB4054" s="55"/>
      <c r="CC4054" s="42"/>
      <c r="CD4054" s="56"/>
      <c r="CE4054" s="42"/>
      <c r="DB4054" s="42"/>
    </row>
    <row r="4055" spans="62:106">
      <c r="BJ4055" s="89"/>
      <c r="BW4055" s="45"/>
      <c r="BX4055" s="42"/>
      <c r="BY4055" s="42"/>
      <c r="BZ4055" s="43"/>
      <c r="CA4055" s="42"/>
      <c r="CB4055" s="55"/>
      <c r="CC4055" s="42"/>
      <c r="CD4055" s="56"/>
      <c r="CE4055" s="42"/>
      <c r="DB4055" s="42"/>
    </row>
    <row r="4056" spans="62:106">
      <c r="BJ4056" s="89"/>
      <c r="BW4056" s="45"/>
      <c r="BX4056" s="42"/>
      <c r="BY4056" s="42"/>
      <c r="BZ4056" s="43"/>
      <c r="CA4056" s="42"/>
      <c r="CB4056" s="55"/>
      <c r="CC4056" s="42"/>
      <c r="CD4056" s="56"/>
      <c r="CE4056" s="42"/>
      <c r="DB4056" s="42"/>
    </row>
    <row r="4057" spans="62:106">
      <c r="BJ4057" s="89"/>
      <c r="BW4057" s="45"/>
      <c r="BX4057" s="42"/>
      <c r="BY4057" s="42"/>
      <c r="BZ4057" s="43"/>
      <c r="CA4057" s="42"/>
      <c r="CB4057" s="55"/>
      <c r="CC4057" s="42"/>
      <c r="CD4057" s="56"/>
      <c r="CE4057" s="42"/>
      <c r="DB4057" s="42"/>
    </row>
    <row r="4058" spans="62:106">
      <c r="BJ4058" s="89"/>
      <c r="BW4058" s="45"/>
      <c r="BX4058" s="42"/>
      <c r="BY4058" s="42"/>
      <c r="BZ4058" s="43"/>
      <c r="CA4058" s="42"/>
      <c r="CB4058" s="55"/>
      <c r="CC4058" s="42"/>
      <c r="CD4058" s="56"/>
      <c r="CE4058" s="42"/>
      <c r="DB4058" s="42"/>
    </row>
    <row r="4059" spans="62:106">
      <c r="BJ4059" s="89"/>
      <c r="BW4059" s="45"/>
      <c r="BX4059" s="42"/>
      <c r="BY4059" s="42"/>
      <c r="BZ4059" s="43"/>
      <c r="CA4059" s="42"/>
      <c r="CB4059" s="55"/>
      <c r="CC4059" s="42"/>
      <c r="CD4059" s="56"/>
      <c r="CE4059" s="42"/>
      <c r="DB4059" s="42"/>
    </row>
    <row r="4060" spans="62:106">
      <c r="BJ4060" s="89"/>
      <c r="BW4060" s="45"/>
      <c r="BX4060" s="42"/>
      <c r="BY4060" s="42"/>
      <c r="BZ4060" s="43"/>
      <c r="CA4060" s="42"/>
      <c r="CB4060" s="55"/>
      <c r="CC4060" s="42"/>
      <c r="CD4060" s="56"/>
      <c r="CE4060" s="42"/>
      <c r="DB4060" s="42"/>
    </row>
    <row r="4061" spans="62:106">
      <c r="BJ4061" s="89"/>
      <c r="BW4061" s="45"/>
      <c r="BX4061" s="42"/>
      <c r="BY4061" s="42"/>
      <c r="BZ4061" s="43"/>
      <c r="CA4061" s="42"/>
      <c r="CB4061" s="55"/>
      <c r="CC4061" s="42"/>
      <c r="CD4061" s="56"/>
      <c r="CE4061" s="42"/>
      <c r="DB4061" s="42"/>
    </row>
    <row r="4062" spans="62:106">
      <c r="BJ4062" s="89"/>
      <c r="BW4062" s="45"/>
      <c r="BX4062" s="42"/>
      <c r="BY4062" s="42"/>
      <c r="BZ4062" s="43"/>
      <c r="CA4062" s="42"/>
      <c r="CB4062" s="55"/>
      <c r="CC4062" s="42"/>
      <c r="CD4062" s="56"/>
      <c r="CE4062" s="42"/>
      <c r="DB4062" s="42"/>
    </row>
    <row r="4063" spans="62:106">
      <c r="BJ4063" s="89"/>
      <c r="BW4063" s="45"/>
      <c r="BX4063" s="42"/>
      <c r="BY4063" s="42"/>
      <c r="BZ4063" s="43"/>
      <c r="CA4063" s="42"/>
      <c r="CB4063" s="55"/>
      <c r="CC4063" s="42"/>
      <c r="CD4063" s="56"/>
      <c r="CE4063" s="42"/>
      <c r="DB4063" s="42"/>
    </row>
    <row r="4064" spans="62:106">
      <c r="BJ4064" s="89"/>
      <c r="BW4064" s="45"/>
      <c r="BX4064" s="42"/>
      <c r="BY4064" s="42"/>
      <c r="BZ4064" s="43"/>
      <c r="CA4064" s="42"/>
      <c r="CB4064" s="55"/>
      <c r="CC4064" s="42"/>
      <c r="CD4064" s="56"/>
      <c r="CE4064" s="42"/>
      <c r="DB4064" s="42"/>
    </row>
    <row r="4065" spans="62:106">
      <c r="BJ4065" s="89"/>
      <c r="BW4065" s="45"/>
      <c r="BX4065" s="42"/>
      <c r="BY4065" s="42"/>
      <c r="BZ4065" s="43"/>
      <c r="CA4065" s="42"/>
      <c r="CB4065" s="55"/>
      <c r="CC4065" s="42"/>
      <c r="CD4065" s="56"/>
      <c r="CE4065" s="42"/>
      <c r="DB4065" s="42"/>
    </row>
    <row r="4066" spans="62:106">
      <c r="BJ4066" s="89"/>
      <c r="BW4066" s="45"/>
      <c r="BX4066" s="42"/>
      <c r="BY4066" s="42"/>
      <c r="BZ4066" s="43"/>
      <c r="CA4066" s="42"/>
      <c r="CB4066" s="55"/>
      <c r="CC4066" s="42"/>
      <c r="CD4066" s="56"/>
      <c r="CE4066" s="42"/>
      <c r="DB4066" s="42"/>
    </row>
    <row r="4067" spans="62:106">
      <c r="BJ4067" s="89"/>
      <c r="BW4067" s="45"/>
      <c r="BX4067" s="42"/>
      <c r="BY4067" s="42"/>
      <c r="BZ4067" s="43"/>
      <c r="CA4067" s="42"/>
      <c r="CB4067" s="55"/>
      <c r="CC4067" s="42"/>
      <c r="CD4067" s="56"/>
      <c r="CE4067" s="42"/>
      <c r="DB4067" s="42"/>
    </row>
    <row r="4068" spans="62:106">
      <c r="BJ4068" s="89"/>
      <c r="BW4068" s="45"/>
      <c r="BX4068" s="42"/>
      <c r="BY4068" s="42"/>
      <c r="BZ4068" s="43"/>
      <c r="CA4068" s="42"/>
      <c r="CB4068" s="55"/>
      <c r="CC4068" s="42"/>
      <c r="CD4068" s="56"/>
      <c r="CE4068" s="42"/>
      <c r="DB4068" s="42"/>
    </row>
    <row r="4069" spans="62:106">
      <c r="BJ4069" s="89"/>
      <c r="BW4069" s="45"/>
      <c r="BX4069" s="42"/>
      <c r="BY4069" s="42"/>
      <c r="BZ4069" s="43"/>
      <c r="CA4069" s="42"/>
      <c r="CB4069" s="55"/>
      <c r="CC4069" s="42"/>
      <c r="CD4069" s="56"/>
      <c r="CE4069" s="42"/>
      <c r="DB4069" s="42"/>
    </row>
    <row r="4070" spans="62:106">
      <c r="BJ4070" s="89"/>
      <c r="BW4070" s="45"/>
      <c r="BX4070" s="42"/>
      <c r="BY4070" s="42"/>
      <c r="BZ4070" s="43"/>
      <c r="CA4070" s="42"/>
      <c r="CB4070" s="55"/>
      <c r="CC4070" s="42"/>
      <c r="CD4070" s="56"/>
      <c r="CE4070" s="42"/>
      <c r="DB4070" s="42"/>
    </row>
    <row r="4071" spans="62:106">
      <c r="BJ4071" s="89"/>
      <c r="BW4071" s="45"/>
      <c r="BX4071" s="42"/>
      <c r="BY4071" s="42"/>
      <c r="BZ4071" s="43"/>
      <c r="CA4071" s="42"/>
      <c r="CB4071" s="55"/>
      <c r="CC4071" s="42"/>
      <c r="CD4071" s="56"/>
      <c r="CE4071" s="42"/>
      <c r="DB4071" s="42"/>
    </row>
    <row r="4072" spans="62:106">
      <c r="BJ4072" s="89"/>
      <c r="BW4072" s="45"/>
      <c r="BX4072" s="42"/>
      <c r="BY4072" s="42"/>
      <c r="BZ4072" s="43"/>
      <c r="CA4072" s="42"/>
      <c r="CB4072" s="55"/>
      <c r="CC4072" s="42"/>
      <c r="CD4072" s="56"/>
      <c r="CE4072" s="42"/>
      <c r="DB4072" s="42"/>
    </row>
    <row r="4073" spans="62:106">
      <c r="BJ4073" s="89"/>
      <c r="BW4073" s="45"/>
      <c r="BX4073" s="42"/>
      <c r="BY4073" s="42"/>
      <c r="BZ4073" s="43"/>
      <c r="CA4073" s="42"/>
      <c r="CB4073" s="55"/>
      <c r="CC4073" s="42"/>
      <c r="CD4073" s="56"/>
      <c r="CE4073" s="42"/>
      <c r="DB4073" s="42"/>
    </row>
    <row r="4074" spans="62:106">
      <c r="BJ4074" s="89"/>
      <c r="BW4074" s="45"/>
      <c r="BX4074" s="42"/>
      <c r="BY4074" s="42"/>
      <c r="BZ4074" s="43"/>
      <c r="CA4074" s="42"/>
      <c r="CB4074" s="55"/>
      <c r="CC4074" s="42"/>
      <c r="CD4074" s="56"/>
      <c r="CE4074" s="42"/>
      <c r="DB4074" s="42"/>
    </row>
    <row r="4075" spans="62:106">
      <c r="BJ4075" s="89"/>
      <c r="BW4075" s="45"/>
      <c r="BX4075" s="42"/>
      <c r="BY4075" s="42"/>
      <c r="BZ4075" s="43"/>
      <c r="CA4075" s="42"/>
      <c r="CB4075" s="55"/>
      <c r="CC4075" s="42"/>
      <c r="CD4075" s="56"/>
      <c r="CE4075" s="42"/>
      <c r="DB4075" s="42"/>
    </row>
    <row r="4076" spans="62:106">
      <c r="BJ4076" s="89"/>
      <c r="BW4076" s="45"/>
      <c r="BX4076" s="42"/>
      <c r="BY4076" s="42"/>
      <c r="BZ4076" s="43"/>
      <c r="CA4076" s="42"/>
      <c r="CB4076" s="55"/>
      <c r="CC4076" s="42"/>
      <c r="CD4076" s="56"/>
      <c r="CE4076" s="42"/>
      <c r="DB4076" s="42"/>
    </row>
    <row r="4077" spans="62:106">
      <c r="BJ4077" s="89"/>
      <c r="BW4077" s="45"/>
      <c r="BX4077" s="42"/>
      <c r="BY4077" s="42"/>
      <c r="BZ4077" s="43"/>
      <c r="CA4077" s="42"/>
      <c r="CB4077" s="55"/>
      <c r="CC4077" s="42"/>
      <c r="CD4077" s="56"/>
      <c r="CE4077" s="42"/>
      <c r="DB4077" s="42"/>
    </row>
    <row r="4078" spans="62:106">
      <c r="BJ4078" s="89"/>
      <c r="BW4078" s="45"/>
      <c r="BX4078" s="42"/>
      <c r="BY4078" s="42"/>
      <c r="BZ4078" s="43"/>
      <c r="CA4078" s="42"/>
      <c r="CB4078" s="55"/>
      <c r="CC4078" s="42"/>
      <c r="CD4078" s="56"/>
      <c r="CE4078" s="42"/>
      <c r="DB4078" s="42"/>
    </row>
    <row r="4079" spans="62:106">
      <c r="BJ4079" s="89"/>
      <c r="BW4079" s="45"/>
      <c r="BX4079" s="42"/>
      <c r="BY4079" s="42"/>
      <c r="BZ4079" s="43"/>
      <c r="CA4079" s="42"/>
      <c r="CB4079" s="55"/>
      <c r="CC4079" s="42"/>
      <c r="CD4079" s="56"/>
      <c r="CE4079" s="42"/>
      <c r="DB4079" s="42"/>
    </row>
    <row r="4080" spans="62:106">
      <c r="BJ4080" s="89"/>
      <c r="BW4080" s="45"/>
      <c r="BX4080" s="42"/>
      <c r="BY4080" s="42"/>
      <c r="BZ4080" s="43"/>
      <c r="CA4080" s="42"/>
      <c r="CB4080" s="55"/>
      <c r="CC4080" s="42"/>
      <c r="CD4080" s="56"/>
      <c r="CE4080" s="42"/>
      <c r="DB4080" s="42"/>
    </row>
    <row r="4081" spans="62:106">
      <c r="BJ4081" s="89"/>
      <c r="BW4081" s="45"/>
      <c r="BX4081" s="42"/>
      <c r="BY4081" s="42"/>
      <c r="BZ4081" s="43"/>
      <c r="CA4081" s="42"/>
      <c r="CB4081" s="55"/>
      <c r="CC4081" s="42"/>
      <c r="CD4081" s="56"/>
      <c r="CE4081" s="42"/>
      <c r="DB4081" s="42"/>
    </row>
    <row r="4082" spans="62:106">
      <c r="BJ4082" s="89"/>
      <c r="BW4082" s="45"/>
      <c r="BX4082" s="42"/>
      <c r="BY4082" s="42"/>
      <c r="BZ4082" s="43"/>
      <c r="CA4082" s="42"/>
      <c r="CB4082" s="55"/>
      <c r="CC4082" s="42"/>
      <c r="CD4082" s="56"/>
      <c r="CE4082" s="42"/>
      <c r="DB4082" s="42"/>
    </row>
    <row r="4083" spans="62:106">
      <c r="BJ4083" s="89"/>
      <c r="BW4083" s="45"/>
      <c r="BX4083" s="42"/>
      <c r="BY4083" s="42"/>
      <c r="BZ4083" s="43"/>
      <c r="CA4083" s="42"/>
      <c r="CB4083" s="55"/>
      <c r="CC4083" s="42"/>
      <c r="CD4083" s="56"/>
      <c r="CE4083" s="42"/>
      <c r="DB4083" s="42"/>
    </row>
    <row r="4084" spans="62:106">
      <c r="BJ4084" s="89"/>
      <c r="BW4084" s="45"/>
      <c r="BX4084" s="42"/>
      <c r="BY4084" s="42"/>
      <c r="BZ4084" s="43"/>
      <c r="CA4084" s="42"/>
      <c r="CB4084" s="55"/>
      <c r="CC4084" s="42"/>
      <c r="CD4084" s="56"/>
      <c r="CE4084" s="42"/>
      <c r="DB4084" s="42"/>
    </row>
    <row r="4085" spans="62:106">
      <c r="BJ4085" s="89"/>
      <c r="BW4085" s="45"/>
      <c r="BX4085" s="42"/>
      <c r="BY4085" s="42"/>
      <c r="BZ4085" s="43"/>
      <c r="CA4085" s="42"/>
      <c r="CB4085" s="55"/>
      <c r="CC4085" s="42"/>
      <c r="CD4085" s="56"/>
      <c r="CE4085" s="42"/>
      <c r="DB4085" s="42"/>
    </row>
    <row r="4086" spans="62:106">
      <c r="BJ4086" s="89"/>
      <c r="BW4086" s="45"/>
      <c r="BX4086" s="42"/>
      <c r="BY4086" s="42"/>
      <c r="BZ4086" s="43"/>
      <c r="CA4086" s="42"/>
      <c r="CB4086" s="55"/>
      <c r="CC4086" s="42"/>
      <c r="CD4086" s="56"/>
      <c r="CE4086" s="42"/>
      <c r="DB4086" s="42"/>
    </row>
    <row r="4087" spans="62:106">
      <c r="BJ4087" s="89"/>
      <c r="BW4087" s="45"/>
      <c r="BX4087" s="42"/>
      <c r="BY4087" s="42"/>
      <c r="BZ4087" s="43"/>
      <c r="CA4087" s="42"/>
      <c r="CB4087" s="55"/>
      <c r="CC4087" s="42"/>
      <c r="CD4087" s="56"/>
      <c r="CE4087" s="42"/>
      <c r="DB4087" s="42"/>
    </row>
    <row r="4088" spans="62:106">
      <c r="BJ4088" s="89"/>
      <c r="BW4088" s="45"/>
      <c r="BX4088" s="42"/>
      <c r="BY4088" s="42"/>
      <c r="BZ4088" s="43"/>
      <c r="CA4088" s="42"/>
      <c r="CB4088" s="55"/>
      <c r="CC4088" s="42"/>
      <c r="CD4088" s="56"/>
      <c r="CE4088" s="42"/>
      <c r="DB4088" s="42"/>
    </row>
    <row r="4089" spans="62:106">
      <c r="BJ4089" s="89"/>
      <c r="BW4089" s="45"/>
      <c r="BX4089" s="42"/>
      <c r="BY4089" s="42"/>
      <c r="BZ4089" s="43"/>
      <c r="CA4089" s="42"/>
      <c r="CB4089" s="55"/>
      <c r="CC4089" s="42"/>
      <c r="CD4089" s="56"/>
      <c r="CE4089" s="42"/>
      <c r="DB4089" s="42"/>
    </row>
    <row r="4090" spans="62:106">
      <c r="BJ4090" s="89"/>
      <c r="BW4090" s="45"/>
      <c r="BX4090" s="42"/>
      <c r="BY4090" s="42"/>
      <c r="BZ4090" s="43"/>
      <c r="CA4090" s="42"/>
      <c r="CB4090" s="55"/>
      <c r="CC4090" s="42"/>
      <c r="CD4090" s="56"/>
      <c r="CE4090" s="42"/>
      <c r="DB4090" s="42"/>
    </row>
    <row r="4091" spans="62:106">
      <c r="BJ4091" s="89"/>
      <c r="BW4091" s="45"/>
      <c r="BX4091" s="42"/>
      <c r="BY4091" s="42"/>
      <c r="BZ4091" s="43"/>
      <c r="CA4091" s="42"/>
      <c r="CB4091" s="55"/>
      <c r="CC4091" s="42"/>
      <c r="CD4091" s="56"/>
      <c r="CE4091" s="42"/>
      <c r="DB4091" s="42"/>
    </row>
    <row r="4092" spans="62:106">
      <c r="BJ4092" s="89"/>
      <c r="BW4092" s="45"/>
      <c r="BX4092" s="42"/>
      <c r="BY4092" s="42"/>
      <c r="BZ4092" s="43"/>
      <c r="CA4092" s="42"/>
      <c r="CB4092" s="55"/>
      <c r="CC4092" s="42"/>
      <c r="CD4092" s="56"/>
      <c r="CE4092" s="42"/>
      <c r="DB4092" s="42"/>
    </row>
    <row r="4093" spans="62:106">
      <c r="BJ4093" s="89"/>
      <c r="BW4093" s="45"/>
      <c r="BX4093" s="42"/>
      <c r="BY4093" s="42"/>
      <c r="BZ4093" s="43"/>
      <c r="CA4093" s="42"/>
      <c r="CB4093" s="55"/>
      <c r="CC4093" s="42"/>
      <c r="CD4093" s="56"/>
      <c r="CE4093" s="42"/>
      <c r="DB4093" s="42"/>
    </row>
    <row r="4094" spans="62:106">
      <c r="BJ4094" s="89"/>
      <c r="BW4094" s="45"/>
      <c r="BX4094" s="42"/>
      <c r="BY4094" s="42"/>
      <c r="BZ4094" s="43"/>
      <c r="CA4094" s="42"/>
      <c r="CB4094" s="55"/>
      <c r="CC4094" s="42"/>
      <c r="CD4094" s="56"/>
      <c r="CE4094" s="42"/>
      <c r="DB4094" s="42"/>
    </row>
    <row r="4095" spans="62:106">
      <c r="BJ4095" s="89"/>
      <c r="BW4095" s="45"/>
      <c r="BX4095" s="42"/>
      <c r="BY4095" s="42"/>
      <c r="BZ4095" s="43"/>
      <c r="CA4095" s="42"/>
      <c r="CB4095" s="55"/>
      <c r="CC4095" s="42"/>
      <c r="CD4095" s="56"/>
      <c r="CE4095" s="42"/>
      <c r="DB4095" s="42"/>
    </row>
    <row r="4096" spans="62:106">
      <c r="BJ4096" s="89"/>
      <c r="BW4096" s="45"/>
      <c r="BX4096" s="42"/>
      <c r="BY4096" s="42"/>
      <c r="BZ4096" s="43"/>
      <c r="CA4096" s="42"/>
      <c r="CB4096" s="55"/>
      <c r="CC4096" s="42"/>
      <c r="CD4096" s="56"/>
      <c r="CE4096" s="42"/>
      <c r="DB4096" s="42"/>
    </row>
    <row r="4097" spans="62:106">
      <c r="BJ4097" s="89"/>
      <c r="BW4097" s="45"/>
      <c r="BX4097" s="42"/>
      <c r="BY4097" s="42"/>
      <c r="BZ4097" s="43"/>
      <c r="CA4097" s="42"/>
      <c r="CB4097" s="55"/>
      <c r="CC4097" s="42"/>
      <c r="CD4097" s="56"/>
      <c r="CE4097" s="42"/>
      <c r="DB4097" s="42"/>
    </row>
    <row r="4098" spans="62:106">
      <c r="BJ4098" s="89"/>
      <c r="BW4098" s="45"/>
      <c r="BX4098" s="42"/>
      <c r="BY4098" s="42"/>
      <c r="BZ4098" s="43"/>
      <c r="CA4098" s="42"/>
      <c r="CB4098" s="55"/>
      <c r="CC4098" s="42"/>
      <c r="CD4098" s="56"/>
      <c r="CE4098" s="42"/>
      <c r="DB4098" s="42"/>
    </row>
    <row r="4099" spans="62:106">
      <c r="BJ4099" s="89"/>
      <c r="BW4099" s="45"/>
      <c r="BX4099" s="42"/>
      <c r="BY4099" s="42"/>
      <c r="BZ4099" s="43"/>
      <c r="CA4099" s="42"/>
      <c r="CB4099" s="55"/>
      <c r="CC4099" s="42"/>
      <c r="CD4099" s="56"/>
      <c r="CE4099" s="42"/>
      <c r="DB4099" s="42"/>
    </row>
    <row r="4100" spans="62:106">
      <c r="BJ4100" s="89"/>
      <c r="BW4100" s="45"/>
      <c r="BX4100" s="42"/>
      <c r="BY4100" s="42"/>
      <c r="BZ4100" s="43"/>
      <c r="CA4100" s="42"/>
      <c r="CB4100" s="55"/>
      <c r="CC4100" s="42"/>
      <c r="CD4100" s="56"/>
      <c r="CE4100" s="42"/>
      <c r="DB4100" s="42"/>
    </row>
    <row r="4101" spans="62:106">
      <c r="BJ4101" s="89"/>
      <c r="BW4101" s="45"/>
      <c r="BX4101" s="42"/>
      <c r="BY4101" s="42"/>
      <c r="BZ4101" s="43"/>
      <c r="CA4101" s="42"/>
      <c r="CB4101" s="55"/>
      <c r="CC4101" s="42"/>
      <c r="CD4101" s="56"/>
      <c r="CE4101" s="42"/>
      <c r="DB4101" s="42"/>
    </row>
    <row r="4102" spans="62:106">
      <c r="BJ4102" s="89"/>
      <c r="BW4102" s="45"/>
      <c r="BX4102" s="42"/>
      <c r="BY4102" s="42"/>
      <c r="BZ4102" s="43"/>
      <c r="CA4102" s="42"/>
      <c r="CB4102" s="55"/>
      <c r="CC4102" s="42"/>
      <c r="CD4102" s="56"/>
      <c r="CE4102" s="42"/>
      <c r="DB4102" s="42"/>
    </row>
    <row r="4103" spans="62:106">
      <c r="BJ4103" s="89"/>
      <c r="BW4103" s="45"/>
      <c r="BX4103" s="42"/>
      <c r="BY4103" s="42"/>
      <c r="BZ4103" s="43"/>
      <c r="CA4103" s="42"/>
      <c r="CB4103" s="55"/>
      <c r="CC4103" s="42"/>
      <c r="CD4103" s="56"/>
      <c r="CE4103" s="42"/>
      <c r="DB4103" s="42"/>
    </row>
    <row r="4104" spans="62:106">
      <c r="BJ4104" s="89"/>
      <c r="BW4104" s="45"/>
      <c r="BX4104" s="42"/>
      <c r="BY4104" s="42"/>
      <c r="BZ4104" s="43"/>
      <c r="CA4104" s="42"/>
      <c r="CB4104" s="55"/>
      <c r="CC4104" s="42"/>
      <c r="CD4104" s="56"/>
      <c r="CE4104" s="42"/>
      <c r="DB4104" s="42"/>
    </row>
    <row r="4105" spans="62:106">
      <c r="BJ4105" s="89"/>
      <c r="BW4105" s="45"/>
      <c r="BX4105" s="42"/>
      <c r="BY4105" s="42"/>
      <c r="BZ4105" s="43"/>
      <c r="CA4105" s="42"/>
      <c r="CB4105" s="55"/>
      <c r="CC4105" s="42"/>
      <c r="CD4105" s="56"/>
      <c r="CE4105" s="42"/>
      <c r="DB4105" s="42"/>
    </row>
    <row r="4106" spans="62:106">
      <c r="BJ4106" s="89"/>
      <c r="BW4106" s="45"/>
      <c r="BX4106" s="42"/>
      <c r="BY4106" s="42"/>
      <c r="BZ4106" s="43"/>
      <c r="CA4106" s="42"/>
      <c r="CB4106" s="55"/>
      <c r="CC4106" s="42"/>
      <c r="CD4106" s="56"/>
      <c r="CE4106" s="42"/>
      <c r="DB4106" s="42"/>
    </row>
    <row r="4107" spans="62:106">
      <c r="BJ4107" s="89"/>
      <c r="BW4107" s="45"/>
      <c r="BX4107" s="42"/>
      <c r="BY4107" s="42"/>
      <c r="BZ4107" s="43"/>
      <c r="CA4107" s="42"/>
      <c r="CB4107" s="55"/>
      <c r="CC4107" s="42"/>
      <c r="CD4107" s="56"/>
      <c r="CE4107" s="42"/>
      <c r="DB4107" s="42"/>
    </row>
    <row r="4108" spans="62:106">
      <c r="BJ4108" s="89"/>
      <c r="BW4108" s="45"/>
      <c r="BX4108" s="42"/>
      <c r="BY4108" s="42"/>
      <c r="BZ4108" s="43"/>
      <c r="CA4108" s="42"/>
      <c r="CB4108" s="55"/>
      <c r="CC4108" s="42"/>
      <c r="CD4108" s="56"/>
      <c r="CE4108" s="42"/>
      <c r="DB4108" s="42"/>
    </row>
    <row r="4109" spans="62:106">
      <c r="BJ4109" s="89"/>
      <c r="BW4109" s="45"/>
      <c r="BX4109" s="42"/>
      <c r="BY4109" s="42"/>
      <c r="BZ4109" s="43"/>
      <c r="CA4109" s="42"/>
      <c r="CB4109" s="55"/>
      <c r="CC4109" s="42"/>
      <c r="CD4109" s="56"/>
      <c r="CE4109" s="42"/>
      <c r="DB4109" s="42"/>
    </row>
    <row r="4110" spans="62:106">
      <c r="BJ4110" s="89"/>
      <c r="BW4110" s="45"/>
      <c r="BX4110" s="42"/>
      <c r="BY4110" s="42"/>
      <c r="BZ4110" s="43"/>
      <c r="CA4110" s="42"/>
      <c r="CB4110" s="55"/>
      <c r="CC4110" s="42"/>
      <c r="CD4110" s="56"/>
      <c r="CE4110" s="42"/>
      <c r="DB4110" s="42"/>
    </row>
    <row r="4111" spans="62:106">
      <c r="BJ4111" s="89"/>
      <c r="BW4111" s="45"/>
      <c r="BX4111" s="42"/>
      <c r="BY4111" s="42"/>
      <c r="BZ4111" s="43"/>
      <c r="CA4111" s="42"/>
      <c r="CB4111" s="55"/>
      <c r="CC4111" s="42"/>
      <c r="CD4111" s="56"/>
      <c r="CE4111" s="42"/>
      <c r="DB4111" s="42"/>
    </row>
    <row r="4112" spans="62:106">
      <c r="BJ4112" s="89"/>
      <c r="BW4112" s="45"/>
      <c r="BX4112" s="42"/>
      <c r="BY4112" s="42"/>
      <c r="BZ4112" s="43"/>
      <c r="CA4112" s="42"/>
      <c r="CB4112" s="55"/>
      <c r="CC4112" s="42"/>
      <c r="CD4112" s="56"/>
      <c r="CE4112" s="42"/>
      <c r="DB4112" s="42"/>
    </row>
    <row r="4113" spans="62:106">
      <c r="BJ4113" s="89"/>
      <c r="BW4113" s="45"/>
      <c r="BX4113" s="42"/>
      <c r="BY4113" s="42"/>
      <c r="BZ4113" s="43"/>
      <c r="CA4113" s="42"/>
      <c r="CB4113" s="55"/>
      <c r="CC4113" s="42"/>
      <c r="CD4113" s="56"/>
      <c r="CE4113" s="42"/>
      <c r="DB4113" s="42"/>
    </row>
    <row r="4114" spans="62:106">
      <c r="BJ4114" s="89"/>
      <c r="BW4114" s="45"/>
      <c r="BX4114" s="42"/>
      <c r="BY4114" s="42"/>
      <c r="BZ4114" s="43"/>
      <c r="CA4114" s="42"/>
      <c r="CB4114" s="55"/>
      <c r="CC4114" s="42"/>
      <c r="CD4114" s="56"/>
      <c r="CE4114" s="42"/>
      <c r="DB4114" s="42"/>
    </row>
    <row r="4115" spans="62:106">
      <c r="BJ4115" s="89"/>
      <c r="BW4115" s="45"/>
      <c r="BX4115" s="42"/>
      <c r="BY4115" s="42"/>
      <c r="BZ4115" s="43"/>
      <c r="CA4115" s="42"/>
      <c r="CB4115" s="55"/>
      <c r="CC4115" s="42"/>
      <c r="CD4115" s="56"/>
      <c r="CE4115" s="42"/>
      <c r="DB4115" s="42"/>
    </row>
    <row r="4116" spans="62:106">
      <c r="BJ4116" s="89"/>
      <c r="BW4116" s="45"/>
      <c r="BX4116" s="42"/>
      <c r="BY4116" s="42"/>
      <c r="BZ4116" s="43"/>
      <c r="CA4116" s="42"/>
      <c r="CB4116" s="55"/>
      <c r="CC4116" s="42"/>
      <c r="CD4116" s="56"/>
      <c r="CE4116" s="42"/>
      <c r="DB4116" s="42"/>
    </row>
    <row r="4117" spans="62:106">
      <c r="BJ4117" s="89"/>
      <c r="BW4117" s="45"/>
      <c r="BX4117" s="42"/>
      <c r="BY4117" s="42"/>
      <c r="BZ4117" s="43"/>
      <c r="CA4117" s="42"/>
      <c r="CB4117" s="55"/>
      <c r="CC4117" s="42"/>
      <c r="CD4117" s="56"/>
      <c r="CE4117" s="42"/>
      <c r="DB4117" s="42"/>
    </row>
    <row r="4118" spans="62:106">
      <c r="BJ4118" s="89"/>
      <c r="BW4118" s="45"/>
      <c r="BX4118" s="42"/>
      <c r="BY4118" s="42"/>
      <c r="BZ4118" s="43"/>
      <c r="CA4118" s="42"/>
      <c r="CB4118" s="55"/>
      <c r="CC4118" s="42"/>
      <c r="CD4118" s="56"/>
      <c r="CE4118" s="42"/>
      <c r="DB4118" s="42"/>
    </row>
    <row r="4119" spans="62:106">
      <c r="BJ4119" s="89"/>
      <c r="BW4119" s="45"/>
      <c r="BX4119" s="42"/>
      <c r="BY4119" s="42"/>
      <c r="BZ4119" s="43"/>
      <c r="CA4119" s="42"/>
      <c r="CB4119" s="55"/>
      <c r="CC4119" s="42"/>
      <c r="CD4119" s="56"/>
      <c r="CE4119" s="42"/>
      <c r="DB4119" s="42"/>
    </row>
    <row r="4120" spans="62:106">
      <c r="BJ4120" s="89"/>
      <c r="BW4120" s="45"/>
      <c r="BX4120" s="42"/>
      <c r="BY4120" s="42"/>
      <c r="BZ4120" s="43"/>
      <c r="CA4120" s="42"/>
      <c r="CB4120" s="55"/>
      <c r="CC4120" s="42"/>
      <c r="CD4120" s="56"/>
      <c r="CE4120" s="42"/>
      <c r="DB4120" s="42"/>
    </row>
    <row r="4121" spans="62:106">
      <c r="BJ4121" s="89"/>
      <c r="BW4121" s="45"/>
      <c r="BX4121" s="42"/>
      <c r="BY4121" s="42"/>
      <c r="BZ4121" s="43"/>
      <c r="CA4121" s="42"/>
      <c r="CB4121" s="55"/>
      <c r="CC4121" s="42"/>
      <c r="CD4121" s="56"/>
      <c r="CE4121" s="42"/>
      <c r="DB4121" s="42"/>
    </row>
    <row r="4122" spans="62:106">
      <c r="BJ4122" s="89"/>
      <c r="BW4122" s="45"/>
      <c r="BX4122" s="42"/>
      <c r="BY4122" s="42"/>
      <c r="BZ4122" s="43"/>
      <c r="CA4122" s="42"/>
      <c r="CB4122" s="55"/>
      <c r="CC4122" s="42"/>
      <c r="CD4122" s="56"/>
      <c r="CE4122" s="42"/>
      <c r="DB4122" s="42"/>
    </row>
    <row r="4123" spans="62:106">
      <c r="BJ4123" s="89"/>
      <c r="BW4123" s="45"/>
      <c r="BX4123" s="42"/>
      <c r="BY4123" s="42"/>
      <c r="BZ4123" s="43"/>
      <c r="CA4123" s="42"/>
      <c r="CB4123" s="55"/>
      <c r="CC4123" s="42"/>
      <c r="CD4123" s="56"/>
      <c r="CE4123" s="42"/>
      <c r="DB4123" s="42"/>
    </row>
    <row r="4124" spans="62:106">
      <c r="BJ4124" s="89"/>
      <c r="BW4124" s="45"/>
      <c r="BX4124" s="42"/>
      <c r="BY4124" s="42"/>
      <c r="BZ4124" s="43"/>
      <c r="CA4124" s="42"/>
      <c r="CB4124" s="55"/>
      <c r="CC4124" s="42"/>
      <c r="CD4124" s="56"/>
      <c r="CE4124" s="42"/>
      <c r="DB4124" s="42"/>
    </row>
    <row r="4125" spans="62:106">
      <c r="BJ4125" s="89"/>
      <c r="BW4125" s="45"/>
      <c r="BX4125" s="42"/>
      <c r="BY4125" s="42"/>
      <c r="BZ4125" s="43"/>
      <c r="CA4125" s="42"/>
      <c r="CB4125" s="55"/>
      <c r="CC4125" s="42"/>
      <c r="CD4125" s="56"/>
      <c r="CE4125" s="42"/>
      <c r="DB4125" s="42"/>
    </row>
    <row r="4126" spans="62:106">
      <c r="BJ4126" s="89"/>
      <c r="BW4126" s="45"/>
      <c r="BX4126" s="42"/>
      <c r="BY4126" s="42"/>
      <c r="BZ4126" s="43"/>
      <c r="CA4126" s="42"/>
      <c r="CB4126" s="55"/>
      <c r="CC4126" s="42"/>
      <c r="CD4126" s="56"/>
      <c r="CE4126" s="42"/>
      <c r="DB4126" s="42"/>
    </row>
    <row r="4127" spans="62:106">
      <c r="BJ4127" s="89"/>
      <c r="BW4127" s="45"/>
      <c r="BX4127" s="42"/>
      <c r="BY4127" s="42"/>
      <c r="BZ4127" s="43"/>
      <c r="CA4127" s="42"/>
      <c r="CB4127" s="55"/>
      <c r="CC4127" s="42"/>
      <c r="CD4127" s="56"/>
      <c r="CE4127" s="42"/>
      <c r="DB4127" s="42"/>
    </row>
    <row r="4128" spans="62:106">
      <c r="BJ4128" s="89"/>
      <c r="BW4128" s="45"/>
      <c r="BX4128" s="42"/>
      <c r="BY4128" s="42"/>
      <c r="BZ4128" s="43"/>
      <c r="CA4128" s="42"/>
      <c r="CB4128" s="55"/>
      <c r="CC4128" s="42"/>
      <c r="CD4128" s="56"/>
      <c r="CE4128" s="42"/>
      <c r="DB4128" s="42"/>
    </row>
    <row r="4129" spans="62:106">
      <c r="BJ4129" s="89"/>
      <c r="BW4129" s="45"/>
      <c r="BX4129" s="42"/>
      <c r="BY4129" s="42"/>
      <c r="BZ4129" s="43"/>
      <c r="CA4129" s="42"/>
      <c r="CB4129" s="55"/>
      <c r="CC4129" s="42"/>
      <c r="CD4129" s="56"/>
      <c r="CE4129" s="42"/>
      <c r="DB4129" s="42"/>
    </row>
    <row r="4130" spans="62:106">
      <c r="BJ4130" s="89"/>
      <c r="BW4130" s="45"/>
      <c r="BX4130" s="42"/>
      <c r="BY4130" s="42"/>
      <c r="BZ4130" s="43"/>
      <c r="CA4130" s="42"/>
      <c r="CB4130" s="55"/>
      <c r="CC4130" s="42"/>
      <c r="CD4130" s="56"/>
      <c r="CE4130" s="42"/>
      <c r="DB4130" s="42"/>
    </row>
    <row r="4131" spans="62:106">
      <c r="BJ4131" s="89"/>
      <c r="BW4131" s="45"/>
      <c r="BX4131" s="42"/>
      <c r="BY4131" s="42"/>
      <c r="BZ4131" s="43"/>
      <c r="CA4131" s="42"/>
      <c r="CB4131" s="55"/>
      <c r="CC4131" s="42"/>
      <c r="CD4131" s="56"/>
      <c r="CE4131" s="42"/>
      <c r="DB4131" s="42"/>
    </row>
    <row r="4132" spans="62:106">
      <c r="BJ4132" s="89"/>
      <c r="BW4132" s="45"/>
      <c r="BX4132" s="42"/>
      <c r="BY4132" s="42"/>
      <c r="BZ4132" s="43"/>
      <c r="CA4132" s="42"/>
      <c r="CB4132" s="55"/>
      <c r="CC4132" s="42"/>
      <c r="CD4132" s="56"/>
      <c r="CE4132" s="42"/>
      <c r="DB4132" s="42"/>
    </row>
    <row r="4133" spans="62:106">
      <c r="BJ4133" s="89"/>
      <c r="BW4133" s="45"/>
      <c r="BX4133" s="42"/>
      <c r="BY4133" s="42"/>
      <c r="BZ4133" s="43"/>
      <c r="CA4133" s="42"/>
      <c r="CB4133" s="55"/>
      <c r="CC4133" s="42"/>
      <c r="CD4133" s="56"/>
      <c r="CE4133" s="42"/>
      <c r="DB4133" s="42"/>
    </row>
    <row r="4134" spans="62:106">
      <c r="BJ4134" s="89"/>
      <c r="BW4134" s="45"/>
      <c r="BX4134" s="42"/>
      <c r="BY4134" s="42"/>
      <c r="BZ4134" s="43"/>
      <c r="CA4134" s="42"/>
      <c r="CB4134" s="55"/>
      <c r="CC4134" s="42"/>
      <c r="CD4134" s="56"/>
      <c r="CE4134" s="42"/>
      <c r="DB4134" s="42"/>
    </row>
    <row r="4135" spans="62:106">
      <c r="BJ4135" s="89"/>
      <c r="BW4135" s="45"/>
      <c r="BX4135" s="42"/>
      <c r="BY4135" s="42"/>
      <c r="BZ4135" s="43"/>
      <c r="CA4135" s="42"/>
      <c r="CB4135" s="55"/>
      <c r="CC4135" s="42"/>
      <c r="CD4135" s="56"/>
      <c r="CE4135" s="42"/>
      <c r="DB4135" s="42"/>
    </row>
    <row r="4136" spans="62:106">
      <c r="BJ4136" s="89"/>
      <c r="BW4136" s="45"/>
      <c r="BX4136" s="42"/>
      <c r="BY4136" s="42"/>
      <c r="BZ4136" s="43"/>
      <c r="CA4136" s="42"/>
      <c r="CB4136" s="55"/>
      <c r="CC4136" s="42"/>
      <c r="CD4136" s="56"/>
      <c r="CE4136" s="42"/>
      <c r="DB4136" s="42"/>
    </row>
    <row r="4137" spans="62:106">
      <c r="BJ4137" s="89"/>
      <c r="BW4137" s="45"/>
      <c r="BX4137" s="42"/>
      <c r="BY4137" s="42"/>
      <c r="BZ4137" s="43"/>
      <c r="CA4137" s="42"/>
      <c r="CB4137" s="55"/>
      <c r="CC4137" s="42"/>
      <c r="CD4137" s="56"/>
      <c r="CE4137" s="42"/>
      <c r="DB4137" s="42"/>
    </row>
    <row r="4138" spans="62:106">
      <c r="BJ4138" s="89"/>
      <c r="BW4138" s="45"/>
      <c r="BX4138" s="42"/>
      <c r="BY4138" s="42"/>
      <c r="BZ4138" s="43"/>
      <c r="CA4138" s="42"/>
      <c r="CB4138" s="55"/>
      <c r="CC4138" s="42"/>
      <c r="CD4138" s="56"/>
      <c r="CE4138" s="42"/>
      <c r="DB4138" s="42"/>
    </row>
    <row r="4139" spans="62:106">
      <c r="BJ4139" s="89"/>
      <c r="BW4139" s="45"/>
      <c r="BX4139" s="42"/>
      <c r="BY4139" s="42"/>
      <c r="BZ4139" s="43"/>
      <c r="CA4139" s="42"/>
      <c r="CB4139" s="55"/>
      <c r="CC4139" s="42"/>
      <c r="CD4139" s="56"/>
      <c r="CE4139" s="42"/>
      <c r="DB4139" s="42"/>
    </row>
    <row r="4140" spans="62:106">
      <c r="BJ4140" s="89"/>
      <c r="BW4140" s="45"/>
      <c r="BX4140" s="42"/>
      <c r="BY4140" s="42"/>
      <c r="BZ4140" s="43"/>
      <c r="CA4140" s="42"/>
      <c r="CB4140" s="55"/>
      <c r="CC4140" s="42"/>
      <c r="CD4140" s="56"/>
      <c r="CE4140" s="42"/>
      <c r="DB4140" s="42"/>
    </row>
    <row r="4141" spans="62:106">
      <c r="BJ4141" s="89"/>
      <c r="BW4141" s="45"/>
      <c r="BX4141" s="42"/>
      <c r="BY4141" s="42"/>
      <c r="BZ4141" s="43"/>
      <c r="CA4141" s="42"/>
      <c r="CB4141" s="55"/>
      <c r="CC4141" s="42"/>
      <c r="CD4141" s="56"/>
      <c r="CE4141" s="42"/>
      <c r="DB4141" s="42"/>
    </row>
    <row r="4142" spans="62:106">
      <c r="BJ4142" s="89"/>
      <c r="BW4142" s="45"/>
      <c r="BX4142" s="42"/>
      <c r="BY4142" s="42"/>
      <c r="BZ4142" s="43"/>
      <c r="CA4142" s="42"/>
      <c r="CB4142" s="55"/>
      <c r="CC4142" s="42"/>
      <c r="CD4142" s="56"/>
      <c r="CE4142" s="42"/>
      <c r="DB4142" s="42"/>
    </row>
    <row r="4143" spans="62:106">
      <c r="BJ4143" s="89"/>
      <c r="BW4143" s="45"/>
      <c r="BX4143" s="42"/>
      <c r="BY4143" s="42"/>
      <c r="BZ4143" s="43"/>
      <c r="CA4143" s="42"/>
      <c r="CB4143" s="55"/>
      <c r="CC4143" s="42"/>
      <c r="CD4143" s="56"/>
      <c r="CE4143" s="42"/>
      <c r="DB4143" s="42"/>
    </row>
    <row r="4144" spans="62:106">
      <c r="BJ4144" s="89"/>
      <c r="BW4144" s="45"/>
      <c r="BX4144" s="42"/>
      <c r="BY4144" s="42"/>
      <c r="BZ4144" s="43"/>
      <c r="CA4144" s="42"/>
      <c r="CB4144" s="55"/>
      <c r="CC4144" s="42"/>
      <c r="CD4144" s="56"/>
      <c r="CE4144" s="42"/>
      <c r="DB4144" s="42"/>
    </row>
    <row r="4145" spans="62:106">
      <c r="BJ4145" s="89"/>
      <c r="BW4145" s="45"/>
      <c r="BX4145" s="42"/>
      <c r="BY4145" s="42"/>
      <c r="BZ4145" s="43"/>
      <c r="CA4145" s="42"/>
      <c r="CB4145" s="55"/>
      <c r="CC4145" s="42"/>
      <c r="CD4145" s="56"/>
      <c r="CE4145" s="42"/>
      <c r="DB4145" s="42"/>
    </row>
    <row r="4146" spans="62:106">
      <c r="BJ4146" s="89"/>
      <c r="BW4146" s="45"/>
      <c r="BX4146" s="42"/>
      <c r="BY4146" s="42"/>
      <c r="BZ4146" s="43"/>
      <c r="CA4146" s="42"/>
      <c r="CB4146" s="55"/>
      <c r="CC4146" s="42"/>
      <c r="CD4146" s="56"/>
      <c r="CE4146" s="42"/>
      <c r="DB4146" s="42"/>
    </row>
    <row r="4147" spans="62:106">
      <c r="BJ4147" s="89"/>
      <c r="BW4147" s="45"/>
      <c r="BX4147" s="42"/>
      <c r="BY4147" s="42"/>
      <c r="BZ4147" s="43"/>
      <c r="CA4147" s="42"/>
      <c r="CB4147" s="55"/>
      <c r="CC4147" s="42"/>
      <c r="CD4147" s="56"/>
      <c r="CE4147" s="42"/>
      <c r="DB4147" s="42"/>
    </row>
    <row r="4148" spans="62:106">
      <c r="BJ4148" s="89"/>
      <c r="BW4148" s="45"/>
      <c r="BX4148" s="42"/>
      <c r="BY4148" s="42"/>
      <c r="BZ4148" s="43"/>
      <c r="CA4148" s="42"/>
      <c r="CB4148" s="55"/>
      <c r="CC4148" s="42"/>
      <c r="CD4148" s="56"/>
      <c r="CE4148" s="42"/>
      <c r="DB4148" s="42"/>
    </row>
    <row r="4149" spans="62:106">
      <c r="BJ4149" s="89"/>
      <c r="BW4149" s="45"/>
      <c r="BX4149" s="42"/>
      <c r="BY4149" s="42"/>
      <c r="BZ4149" s="43"/>
      <c r="CA4149" s="42"/>
      <c r="CB4149" s="55"/>
      <c r="CC4149" s="42"/>
      <c r="CD4149" s="56"/>
      <c r="CE4149" s="42"/>
      <c r="DB4149" s="42"/>
    </row>
    <row r="4150" spans="62:106">
      <c r="BJ4150" s="89"/>
      <c r="BW4150" s="45"/>
      <c r="BX4150" s="42"/>
      <c r="BY4150" s="42"/>
      <c r="BZ4150" s="43"/>
      <c r="CA4150" s="42"/>
      <c r="CB4150" s="55"/>
      <c r="CC4150" s="42"/>
      <c r="CD4150" s="56"/>
      <c r="CE4150" s="42"/>
      <c r="DB4150" s="42"/>
    </row>
    <row r="4151" spans="62:106">
      <c r="BJ4151" s="89"/>
      <c r="BW4151" s="45"/>
      <c r="BX4151" s="42"/>
      <c r="BY4151" s="42"/>
      <c r="BZ4151" s="43"/>
      <c r="CA4151" s="42"/>
      <c r="CB4151" s="55"/>
      <c r="CC4151" s="42"/>
      <c r="CD4151" s="56"/>
      <c r="CE4151" s="42"/>
      <c r="DB4151" s="42"/>
    </row>
    <row r="4152" spans="62:106">
      <c r="BJ4152" s="89"/>
      <c r="BW4152" s="45"/>
      <c r="BX4152" s="42"/>
      <c r="BY4152" s="42"/>
      <c r="BZ4152" s="43"/>
      <c r="CA4152" s="42"/>
      <c r="CB4152" s="55"/>
      <c r="CC4152" s="42"/>
      <c r="CD4152" s="56"/>
      <c r="CE4152" s="42"/>
      <c r="DB4152" s="42"/>
    </row>
    <row r="4153" spans="62:106">
      <c r="BJ4153" s="89"/>
      <c r="BW4153" s="45"/>
      <c r="BX4153" s="42"/>
      <c r="BY4153" s="42"/>
      <c r="BZ4153" s="43"/>
      <c r="CA4153" s="42"/>
      <c r="CB4153" s="55"/>
      <c r="CC4153" s="42"/>
      <c r="CD4153" s="56"/>
      <c r="CE4153" s="42"/>
      <c r="DB4153" s="42"/>
    </row>
    <row r="4154" spans="62:106">
      <c r="BJ4154" s="89"/>
      <c r="BW4154" s="45"/>
      <c r="BX4154" s="42"/>
      <c r="BY4154" s="42"/>
      <c r="BZ4154" s="43"/>
      <c r="CA4154" s="42"/>
      <c r="CB4154" s="55"/>
      <c r="CC4154" s="42"/>
      <c r="CD4154" s="56"/>
      <c r="CE4154" s="42"/>
      <c r="DB4154" s="42"/>
    </row>
    <row r="4155" spans="62:106">
      <c r="BJ4155" s="89"/>
      <c r="BW4155" s="45"/>
      <c r="BX4155" s="42"/>
      <c r="BY4155" s="42"/>
      <c r="BZ4155" s="43"/>
      <c r="CA4155" s="42"/>
      <c r="CB4155" s="55"/>
      <c r="CC4155" s="42"/>
      <c r="CD4155" s="56"/>
      <c r="CE4155" s="42"/>
      <c r="DB4155" s="42"/>
    </row>
    <row r="4156" spans="62:106">
      <c r="BJ4156" s="89"/>
      <c r="BW4156" s="45"/>
      <c r="BX4156" s="42"/>
      <c r="BY4156" s="42"/>
      <c r="BZ4156" s="43"/>
      <c r="CA4156" s="42"/>
      <c r="CB4156" s="55"/>
      <c r="CC4156" s="42"/>
      <c r="CD4156" s="56"/>
      <c r="CE4156" s="42"/>
      <c r="DB4156" s="42"/>
    </row>
    <row r="4157" spans="62:106">
      <c r="BJ4157" s="89"/>
      <c r="BW4157" s="45"/>
      <c r="BX4157" s="42"/>
      <c r="BY4157" s="42"/>
      <c r="BZ4157" s="43"/>
      <c r="CA4157" s="42"/>
      <c r="CB4157" s="55"/>
      <c r="CC4157" s="42"/>
      <c r="CD4157" s="56"/>
      <c r="CE4157" s="42"/>
      <c r="DB4157" s="42"/>
    </row>
    <row r="4158" spans="62:106">
      <c r="BJ4158" s="89"/>
      <c r="BW4158" s="45"/>
      <c r="BX4158" s="42"/>
      <c r="BY4158" s="42"/>
      <c r="BZ4158" s="43"/>
      <c r="CA4158" s="42"/>
      <c r="CB4158" s="55"/>
      <c r="CC4158" s="42"/>
      <c r="CD4158" s="56"/>
      <c r="CE4158" s="42"/>
      <c r="DB4158" s="42"/>
    </row>
    <row r="4159" spans="62:106">
      <c r="BJ4159" s="89"/>
      <c r="BW4159" s="45"/>
      <c r="BX4159" s="42"/>
      <c r="BY4159" s="42"/>
      <c r="BZ4159" s="43"/>
      <c r="CA4159" s="42"/>
      <c r="CB4159" s="55"/>
      <c r="CC4159" s="42"/>
      <c r="CD4159" s="56"/>
      <c r="CE4159" s="42"/>
      <c r="DB4159" s="42"/>
    </row>
    <row r="4160" spans="62:106">
      <c r="BJ4160" s="89"/>
      <c r="BW4160" s="45"/>
      <c r="BX4160" s="42"/>
      <c r="BY4160" s="42"/>
      <c r="BZ4160" s="43"/>
      <c r="CA4160" s="42"/>
      <c r="CB4160" s="55"/>
      <c r="CC4160" s="42"/>
      <c r="CD4160" s="56"/>
      <c r="CE4160" s="42"/>
      <c r="DB4160" s="42"/>
    </row>
    <row r="4161" spans="62:106">
      <c r="BJ4161" s="89"/>
      <c r="BW4161" s="45"/>
      <c r="BX4161" s="42"/>
      <c r="BY4161" s="42"/>
      <c r="BZ4161" s="43"/>
      <c r="CA4161" s="42"/>
      <c r="CB4161" s="55"/>
      <c r="CC4161" s="42"/>
      <c r="CD4161" s="56"/>
      <c r="CE4161" s="42"/>
      <c r="DB4161" s="42"/>
    </row>
    <row r="4162" spans="62:106">
      <c r="BJ4162" s="89"/>
      <c r="BW4162" s="45"/>
      <c r="BX4162" s="42"/>
      <c r="BY4162" s="42"/>
      <c r="BZ4162" s="43"/>
      <c r="CA4162" s="42"/>
      <c r="CB4162" s="55"/>
      <c r="CC4162" s="42"/>
      <c r="CD4162" s="56"/>
      <c r="CE4162" s="42"/>
      <c r="DB4162" s="42"/>
    </row>
    <row r="4163" spans="62:106">
      <c r="BJ4163" s="89"/>
      <c r="BW4163" s="45"/>
      <c r="BX4163" s="42"/>
      <c r="BY4163" s="42"/>
      <c r="BZ4163" s="43"/>
      <c r="CA4163" s="42"/>
      <c r="CB4163" s="55"/>
      <c r="CC4163" s="42"/>
      <c r="CD4163" s="56"/>
      <c r="CE4163" s="42"/>
      <c r="DB4163" s="42"/>
    </row>
    <row r="4164" spans="62:106">
      <c r="BJ4164" s="89"/>
      <c r="BW4164" s="45"/>
      <c r="BX4164" s="42"/>
      <c r="BY4164" s="42"/>
      <c r="BZ4164" s="43"/>
      <c r="CA4164" s="42"/>
      <c r="CB4164" s="55"/>
      <c r="CC4164" s="42"/>
      <c r="CD4164" s="56"/>
      <c r="CE4164" s="42"/>
      <c r="DB4164" s="42"/>
    </row>
    <row r="4165" spans="62:106">
      <c r="BJ4165" s="89"/>
      <c r="BW4165" s="45"/>
      <c r="BX4165" s="42"/>
      <c r="BY4165" s="42"/>
      <c r="BZ4165" s="43"/>
      <c r="CA4165" s="42"/>
      <c r="CB4165" s="55"/>
      <c r="CC4165" s="42"/>
      <c r="CD4165" s="56"/>
      <c r="CE4165" s="42"/>
      <c r="DB4165" s="42"/>
    </row>
    <row r="4166" spans="62:106">
      <c r="BJ4166" s="89"/>
      <c r="BW4166" s="45"/>
      <c r="BX4166" s="42"/>
      <c r="BY4166" s="42"/>
      <c r="BZ4166" s="43"/>
      <c r="CA4166" s="42"/>
      <c r="CB4166" s="55"/>
      <c r="CC4166" s="42"/>
      <c r="CD4166" s="56"/>
      <c r="CE4166" s="42"/>
      <c r="DB4166" s="42"/>
    </row>
    <row r="4167" spans="62:106">
      <c r="BJ4167" s="89"/>
      <c r="BW4167" s="45"/>
      <c r="BX4167" s="42"/>
      <c r="BY4167" s="42"/>
      <c r="BZ4167" s="43"/>
      <c r="CA4167" s="42"/>
      <c r="CB4167" s="55"/>
      <c r="CC4167" s="42"/>
      <c r="CD4167" s="56"/>
      <c r="CE4167" s="42"/>
      <c r="DB4167" s="42"/>
    </row>
    <row r="4168" spans="62:106">
      <c r="BJ4168" s="89"/>
      <c r="BW4168" s="45"/>
      <c r="BX4168" s="42"/>
      <c r="BY4168" s="42"/>
      <c r="BZ4168" s="43"/>
      <c r="CA4168" s="42"/>
      <c r="CB4168" s="55"/>
      <c r="CC4168" s="42"/>
      <c r="CD4168" s="56"/>
      <c r="CE4168" s="42"/>
      <c r="DB4168" s="42"/>
    </row>
    <row r="4169" spans="62:106">
      <c r="BJ4169" s="89"/>
      <c r="BW4169" s="45"/>
      <c r="BX4169" s="42"/>
      <c r="BY4169" s="42"/>
      <c r="BZ4169" s="43"/>
      <c r="CA4169" s="42"/>
      <c r="CB4169" s="55"/>
      <c r="CC4169" s="42"/>
      <c r="CD4169" s="56"/>
      <c r="CE4169" s="42"/>
      <c r="DB4169" s="42"/>
    </row>
    <row r="4170" spans="62:106">
      <c r="BJ4170" s="89"/>
      <c r="BW4170" s="45"/>
      <c r="BX4170" s="42"/>
      <c r="BY4170" s="42"/>
      <c r="BZ4170" s="43"/>
      <c r="CA4170" s="42"/>
      <c r="CB4170" s="55"/>
      <c r="CC4170" s="42"/>
      <c r="CD4170" s="56"/>
      <c r="CE4170" s="42"/>
      <c r="DB4170" s="42"/>
    </row>
    <row r="4171" spans="62:106">
      <c r="BJ4171" s="89"/>
      <c r="BW4171" s="45"/>
      <c r="BX4171" s="42"/>
      <c r="BY4171" s="42"/>
      <c r="BZ4171" s="43"/>
      <c r="CA4171" s="42"/>
      <c r="CB4171" s="55"/>
      <c r="CC4171" s="42"/>
      <c r="CD4171" s="56"/>
      <c r="CE4171" s="42"/>
      <c r="DB4171" s="42"/>
    </row>
    <row r="4172" spans="62:106">
      <c r="BJ4172" s="89"/>
      <c r="BW4172" s="45"/>
      <c r="BX4172" s="42"/>
      <c r="BY4172" s="42"/>
      <c r="BZ4172" s="43"/>
      <c r="CA4172" s="42"/>
      <c r="CB4172" s="55"/>
      <c r="CC4172" s="42"/>
      <c r="CD4172" s="56"/>
      <c r="CE4172" s="42"/>
      <c r="DB4172" s="42"/>
    </row>
    <row r="4173" spans="62:106">
      <c r="BJ4173" s="89"/>
      <c r="BW4173" s="45"/>
      <c r="BX4173" s="42"/>
      <c r="BY4173" s="42"/>
      <c r="BZ4173" s="43"/>
      <c r="CA4173" s="42"/>
      <c r="CB4173" s="55"/>
      <c r="CC4173" s="42"/>
      <c r="CD4173" s="56"/>
      <c r="CE4173" s="42"/>
      <c r="DB4173" s="42"/>
    </row>
    <row r="4174" spans="62:106">
      <c r="BJ4174" s="89"/>
      <c r="BW4174" s="45"/>
      <c r="BX4174" s="42"/>
      <c r="BY4174" s="42"/>
      <c r="BZ4174" s="43"/>
      <c r="CA4174" s="42"/>
      <c r="CB4174" s="55"/>
      <c r="CC4174" s="42"/>
      <c r="CD4174" s="56"/>
      <c r="CE4174" s="42"/>
      <c r="DB4174" s="42"/>
    </row>
    <row r="4175" spans="62:106">
      <c r="BJ4175" s="89"/>
      <c r="BW4175" s="45"/>
      <c r="BX4175" s="42"/>
      <c r="BY4175" s="42"/>
      <c r="BZ4175" s="43"/>
      <c r="CA4175" s="42"/>
      <c r="CB4175" s="55"/>
      <c r="CC4175" s="42"/>
      <c r="CD4175" s="56"/>
      <c r="CE4175" s="42"/>
      <c r="DB4175" s="42"/>
    </row>
    <row r="4176" spans="62:106">
      <c r="BJ4176" s="89"/>
      <c r="BW4176" s="45"/>
      <c r="BX4176" s="42"/>
      <c r="BY4176" s="42"/>
      <c r="BZ4176" s="43"/>
      <c r="CA4176" s="42"/>
      <c r="CB4176" s="55"/>
      <c r="CC4176" s="42"/>
      <c r="CD4176" s="56"/>
      <c r="CE4176" s="42"/>
      <c r="DB4176" s="42"/>
    </row>
    <row r="4177" spans="62:106">
      <c r="BJ4177" s="89"/>
      <c r="BW4177" s="45"/>
      <c r="BX4177" s="42"/>
      <c r="BY4177" s="42"/>
      <c r="BZ4177" s="43"/>
      <c r="CA4177" s="42"/>
      <c r="CB4177" s="55"/>
      <c r="CC4177" s="42"/>
      <c r="CD4177" s="56"/>
      <c r="CE4177" s="42"/>
      <c r="DB4177" s="42"/>
    </row>
    <row r="4178" spans="62:106">
      <c r="BJ4178" s="89"/>
      <c r="BW4178" s="45"/>
      <c r="BX4178" s="42"/>
      <c r="BY4178" s="42"/>
      <c r="BZ4178" s="43"/>
      <c r="CA4178" s="42"/>
      <c r="CB4178" s="55"/>
      <c r="CC4178" s="42"/>
      <c r="CD4178" s="56"/>
      <c r="CE4178" s="42"/>
      <c r="DB4178" s="42"/>
    </row>
    <row r="4179" spans="62:106">
      <c r="BJ4179" s="89"/>
      <c r="BW4179" s="45"/>
      <c r="BX4179" s="42"/>
      <c r="BY4179" s="42"/>
      <c r="BZ4179" s="43"/>
      <c r="CA4179" s="42"/>
      <c r="CB4179" s="55"/>
      <c r="CC4179" s="42"/>
      <c r="CD4179" s="56"/>
      <c r="CE4179" s="42"/>
      <c r="DB4179" s="42"/>
    </row>
    <row r="4180" spans="62:106">
      <c r="BJ4180" s="89"/>
      <c r="BW4180" s="45"/>
      <c r="BX4180" s="42"/>
      <c r="BY4180" s="42"/>
      <c r="BZ4180" s="43"/>
      <c r="CA4180" s="42"/>
      <c r="CB4180" s="55"/>
      <c r="CC4180" s="42"/>
      <c r="CD4180" s="56"/>
      <c r="CE4180" s="42"/>
      <c r="DB4180" s="42"/>
    </row>
    <row r="4181" spans="62:106">
      <c r="BJ4181" s="89"/>
      <c r="BW4181" s="45"/>
      <c r="BX4181" s="42"/>
      <c r="BY4181" s="42"/>
      <c r="BZ4181" s="43"/>
      <c r="CA4181" s="42"/>
      <c r="CB4181" s="55"/>
      <c r="CC4181" s="42"/>
      <c r="CD4181" s="56"/>
      <c r="CE4181" s="42"/>
      <c r="DB4181" s="42"/>
    </row>
    <row r="4182" spans="62:106">
      <c r="BJ4182" s="89"/>
      <c r="BW4182" s="45"/>
      <c r="BX4182" s="42"/>
      <c r="BY4182" s="42"/>
      <c r="BZ4182" s="43"/>
      <c r="CA4182" s="42"/>
      <c r="CB4182" s="55"/>
      <c r="CC4182" s="42"/>
      <c r="CD4182" s="56"/>
      <c r="CE4182" s="42"/>
      <c r="DB4182" s="42"/>
    </row>
    <row r="4183" spans="62:106">
      <c r="BJ4183" s="89"/>
      <c r="BW4183" s="45"/>
      <c r="BX4183" s="42"/>
      <c r="BY4183" s="42"/>
      <c r="BZ4183" s="43"/>
      <c r="CA4183" s="42"/>
      <c r="CB4183" s="55"/>
      <c r="CC4183" s="42"/>
      <c r="CD4183" s="56"/>
      <c r="CE4183" s="42"/>
      <c r="DB4183" s="42"/>
    </row>
    <row r="4184" spans="62:106">
      <c r="BJ4184" s="89"/>
      <c r="BW4184" s="45"/>
      <c r="BX4184" s="42"/>
      <c r="BY4184" s="42"/>
      <c r="BZ4184" s="43"/>
      <c r="CA4184" s="42"/>
      <c r="CB4184" s="55"/>
      <c r="CC4184" s="42"/>
      <c r="CD4184" s="56"/>
      <c r="CE4184" s="42"/>
      <c r="DB4184" s="42"/>
    </row>
    <row r="4185" spans="62:106">
      <c r="BJ4185" s="89"/>
      <c r="BW4185" s="45"/>
      <c r="BX4185" s="42"/>
      <c r="BY4185" s="42"/>
      <c r="BZ4185" s="43"/>
      <c r="CA4185" s="42"/>
      <c r="CB4185" s="55"/>
      <c r="CC4185" s="42"/>
      <c r="CD4185" s="56"/>
      <c r="CE4185" s="42"/>
      <c r="DB4185" s="42"/>
    </row>
    <row r="4186" spans="62:106">
      <c r="BJ4186" s="89"/>
      <c r="BW4186" s="45"/>
      <c r="BX4186" s="42"/>
      <c r="BY4186" s="42"/>
      <c r="BZ4186" s="43"/>
      <c r="CA4186" s="42"/>
      <c r="CB4186" s="55"/>
      <c r="CC4186" s="42"/>
      <c r="CD4186" s="56"/>
      <c r="CE4186" s="42"/>
      <c r="DB4186" s="42"/>
    </row>
    <row r="4187" spans="62:106">
      <c r="BJ4187" s="89"/>
      <c r="BW4187" s="45"/>
      <c r="BX4187" s="42"/>
      <c r="BY4187" s="42"/>
      <c r="BZ4187" s="43"/>
      <c r="CA4187" s="42"/>
      <c r="CB4187" s="55"/>
      <c r="CC4187" s="42"/>
      <c r="CD4187" s="56"/>
      <c r="CE4187" s="42"/>
      <c r="DB4187" s="42"/>
    </row>
    <row r="4188" spans="62:106">
      <c r="BJ4188" s="89"/>
      <c r="BW4188" s="45"/>
      <c r="BX4188" s="42"/>
      <c r="BY4188" s="42"/>
      <c r="BZ4188" s="43"/>
      <c r="CA4188" s="42"/>
      <c r="CB4188" s="55"/>
      <c r="CC4188" s="42"/>
      <c r="CD4188" s="56"/>
      <c r="CE4188" s="42"/>
      <c r="DB4188" s="42"/>
    </row>
    <row r="4189" spans="62:106">
      <c r="BJ4189" s="89"/>
      <c r="BW4189" s="45"/>
      <c r="BX4189" s="42"/>
      <c r="BY4189" s="42"/>
      <c r="BZ4189" s="43"/>
      <c r="CA4189" s="42"/>
      <c r="CB4189" s="55"/>
      <c r="CC4189" s="42"/>
      <c r="CD4189" s="56"/>
      <c r="CE4189" s="42"/>
      <c r="DB4189" s="42"/>
    </row>
    <row r="4190" spans="62:106">
      <c r="BJ4190" s="89"/>
      <c r="BW4190" s="45"/>
      <c r="BX4190" s="42"/>
      <c r="BY4190" s="42"/>
      <c r="BZ4190" s="43"/>
      <c r="CA4190" s="42"/>
      <c r="CB4190" s="55"/>
      <c r="CC4190" s="42"/>
      <c r="CD4190" s="56"/>
      <c r="CE4190" s="42"/>
      <c r="DB4190" s="42"/>
    </row>
    <row r="4191" spans="62:106">
      <c r="BJ4191" s="89"/>
      <c r="BW4191" s="45"/>
      <c r="BX4191" s="42"/>
      <c r="BY4191" s="42"/>
      <c r="BZ4191" s="43"/>
      <c r="CA4191" s="42"/>
      <c r="CB4191" s="55"/>
      <c r="CC4191" s="42"/>
      <c r="CD4191" s="56"/>
      <c r="CE4191" s="42"/>
      <c r="DB4191" s="42"/>
    </row>
    <row r="4192" spans="62:106">
      <c r="BJ4192" s="89"/>
      <c r="BW4192" s="45"/>
      <c r="BX4192" s="42"/>
      <c r="BY4192" s="42"/>
      <c r="BZ4192" s="43"/>
      <c r="CA4192" s="42"/>
      <c r="CB4192" s="55"/>
      <c r="CC4192" s="42"/>
      <c r="CD4192" s="56"/>
      <c r="CE4192" s="42"/>
      <c r="DB4192" s="42"/>
    </row>
    <row r="4193" spans="62:106">
      <c r="BJ4193" s="89"/>
      <c r="BW4193" s="45"/>
      <c r="BX4193" s="42"/>
      <c r="BY4193" s="42"/>
      <c r="BZ4193" s="43"/>
      <c r="CA4193" s="42"/>
      <c r="CB4193" s="55"/>
      <c r="CC4193" s="42"/>
      <c r="CD4193" s="56"/>
      <c r="CE4193" s="42"/>
      <c r="DB4193" s="42"/>
    </row>
    <row r="4194" spans="62:106">
      <c r="BJ4194" s="89"/>
      <c r="BW4194" s="45"/>
      <c r="BX4194" s="42"/>
      <c r="BY4194" s="42"/>
      <c r="BZ4194" s="43"/>
      <c r="CA4194" s="42"/>
      <c r="CB4194" s="55"/>
      <c r="CC4194" s="42"/>
      <c r="CD4194" s="56"/>
      <c r="CE4194" s="42"/>
      <c r="DB4194" s="42"/>
    </row>
    <row r="4195" spans="62:106">
      <c r="BJ4195" s="89"/>
      <c r="BW4195" s="45"/>
      <c r="BX4195" s="42"/>
      <c r="BY4195" s="42"/>
      <c r="BZ4195" s="43"/>
      <c r="CA4195" s="42"/>
      <c r="CB4195" s="55"/>
      <c r="CC4195" s="42"/>
      <c r="CD4195" s="56"/>
      <c r="CE4195" s="42"/>
      <c r="DB4195" s="42"/>
    </row>
    <row r="4196" spans="62:106">
      <c r="BJ4196" s="89"/>
      <c r="BW4196" s="45"/>
      <c r="BX4196" s="42"/>
      <c r="BY4196" s="42"/>
      <c r="BZ4196" s="43"/>
      <c r="CA4196" s="42"/>
      <c r="CB4196" s="55"/>
      <c r="CC4196" s="42"/>
      <c r="CD4196" s="56"/>
      <c r="CE4196" s="42"/>
      <c r="DB4196" s="42"/>
    </row>
    <row r="4197" spans="62:106">
      <c r="BJ4197" s="89"/>
      <c r="BW4197" s="45"/>
      <c r="BX4197" s="42"/>
      <c r="BY4197" s="42"/>
      <c r="BZ4197" s="43"/>
      <c r="CA4197" s="42"/>
      <c r="CB4197" s="55"/>
      <c r="CC4197" s="42"/>
      <c r="CD4197" s="56"/>
      <c r="CE4197" s="42"/>
      <c r="DB4197" s="42"/>
    </row>
    <row r="4198" spans="62:106">
      <c r="BJ4198" s="89"/>
      <c r="BW4198" s="45"/>
      <c r="BX4198" s="42"/>
      <c r="BY4198" s="42"/>
      <c r="BZ4198" s="43"/>
      <c r="CA4198" s="42"/>
      <c r="CB4198" s="55"/>
      <c r="CC4198" s="42"/>
      <c r="CD4198" s="56"/>
      <c r="CE4198" s="42"/>
      <c r="DB4198" s="42"/>
    </row>
    <row r="4199" spans="62:106">
      <c r="BJ4199" s="89"/>
      <c r="BW4199" s="45"/>
      <c r="BX4199" s="42"/>
      <c r="BY4199" s="42"/>
      <c r="BZ4199" s="43"/>
      <c r="CA4199" s="42"/>
      <c r="CB4199" s="55"/>
      <c r="CC4199" s="42"/>
      <c r="CD4199" s="56"/>
      <c r="CE4199" s="42"/>
      <c r="DB4199" s="42"/>
    </row>
    <row r="4200" spans="62:106">
      <c r="BJ4200" s="89"/>
      <c r="BW4200" s="45"/>
      <c r="BX4200" s="42"/>
      <c r="BY4200" s="42"/>
      <c r="BZ4200" s="43"/>
      <c r="CA4200" s="42"/>
      <c r="CB4200" s="55"/>
      <c r="CC4200" s="42"/>
      <c r="CD4200" s="56"/>
      <c r="CE4200" s="42"/>
      <c r="DB4200" s="42"/>
    </row>
    <row r="4201" spans="62:106">
      <c r="BJ4201" s="89"/>
      <c r="BW4201" s="45"/>
      <c r="BX4201" s="42"/>
      <c r="BY4201" s="42"/>
      <c r="BZ4201" s="43"/>
      <c r="CA4201" s="42"/>
      <c r="CB4201" s="55"/>
      <c r="CC4201" s="42"/>
      <c r="CD4201" s="56"/>
      <c r="CE4201" s="42"/>
      <c r="DB4201" s="42"/>
    </row>
    <row r="4202" spans="62:106">
      <c r="BJ4202" s="89"/>
      <c r="BW4202" s="45"/>
      <c r="BX4202" s="42"/>
      <c r="BY4202" s="42"/>
      <c r="BZ4202" s="43"/>
      <c r="CA4202" s="42"/>
      <c r="CB4202" s="55"/>
      <c r="CC4202" s="42"/>
      <c r="CD4202" s="56"/>
      <c r="CE4202" s="42"/>
      <c r="DB4202" s="42"/>
    </row>
    <row r="4203" spans="62:106">
      <c r="BJ4203" s="89"/>
      <c r="BW4203" s="45"/>
      <c r="BX4203" s="42"/>
      <c r="BY4203" s="42"/>
      <c r="BZ4203" s="43"/>
      <c r="CA4203" s="42"/>
      <c r="CB4203" s="55"/>
      <c r="CC4203" s="42"/>
      <c r="CD4203" s="56"/>
      <c r="CE4203" s="42"/>
      <c r="DB4203" s="42"/>
    </row>
    <row r="4204" spans="62:106">
      <c r="BJ4204" s="89"/>
      <c r="BW4204" s="45"/>
      <c r="BX4204" s="42"/>
      <c r="BY4204" s="42"/>
      <c r="BZ4204" s="43"/>
      <c r="CA4204" s="42"/>
      <c r="CB4204" s="55"/>
      <c r="CC4204" s="42"/>
      <c r="CD4204" s="56"/>
      <c r="CE4204" s="42"/>
      <c r="DB4204" s="42"/>
    </row>
    <row r="4205" spans="62:106">
      <c r="BJ4205" s="89"/>
      <c r="BW4205" s="45"/>
      <c r="BX4205" s="42"/>
      <c r="BY4205" s="42"/>
      <c r="BZ4205" s="43"/>
      <c r="CA4205" s="42"/>
      <c r="CB4205" s="55"/>
      <c r="CC4205" s="42"/>
      <c r="CD4205" s="56"/>
      <c r="CE4205" s="42"/>
      <c r="DB4205" s="42"/>
    </row>
    <row r="4206" spans="62:106">
      <c r="BJ4206" s="89"/>
      <c r="BW4206" s="45"/>
      <c r="BX4206" s="42"/>
      <c r="BY4206" s="42"/>
      <c r="BZ4206" s="43"/>
      <c r="CA4206" s="42"/>
      <c r="CB4206" s="55"/>
      <c r="CC4206" s="42"/>
      <c r="CD4206" s="56"/>
      <c r="CE4206" s="42"/>
      <c r="DB4206" s="42"/>
    </row>
    <row r="4207" spans="62:106">
      <c r="BJ4207" s="89"/>
      <c r="BW4207" s="45"/>
      <c r="BX4207" s="42"/>
      <c r="BY4207" s="42"/>
      <c r="BZ4207" s="43"/>
      <c r="CA4207" s="42"/>
      <c r="CB4207" s="55"/>
      <c r="CC4207" s="42"/>
      <c r="CD4207" s="56"/>
      <c r="CE4207" s="42"/>
      <c r="DB4207" s="42"/>
    </row>
    <row r="4208" spans="62:106">
      <c r="BJ4208" s="89"/>
      <c r="BW4208" s="45"/>
      <c r="BX4208" s="42"/>
      <c r="BY4208" s="42"/>
      <c r="BZ4208" s="43"/>
      <c r="CA4208" s="42"/>
      <c r="CB4208" s="55"/>
      <c r="CC4208" s="42"/>
      <c r="CD4208" s="56"/>
      <c r="CE4208" s="42"/>
      <c r="DB4208" s="42"/>
    </row>
    <row r="4209" spans="62:106">
      <c r="BJ4209" s="89"/>
      <c r="BW4209" s="45"/>
      <c r="BX4209" s="42"/>
      <c r="BY4209" s="42"/>
      <c r="BZ4209" s="43"/>
      <c r="CA4209" s="42"/>
      <c r="CB4209" s="55"/>
      <c r="CC4209" s="42"/>
      <c r="CD4209" s="56"/>
      <c r="CE4209" s="42"/>
      <c r="DB4209" s="42"/>
    </row>
    <row r="4210" spans="62:106">
      <c r="BJ4210" s="89"/>
      <c r="BW4210" s="45"/>
      <c r="BX4210" s="42"/>
      <c r="BY4210" s="42"/>
      <c r="BZ4210" s="43"/>
      <c r="CA4210" s="42"/>
      <c r="CB4210" s="55"/>
      <c r="CC4210" s="42"/>
      <c r="CD4210" s="56"/>
      <c r="CE4210" s="42"/>
      <c r="DB4210" s="42"/>
    </row>
    <row r="4211" spans="62:106">
      <c r="BJ4211" s="89"/>
      <c r="BW4211" s="45"/>
      <c r="BX4211" s="42"/>
      <c r="BY4211" s="42"/>
      <c r="BZ4211" s="43"/>
      <c r="CA4211" s="42"/>
      <c r="CB4211" s="55"/>
      <c r="CC4211" s="42"/>
      <c r="CD4211" s="56"/>
      <c r="CE4211" s="42"/>
      <c r="DB4211" s="42"/>
    </row>
    <row r="4212" spans="62:106">
      <c r="BJ4212" s="89"/>
      <c r="BW4212" s="45"/>
      <c r="BX4212" s="42"/>
      <c r="BY4212" s="42"/>
      <c r="BZ4212" s="43"/>
      <c r="CA4212" s="42"/>
      <c r="CB4212" s="55"/>
      <c r="CC4212" s="42"/>
      <c r="CD4212" s="56"/>
      <c r="CE4212" s="42"/>
      <c r="DB4212" s="42"/>
    </row>
    <row r="4213" spans="62:106">
      <c r="BJ4213" s="89"/>
      <c r="BW4213" s="45"/>
      <c r="BX4213" s="42"/>
      <c r="BY4213" s="42"/>
      <c r="BZ4213" s="43"/>
      <c r="CA4213" s="42"/>
      <c r="CB4213" s="55"/>
      <c r="CC4213" s="42"/>
      <c r="CD4213" s="56"/>
      <c r="CE4213" s="42"/>
      <c r="DB4213" s="42"/>
    </row>
    <row r="4214" spans="62:106">
      <c r="BJ4214" s="89"/>
      <c r="BW4214" s="45"/>
      <c r="BX4214" s="42"/>
      <c r="BY4214" s="42"/>
      <c r="BZ4214" s="43"/>
      <c r="CA4214" s="42"/>
      <c r="CB4214" s="55"/>
      <c r="CC4214" s="42"/>
      <c r="CD4214" s="56"/>
      <c r="CE4214" s="42"/>
      <c r="DB4214" s="42"/>
    </row>
    <row r="4215" spans="62:106">
      <c r="BJ4215" s="89"/>
      <c r="BW4215" s="45"/>
      <c r="BX4215" s="42"/>
      <c r="BY4215" s="42"/>
      <c r="BZ4215" s="43"/>
      <c r="CA4215" s="42"/>
      <c r="CB4215" s="55"/>
      <c r="CC4215" s="42"/>
      <c r="CD4215" s="56"/>
      <c r="CE4215" s="42"/>
      <c r="DB4215" s="42"/>
    </row>
    <row r="4216" spans="62:106">
      <c r="BJ4216" s="89"/>
      <c r="BW4216" s="45"/>
      <c r="BX4216" s="42"/>
      <c r="BY4216" s="42"/>
      <c r="BZ4216" s="43"/>
      <c r="CA4216" s="42"/>
      <c r="CB4216" s="55"/>
      <c r="CC4216" s="42"/>
      <c r="CD4216" s="56"/>
      <c r="CE4216" s="42"/>
      <c r="DB4216" s="42"/>
    </row>
    <row r="4217" spans="62:106">
      <c r="BJ4217" s="89"/>
      <c r="BW4217" s="45"/>
      <c r="BX4217" s="42"/>
      <c r="BY4217" s="42"/>
      <c r="BZ4217" s="43"/>
      <c r="CA4217" s="42"/>
      <c r="CB4217" s="55"/>
      <c r="CC4217" s="42"/>
      <c r="CD4217" s="56"/>
      <c r="CE4217" s="42"/>
      <c r="DB4217" s="42"/>
    </row>
    <row r="4218" spans="62:106">
      <c r="BJ4218" s="89"/>
      <c r="BW4218" s="45"/>
      <c r="BX4218" s="42"/>
      <c r="BY4218" s="42"/>
      <c r="BZ4218" s="43"/>
      <c r="CA4218" s="42"/>
      <c r="CB4218" s="55"/>
      <c r="CC4218" s="42"/>
      <c r="CD4218" s="56"/>
      <c r="CE4218" s="42"/>
      <c r="DB4218" s="42"/>
    </row>
    <row r="4219" spans="62:106">
      <c r="BJ4219" s="89"/>
      <c r="BW4219" s="45"/>
      <c r="BX4219" s="42"/>
      <c r="BY4219" s="42"/>
      <c r="BZ4219" s="43"/>
      <c r="CA4219" s="42"/>
      <c r="CB4219" s="55"/>
      <c r="CC4219" s="42"/>
      <c r="CD4219" s="56"/>
      <c r="CE4219" s="42"/>
      <c r="DB4219" s="42"/>
    </row>
    <row r="4220" spans="62:106">
      <c r="BJ4220" s="89"/>
      <c r="BW4220" s="45"/>
      <c r="BX4220" s="42"/>
      <c r="BY4220" s="42"/>
      <c r="BZ4220" s="43"/>
      <c r="CA4220" s="42"/>
      <c r="CB4220" s="55"/>
      <c r="CC4220" s="42"/>
      <c r="CD4220" s="56"/>
      <c r="CE4220" s="42"/>
      <c r="DB4220" s="42"/>
    </row>
    <row r="4221" spans="62:106">
      <c r="BJ4221" s="89"/>
      <c r="BW4221" s="45"/>
      <c r="BX4221" s="42"/>
      <c r="BY4221" s="42"/>
      <c r="BZ4221" s="43"/>
      <c r="CA4221" s="42"/>
      <c r="CB4221" s="55"/>
      <c r="CC4221" s="42"/>
      <c r="CD4221" s="56"/>
      <c r="CE4221" s="42"/>
      <c r="DB4221" s="42"/>
    </row>
    <row r="4222" spans="62:106">
      <c r="BJ4222" s="89"/>
      <c r="BW4222" s="45"/>
      <c r="BX4222" s="42"/>
      <c r="BY4222" s="42"/>
      <c r="BZ4222" s="43"/>
      <c r="CA4222" s="42"/>
      <c r="CB4222" s="55"/>
      <c r="CC4222" s="42"/>
      <c r="CD4222" s="56"/>
      <c r="CE4222" s="42"/>
      <c r="DB4222" s="42"/>
    </row>
    <row r="4223" spans="62:106">
      <c r="BJ4223" s="89"/>
      <c r="BW4223" s="45"/>
      <c r="BX4223" s="42"/>
      <c r="BY4223" s="42"/>
      <c r="BZ4223" s="43"/>
      <c r="CA4223" s="42"/>
      <c r="CB4223" s="55"/>
      <c r="CC4223" s="42"/>
      <c r="CD4223" s="56"/>
      <c r="CE4223" s="42"/>
      <c r="DB4223" s="42"/>
    </row>
    <row r="4224" spans="62:106">
      <c r="BJ4224" s="89"/>
      <c r="BW4224" s="45"/>
      <c r="BX4224" s="42"/>
      <c r="BY4224" s="42"/>
      <c r="BZ4224" s="43"/>
      <c r="CA4224" s="42"/>
      <c r="CB4224" s="55"/>
      <c r="CC4224" s="42"/>
      <c r="CD4224" s="56"/>
      <c r="CE4224" s="42"/>
      <c r="DB4224" s="42"/>
    </row>
    <row r="4225" spans="62:106">
      <c r="BJ4225" s="89"/>
      <c r="BW4225" s="45"/>
      <c r="BX4225" s="42"/>
      <c r="BY4225" s="42"/>
      <c r="BZ4225" s="43"/>
      <c r="CA4225" s="42"/>
      <c r="CB4225" s="55"/>
      <c r="CC4225" s="42"/>
      <c r="CD4225" s="56"/>
      <c r="CE4225" s="42"/>
      <c r="DB4225" s="42"/>
    </row>
    <row r="4226" spans="62:106">
      <c r="BJ4226" s="89"/>
      <c r="BW4226" s="45"/>
      <c r="BX4226" s="42"/>
      <c r="BY4226" s="42"/>
      <c r="BZ4226" s="43"/>
      <c r="CA4226" s="42"/>
      <c r="CB4226" s="55"/>
      <c r="CC4226" s="42"/>
      <c r="CD4226" s="56"/>
      <c r="CE4226" s="42"/>
      <c r="DB4226" s="42"/>
    </row>
    <row r="4227" spans="62:106">
      <c r="BJ4227" s="89"/>
      <c r="BW4227" s="45"/>
      <c r="BX4227" s="42"/>
      <c r="BY4227" s="42"/>
      <c r="BZ4227" s="43"/>
      <c r="CA4227" s="42"/>
      <c r="CB4227" s="55"/>
      <c r="CC4227" s="42"/>
      <c r="CD4227" s="56"/>
      <c r="CE4227" s="42"/>
      <c r="DB4227" s="42"/>
    </row>
    <row r="4228" spans="62:106">
      <c r="BJ4228" s="89"/>
      <c r="BW4228" s="45"/>
      <c r="BX4228" s="42"/>
      <c r="BY4228" s="42"/>
      <c r="BZ4228" s="43"/>
      <c r="CA4228" s="42"/>
      <c r="CB4228" s="55"/>
      <c r="CC4228" s="42"/>
      <c r="CD4228" s="56"/>
      <c r="CE4228" s="42"/>
      <c r="DB4228" s="42"/>
    </row>
    <row r="4229" spans="62:106">
      <c r="BJ4229" s="89"/>
      <c r="BW4229" s="45"/>
      <c r="BX4229" s="42"/>
      <c r="BY4229" s="42"/>
      <c r="BZ4229" s="43"/>
      <c r="CA4229" s="42"/>
      <c r="CB4229" s="55"/>
      <c r="CC4229" s="42"/>
      <c r="CD4229" s="56"/>
      <c r="CE4229" s="42"/>
      <c r="DB4229" s="42"/>
    </row>
    <row r="4230" spans="62:106">
      <c r="BJ4230" s="89"/>
      <c r="BW4230" s="45"/>
      <c r="BX4230" s="42"/>
      <c r="BY4230" s="42"/>
      <c r="BZ4230" s="43"/>
      <c r="CA4230" s="42"/>
      <c r="CB4230" s="55"/>
      <c r="CC4230" s="42"/>
      <c r="CD4230" s="56"/>
      <c r="CE4230" s="42"/>
      <c r="DB4230" s="42"/>
    </row>
    <row r="4231" spans="62:106">
      <c r="BJ4231" s="89"/>
      <c r="BW4231" s="45"/>
      <c r="BX4231" s="42"/>
      <c r="BY4231" s="42"/>
      <c r="BZ4231" s="43"/>
      <c r="CA4231" s="42"/>
      <c r="CB4231" s="55"/>
      <c r="CC4231" s="42"/>
      <c r="CD4231" s="56"/>
      <c r="CE4231" s="42"/>
      <c r="DB4231" s="42"/>
    </row>
    <row r="4232" spans="62:106">
      <c r="BJ4232" s="89"/>
      <c r="BW4232" s="45"/>
      <c r="BX4232" s="42"/>
      <c r="BY4232" s="42"/>
      <c r="BZ4232" s="43"/>
      <c r="CA4232" s="42"/>
      <c r="CB4232" s="55"/>
      <c r="CC4232" s="42"/>
      <c r="CD4232" s="56"/>
      <c r="CE4232" s="42"/>
      <c r="DB4232" s="42"/>
    </row>
    <row r="4233" spans="62:106">
      <c r="BJ4233" s="89"/>
      <c r="BW4233" s="45"/>
      <c r="BX4233" s="42"/>
      <c r="BY4233" s="42"/>
      <c r="BZ4233" s="43"/>
      <c r="CA4233" s="42"/>
      <c r="CB4233" s="55"/>
      <c r="CC4233" s="42"/>
      <c r="CD4233" s="56"/>
      <c r="CE4233" s="42"/>
      <c r="DB4233" s="42"/>
    </row>
    <row r="4234" spans="62:106">
      <c r="BJ4234" s="89"/>
      <c r="BW4234" s="45"/>
      <c r="BX4234" s="42"/>
      <c r="BY4234" s="42"/>
      <c r="BZ4234" s="43"/>
      <c r="CA4234" s="42"/>
      <c r="CB4234" s="55"/>
      <c r="CC4234" s="42"/>
      <c r="CD4234" s="56"/>
      <c r="CE4234" s="42"/>
      <c r="DB4234" s="42"/>
    </row>
    <row r="4235" spans="62:106">
      <c r="BJ4235" s="89"/>
      <c r="BW4235" s="45"/>
      <c r="BX4235" s="42"/>
      <c r="BY4235" s="42"/>
      <c r="BZ4235" s="43"/>
      <c r="CA4235" s="42"/>
      <c r="CB4235" s="55"/>
      <c r="CC4235" s="42"/>
      <c r="CD4235" s="56"/>
      <c r="CE4235" s="42"/>
      <c r="DB4235" s="42"/>
    </row>
    <row r="4236" spans="62:106">
      <c r="BJ4236" s="89"/>
      <c r="BW4236" s="45"/>
      <c r="BX4236" s="42"/>
      <c r="BY4236" s="42"/>
      <c r="BZ4236" s="43"/>
      <c r="CA4236" s="42"/>
      <c r="CB4236" s="55"/>
      <c r="CC4236" s="42"/>
      <c r="CD4236" s="56"/>
      <c r="CE4236" s="42"/>
      <c r="DB4236" s="42"/>
    </row>
    <row r="4237" spans="62:106">
      <c r="BJ4237" s="89"/>
      <c r="BW4237" s="45"/>
      <c r="BX4237" s="42"/>
      <c r="BY4237" s="42"/>
      <c r="BZ4237" s="43"/>
      <c r="CA4237" s="42"/>
      <c r="CB4237" s="55"/>
      <c r="CC4237" s="42"/>
      <c r="CD4237" s="56"/>
      <c r="CE4237" s="42"/>
      <c r="DB4237" s="42"/>
    </row>
    <row r="4238" spans="62:106">
      <c r="BJ4238" s="89"/>
      <c r="BW4238" s="45"/>
      <c r="BX4238" s="42"/>
      <c r="BY4238" s="42"/>
      <c r="BZ4238" s="43"/>
      <c r="CA4238" s="42"/>
      <c r="CB4238" s="55"/>
      <c r="CC4238" s="42"/>
      <c r="CD4238" s="56"/>
      <c r="CE4238" s="42"/>
      <c r="DB4238" s="42"/>
    </row>
    <row r="4239" spans="62:106">
      <c r="BJ4239" s="89"/>
      <c r="BW4239" s="45"/>
      <c r="BX4239" s="42"/>
      <c r="BY4239" s="42"/>
      <c r="BZ4239" s="43"/>
      <c r="CA4239" s="42"/>
      <c r="CB4239" s="55"/>
      <c r="CC4239" s="42"/>
      <c r="CD4239" s="56"/>
      <c r="CE4239" s="42"/>
      <c r="DB4239" s="42"/>
    </row>
    <row r="4240" spans="62:106">
      <c r="BJ4240" s="89"/>
      <c r="BW4240" s="45"/>
      <c r="BX4240" s="42"/>
      <c r="BY4240" s="42"/>
      <c r="BZ4240" s="43"/>
      <c r="CA4240" s="42"/>
      <c r="CB4240" s="55"/>
      <c r="CC4240" s="42"/>
      <c r="CD4240" s="56"/>
      <c r="CE4240" s="42"/>
      <c r="DB4240" s="42"/>
    </row>
    <row r="4241" spans="62:106">
      <c r="BJ4241" s="89"/>
      <c r="BW4241" s="45"/>
      <c r="BX4241" s="42"/>
      <c r="BY4241" s="42"/>
      <c r="BZ4241" s="43"/>
      <c r="CA4241" s="42"/>
      <c r="CB4241" s="55"/>
      <c r="CC4241" s="42"/>
      <c r="CD4241" s="56"/>
      <c r="CE4241" s="42"/>
      <c r="DB4241" s="42"/>
    </row>
    <row r="4242" spans="62:106">
      <c r="BJ4242" s="89"/>
      <c r="BW4242" s="45"/>
      <c r="BX4242" s="42"/>
      <c r="BY4242" s="42"/>
      <c r="BZ4242" s="43"/>
      <c r="CA4242" s="42"/>
      <c r="CB4242" s="55"/>
      <c r="CC4242" s="42"/>
      <c r="CD4242" s="56"/>
      <c r="CE4242" s="42"/>
      <c r="DB4242" s="42"/>
    </row>
    <row r="4243" spans="62:106">
      <c r="BJ4243" s="89"/>
      <c r="BW4243" s="45"/>
      <c r="BX4243" s="42"/>
      <c r="BY4243" s="42"/>
      <c r="BZ4243" s="43"/>
      <c r="CA4243" s="42"/>
      <c r="CB4243" s="55"/>
      <c r="CC4243" s="42"/>
      <c r="CD4243" s="56"/>
      <c r="CE4243" s="42"/>
      <c r="DB4243" s="42"/>
    </row>
    <row r="4244" spans="62:106">
      <c r="BJ4244" s="89"/>
      <c r="BW4244" s="45"/>
      <c r="BX4244" s="42"/>
      <c r="BY4244" s="42"/>
      <c r="BZ4244" s="43"/>
      <c r="CA4244" s="42"/>
      <c r="CB4244" s="55"/>
      <c r="CC4244" s="42"/>
      <c r="CD4244" s="56"/>
      <c r="CE4244" s="42"/>
      <c r="DB4244" s="42"/>
    </row>
    <row r="4245" spans="62:106">
      <c r="BJ4245" s="89"/>
      <c r="BW4245" s="45"/>
      <c r="BX4245" s="42"/>
      <c r="BY4245" s="42"/>
      <c r="BZ4245" s="43"/>
      <c r="CA4245" s="42"/>
      <c r="CB4245" s="55"/>
      <c r="CC4245" s="42"/>
      <c r="CD4245" s="56"/>
      <c r="CE4245" s="42"/>
      <c r="DB4245" s="42"/>
    </row>
    <row r="4246" spans="62:106">
      <c r="BJ4246" s="89"/>
      <c r="BW4246" s="45"/>
      <c r="BX4246" s="42"/>
      <c r="BY4246" s="42"/>
      <c r="BZ4246" s="43"/>
      <c r="CA4246" s="42"/>
      <c r="CB4246" s="55"/>
      <c r="CC4246" s="42"/>
      <c r="CD4246" s="56"/>
      <c r="CE4246" s="42"/>
      <c r="DB4246" s="42"/>
    </row>
    <row r="4247" spans="62:106">
      <c r="BJ4247" s="89"/>
      <c r="BW4247" s="45"/>
      <c r="BX4247" s="42"/>
      <c r="BY4247" s="42"/>
      <c r="BZ4247" s="43"/>
      <c r="CA4247" s="42"/>
      <c r="CB4247" s="55"/>
      <c r="CC4247" s="42"/>
      <c r="CD4247" s="56"/>
      <c r="CE4247" s="42"/>
      <c r="DB4247" s="42"/>
    </row>
    <row r="4248" spans="62:106">
      <c r="BJ4248" s="89"/>
      <c r="BW4248" s="45"/>
      <c r="BX4248" s="42"/>
      <c r="BY4248" s="42"/>
      <c r="BZ4248" s="43"/>
      <c r="CA4248" s="42"/>
      <c r="CB4248" s="55"/>
      <c r="CC4248" s="42"/>
      <c r="CD4248" s="56"/>
      <c r="CE4248" s="42"/>
      <c r="DB4248" s="42"/>
    </row>
    <row r="4249" spans="62:106">
      <c r="BJ4249" s="89"/>
      <c r="BW4249" s="45"/>
      <c r="BX4249" s="42"/>
      <c r="BY4249" s="42"/>
      <c r="BZ4249" s="43"/>
      <c r="CA4249" s="42"/>
      <c r="CB4249" s="55"/>
      <c r="CC4249" s="42"/>
      <c r="CD4249" s="56"/>
      <c r="CE4249" s="42"/>
      <c r="DB4249" s="42"/>
    </row>
    <row r="4250" spans="62:106">
      <c r="BJ4250" s="89"/>
      <c r="BW4250" s="45"/>
      <c r="BX4250" s="42"/>
      <c r="BY4250" s="42"/>
      <c r="BZ4250" s="43"/>
      <c r="CA4250" s="42"/>
      <c r="CB4250" s="55"/>
      <c r="CC4250" s="42"/>
      <c r="CD4250" s="56"/>
      <c r="CE4250" s="42"/>
      <c r="DB4250" s="42"/>
    </row>
    <row r="4251" spans="62:106">
      <c r="BJ4251" s="89"/>
      <c r="BW4251" s="45"/>
      <c r="BX4251" s="42"/>
      <c r="BY4251" s="42"/>
      <c r="BZ4251" s="43"/>
      <c r="CA4251" s="42"/>
      <c r="CB4251" s="55"/>
      <c r="CC4251" s="42"/>
      <c r="CD4251" s="56"/>
      <c r="CE4251" s="42"/>
      <c r="DB4251" s="42"/>
    </row>
    <row r="4252" spans="62:106">
      <c r="BJ4252" s="89"/>
      <c r="BW4252" s="45"/>
      <c r="BX4252" s="42"/>
      <c r="BY4252" s="42"/>
      <c r="BZ4252" s="43"/>
      <c r="CA4252" s="42"/>
      <c r="CB4252" s="55"/>
      <c r="CC4252" s="42"/>
      <c r="CD4252" s="56"/>
      <c r="CE4252" s="42"/>
      <c r="DB4252" s="42"/>
    </row>
    <row r="4253" spans="62:106">
      <c r="BJ4253" s="89"/>
      <c r="BW4253" s="45"/>
      <c r="BX4253" s="42"/>
      <c r="BY4253" s="42"/>
      <c r="BZ4253" s="43"/>
      <c r="CA4253" s="42"/>
      <c r="CB4253" s="55"/>
      <c r="CC4253" s="42"/>
      <c r="CD4253" s="56"/>
      <c r="CE4253" s="42"/>
      <c r="DB4253" s="42"/>
    </row>
    <row r="4254" spans="62:106">
      <c r="BJ4254" s="89"/>
      <c r="BW4254" s="45"/>
      <c r="BX4254" s="42"/>
      <c r="BY4254" s="42"/>
      <c r="BZ4254" s="43"/>
      <c r="CA4254" s="42"/>
      <c r="CB4254" s="55"/>
      <c r="CC4254" s="42"/>
      <c r="CD4254" s="56"/>
      <c r="CE4254" s="42"/>
      <c r="DB4254" s="42"/>
    </row>
    <row r="4255" spans="62:106">
      <c r="BJ4255" s="89"/>
      <c r="BW4255" s="45"/>
      <c r="BX4255" s="42"/>
      <c r="BY4255" s="42"/>
      <c r="BZ4255" s="43"/>
      <c r="CA4255" s="42"/>
      <c r="CB4255" s="55"/>
      <c r="CC4255" s="42"/>
      <c r="CD4255" s="56"/>
      <c r="CE4255" s="42"/>
      <c r="DB4255" s="42"/>
    </row>
    <row r="4256" spans="62:106">
      <c r="BJ4256" s="89"/>
      <c r="BW4256" s="45"/>
      <c r="BX4256" s="42"/>
      <c r="BY4256" s="42"/>
      <c r="BZ4256" s="43"/>
      <c r="CA4256" s="42"/>
      <c r="CB4256" s="55"/>
      <c r="CC4256" s="42"/>
      <c r="CD4256" s="56"/>
      <c r="CE4256" s="42"/>
      <c r="DB4256" s="42"/>
    </row>
    <row r="4257" spans="62:106">
      <c r="BJ4257" s="89"/>
      <c r="BW4257" s="45"/>
      <c r="BX4257" s="42"/>
      <c r="BY4257" s="42"/>
      <c r="BZ4257" s="43"/>
      <c r="CA4257" s="42"/>
      <c r="CB4257" s="55"/>
      <c r="CC4257" s="42"/>
      <c r="CD4257" s="56"/>
      <c r="CE4257" s="42"/>
      <c r="DB4257" s="42"/>
    </row>
    <row r="4258" spans="62:106">
      <c r="BJ4258" s="89"/>
      <c r="BW4258" s="45"/>
      <c r="BX4258" s="42"/>
      <c r="BY4258" s="42"/>
      <c r="BZ4258" s="43"/>
      <c r="CA4258" s="42"/>
      <c r="CB4258" s="55"/>
      <c r="CC4258" s="42"/>
      <c r="CD4258" s="56"/>
      <c r="CE4258" s="42"/>
      <c r="DB4258" s="42"/>
    </row>
    <row r="4259" spans="62:106">
      <c r="BJ4259" s="89"/>
      <c r="BW4259" s="45"/>
      <c r="BX4259" s="42"/>
      <c r="BY4259" s="42"/>
      <c r="BZ4259" s="43"/>
      <c r="CA4259" s="42"/>
      <c r="CB4259" s="55"/>
      <c r="CC4259" s="42"/>
      <c r="CD4259" s="56"/>
      <c r="CE4259" s="42"/>
      <c r="DB4259" s="42"/>
    </row>
    <row r="4260" spans="62:106">
      <c r="BJ4260" s="89"/>
      <c r="BW4260" s="45"/>
      <c r="BX4260" s="42"/>
      <c r="BY4260" s="42"/>
      <c r="BZ4260" s="43"/>
      <c r="CA4260" s="42"/>
      <c r="CB4260" s="55"/>
      <c r="CC4260" s="42"/>
      <c r="CD4260" s="56"/>
      <c r="CE4260" s="42"/>
      <c r="DB4260" s="42"/>
    </row>
    <row r="4261" spans="62:106">
      <c r="BJ4261" s="89"/>
      <c r="BW4261" s="45"/>
      <c r="BX4261" s="42"/>
      <c r="BY4261" s="42"/>
      <c r="BZ4261" s="43"/>
      <c r="CA4261" s="42"/>
      <c r="CB4261" s="55"/>
      <c r="CC4261" s="42"/>
      <c r="CD4261" s="56"/>
      <c r="CE4261" s="42"/>
      <c r="DB4261" s="42"/>
    </row>
    <row r="4262" spans="62:106">
      <c r="BJ4262" s="89"/>
      <c r="BW4262" s="45"/>
      <c r="BX4262" s="42"/>
      <c r="BY4262" s="42"/>
      <c r="BZ4262" s="43"/>
      <c r="CA4262" s="42"/>
      <c r="CB4262" s="55"/>
      <c r="CC4262" s="42"/>
      <c r="CD4262" s="56"/>
      <c r="CE4262" s="42"/>
      <c r="DB4262" s="42"/>
    </row>
    <row r="4263" spans="62:106">
      <c r="BJ4263" s="89"/>
      <c r="BW4263" s="45"/>
      <c r="BX4263" s="42"/>
      <c r="BY4263" s="42"/>
      <c r="BZ4263" s="43"/>
      <c r="CA4263" s="42"/>
      <c r="CB4263" s="55"/>
      <c r="CC4263" s="42"/>
      <c r="CD4263" s="56"/>
      <c r="CE4263" s="42"/>
      <c r="DB4263" s="42"/>
    </row>
    <row r="4264" spans="62:106">
      <c r="BJ4264" s="89"/>
      <c r="BW4264" s="45"/>
      <c r="BX4264" s="42"/>
      <c r="BY4264" s="42"/>
      <c r="BZ4264" s="43"/>
      <c r="CA4264" s="42"/>
      <c r="CB4264" s="55"/>
      <c r="CC4264" s="42"/>
      <c r="CD4264" s="56"/>
      <c r="CE4264" s="42"/>
      <c r="DB4264" s="42"/>
    </row>
    <row r="4265" spans="62:106">
      <c r="BJ4265" s="89"/>
      <c r="BW4265" s="45"/>
      <c r="BX4265" s="42"/>
      <c r="BY4265" s="42"/>
      <c r="BZ4265" s="43"/>
      <c r="CA4265" s="42"/>
      <c r="CB4265" s="55"/>
      <c r="CC4265" s="42"/>
      <c r="CD4265" s="56"/>
      <c r="CE4265" s="42"/>
      <c r="DB4265" s="42"/>
    </row>
    <row r="4266" spans="62:106">
      <c r="BJ4266" s="89"/>
      <c r="BW4266" s="45"/>
      <c r="BX4266" s="42"/>
      <c r="BY4266" s="42"/>
      <c r="BZ4266" s="43"/>
      <c r="CA4266" s="42"/>
      <c r="CB4266" s="55"/>
      <c r="CC4266" s="42"/>
      <c r="CD4266" s="56"/>
      <c r="CE4266" s="42"/>
      <c r="DB4266" s="42"/>
    </row>
    <row r="4267" spans="62:106">
      <c r="BJ4267" s="89"/>
      <c r="BW4267" s="45"/>
      <c r="BX4267" s="42"/>
      <c r="BY4267" s="42"/>
      <c r="BZ4267" s="43"/>
      <c r="CA4267" s="42"/>
      <c r="CB4267" s="55"/>
      <c r="CC4267" s="42"/>
      <c r="CD4267" s="56"/>
      <c r="CE4267" s="42"/>
      <c r="DB4267" s="42"/>
    </row>
    <row r="4268" spans="62:106">
      <c r="BJ4268" s="89"/>
      <c r="BW4268" s="45"/>
      <c r="BX4268" s="42"/>
      <c r="BY4268" s="42"/>
      <c r="BZ4268" s="43"/>
      <c r="CA4268" s="42"/>
      <c r="CB4268" s="55"/>
      <c r="CC4268" s="42"/>
      <c r="CD4268" s="56"/>
      <c r="CE4268" s="42"/>
      <c r="DB4268" s="42"/>
    </row>
    <row r="4269" spans="62:106">
      <c r="BJ4269" s="89"/>
      <c r="BW4269" s="45"/>
      <c r="BX4269" s="42"/>
      <c r="BY4269" s="42"/>
      <c r="BZ4269" s="43"/>
      <c r="CA4269" s="42"/>
      <c r="CB4269" s="55"/>
      <c r="CC4269" s="42"/>
      <c r="CD4269" s="56"/>
      <c r="CE4269" s="42"/>
      <c r="DB4269" s="42"/>
    </row>
    <row r="4270" spans="62:106">
      <c r="BJ4270" s="89"/>
      <c r="BW4270" s="45"/>
      <c r="BX4270" s="42"/>
      <c r="BY4270" s="42"/>
      <c r="BZ4270" s="43"/>
      <c r="CA4270" s="42"/>
      <c r="CB4270" s="55"/>
      <c r="CC4270" s="42"/>
      <c r="CD4270" s="56"/>
      <c r="CE4270" s="42"/>
      <c r="DB4270" s="42"/>
    </row>
    <row r="4271" spans="62:106">
      <c r="BJ4271" s="89"/>
      <c r="BW4271" s="45"/>
      <c r="BX4271" s="42"/>
      <c r="BY4271" s="42"/>
      <c r="BZ4271" s="43"/>
      <c r="CA4271" s="42"/>
      <c r="CB4271" s="55"/>
      <c r="CC4271" s="42"/>
      <c r="CD4271" s="56"/>
      <c r="CE4271" s="42"/>
      <c r="DB4271" s="42"/>
    </row>
    <row r="4272" spans="62:106">
      <c r="BJ4272" s="89"/>
      <c r="BW4272" s="45"/>
      <c r="BX4272" s="42"/>
      <c r="BY4272" s="42"/>
      <c r="BZ4272" s="43"/>
      <c r="CA4272" s="42"/>
      <c r="CB4272" s="55"/>
      <c r="CC4272" s="42"/>
      <c r="CD4272" s="56"/>
      <c r="CE4272" s="42"/>
      <c r="DB4272" s="42"/>
    </row>
    <row r="4273" spans="62:106">
      <c r="BJ4273" s="89"/>
      <c r="BW4273" s="45"/>
      <c r="BX4273" s="42"/>
      <c r="BY4273" s="42"/>
      <c r="BZ4273" s="43"/>
      <c r="CA4273" s="42"/>
      <c r="CB4273" s="55"/>
      <c r="CC4273" s="42"/>
      <c r="CD4273" s="56"/>
      <c r="CE4273" s="42"/>
      <c r="DB4273" s="42"/>
    </row>
    <row r="4274" spans="62:106">
      <c r="BJ4274" s="89"/>
      <c r="BW4274" s="45"/>
      <c r="BX4274" s="42"/>
      <c r="BY4274" s="42"/>
      <c r="BZ4274" s="43"/>
      <c r="CA4274" s="42"/>
      <c r="CB4274" s="55"/>
      <c r="CC4274" s="42"/>
      <c r="CD4274" s="56"/>
      <c r="CE4274" s="42"/>
      <c r="DB4274" s="42"/>
    </row>
    <row r="4275" spans="62:106">
      <c r="BJ4275" s="89"/>
      <c r="BW4275" s="45"/>
      <c r="BX4275" s="42"/>
      <c r="BY4275" s="42"/>
      <c r="BZ4275" s="43"/>
      <c r="CA4275" s="42"/>
      <c r="CB4275" s="55"/>
      <c r="CC4275" s="42"/>
      <c r="CD4275" s="56"/>
      <c r="CE4275" s="42"/>
      <c r="DB4275" s="42"/>
    </row>
    <row r="4276" spans="62:106">
      <c r="BJ4276" s="89"/>
      <c r="BW4276" s="45"/>
      <c r="BX4276" s="42"/>
      <c r="BY4276" s="42"/>
      <c r="BZ4276" s="43"/>
      <c r="CA4276" s="42"/>
      <c r="CB4276" s="55"/>
      <c r="CC4276" s="42"/>
      <c r="CD4276" s="56"/>
      <c r="CE4276" s="42"/>
      <c r="DB4276" s="42"/>
    </row>
    <row r="4277" spans="62:106">
      <c r="BJ4277" s="89"/>
      <c r="BW4277" s="45"/>
      <c r="BX4277" s="42"/>
      <c r="BY4277" s="42"/>
      <c r="BZ4277" s="43"/>
      <c r="CA4277" s="42"/>
      <c r="CB4277" s="55"/>
      <c r="CC4277" s="42"/>
      <c r="CD4277" s="56"/>
      <c r="CE4277" s="42"/>
      <c r="DB4277" s="42"/>
    </row>
    <row r="4278" spans="62:106">
      <c r="BJ4278" s="89"/>
      <c r="BW4278" s="45"/>
      <c r="BX4278" s="42"/>
      <c r="BY4278" s="42"/>
      <c r="BZ4278" s="43"/>
      <c r="CA4278" s="42"/>
      <c r="CB4278" s="55"/>
      <c r="CC4278" s="42"/>
      <c r="CD4278" s="56"/>
      <c r="CE4278" s="42"/>
      <c r="DB4278" s="42"/>
    </row>
    <row r="4279" spans="62:106">
      <c r="BJ4279" s="89"/>
      <c r="BW4279" s="45"/>
      <c r="BX4279" s="42"/>
      <c r="BY4279" s="42"/>
      <c r="BZ4279" s="43"/>
      <c r="CA4279" s="42"/>
      <c r="CB4279" s="55"/>
      <c r="CC4279" s="42"/>
      <c r="CD4279" s="56"/>
      <c r="CE4279" s="42"/>
      <c r="DB4279" s="42"/>
    </row>
    <row r="4280" spans="62:106">
      <c r="BJ4280" s="89"/>
      <c r="BW4280" s="45"/>
      <c r="BX4280" s="42"/>
      <c r="BY4280" s="42"/>
      <c r="BZ4280" s="43"/>
      <c r="CA4280" s="42"/>
      <c r="CB4280" s="55"/>
      <c r="CC4280" s="42"/>
      <c r="CD4280" s="56"/>
      <c r="CE4280" s="42"/>
      <c r="DB4280" s="42"/>
    </row>
    <row r="4281" spans="62:106">
      <c r="BJ4281" s="89"/>
      <c r="BW4281" s="45"/>
      <c r="BX4281" s="42"/>
      <c r="BY4281" s="42"/>
      <c r="BZ4281" s="43"/>
      <c r="CA4281" s="42"/>
      <c r="CB4281" s="55"/>
      <c r="CC4281" s="42"/>
      <c r="CD4281" s="56"/>
      <c r="CE4281" s="42"/>
      <c r="DB4281" s="42"/>
    </row>
    <row r="4282" spans="62:106">
      <c r="BJ4282" s="89"/>
      <c r="BW4282" s="45"/>
      <c r="BX4282" s="42"/>
      <c r="BY4282" s="42"/>
      <c r="BZ4282" s="43"/>
      <c r="CA4282" s="42"/>
      <c r="CB4282" s="55"/>
      <c r="CC4282" s="42"/>
      <c r="CD4282" s="56"/>
      <c r="CE4282" s="42"/>
      <c r="DB4282" s="42"/>
    </row>
    <row r="4283" spans="62:106">
      <c r="BJ4283" s="89"/>
      <c r="BW4283" s="45"/>
      <c r="BX4283" s="42"/>
      <c r="BY4283" s="42"/>
      <c r="BZ4283" s="43"/>
      <c r="CA4283" s="42"/>
      <c r="CB4283" s="55"/>
      <c r="CC4283" s="42"/>
      <c r="CD4283" s="56"/>
      <c r="CE4283" s="42"/>
      <c r="DB4283" s="42"/>
    </row>
    <row r="4284" spans="62:106">
      <c r="BJ4284" s="89"/>
      <c r="BW4284" s="45"/>
      <c r="BX4284" s="42"/>
      <c r="BY4284" s="42"/>
      <c r="BZ4284" s="43"/>
      <c r="CA4284" s="42"/>
      <c r="CB4284" s="55"/>
      <c r="CC4284" s="42"/>
      <c r="CD4284" s="56"/>
      <c r="CE4284" s="42"/>
      <c r="DB4284" s="42"/>
    </row>
    <row r="4285" spans="62:106">
      <c r="BJ4285" s="89"/>
      <c r="BW4285" s="45"/>
      <c r="BX4285" s="42"/>
      <c r="BY4285" s="42"/>
      <c r="BZ4285" s="43"/>
      <c r="CA4285" s="42"/>
      <c r="CB4285" s="55"/>
      <c r="CC4285" s="42"/>
      <c r="CD4285" s="56"/>
      <c r="CE4285" s="42"/>
      <c r="DB4285" s="42"/>
    </row>
    <row r="4286" spans="62:106">
      <c r="BJ4286" s="89"/>
      <c r="BW4286" s="45"/>
      <c r="BX4286" s="42"/>
      <c r="BY4286" s="42"/>
      <c r="BZ4286" s="43"/>
      <c r="CA4286" s="42"/>
      <c r="CB4286" s="55"/>
      <c r="CC4286" s="42"/>
      <c r="CD4286" s="56"/>
      <c r="CE4286" s="42"/>
      <c r="DB4286" s="42"/>
    </row>
    <row r="4287" spans="62:106">
      <c r="BJ4287" s="89"/>
      <c r="BW4287" s="45"/>
      <c r="BX4287" s="42"/>
      <c r="BY4287" s="42"/>
      <c r="BZ4287" s="43"/>
      <c r="CA4287" s="42"/>
      <c r="CB4287" s="55"/>
      <c r="CC4287" s="42"/>
      <c r="CD4287" s="56"/>
      <c r="CE4287" s="42"/>
      <c r="DB4287" s="42"/>
    </row>
    <row r="4288" spans="62:106">
      <c r="BJ4288" s="89"/>
      <c r="BW4288" s="45"/>
      <c r="BX4288" s="42"/>
      <c r="BY4288" s="42"/>
      <c r="BZ4288" s="43"/>
      <c r="CA4288" s="42"/>
      <c r="CB4288" s="55"/>
      <c r="CC4288" s="42"/>
      <c r="CD4288" s="56"/>
      <c r="CE4288" s="42"/>
      <c r="DB4288" s="42"/>
    </row>
    <row r="4289" spans="62:106">
      <c r="BJ4289" s="89"/>
      <c r="BW4289" s="45"/>
      <c r="BX4289" s="42"/>
      <c r="BY4289" s="42"/>
      <c r="BZ4289" s="43"/>
      <c r="CA4289" s="42"/>
      <c r="CB4289" s="55"/>
      <c r="CC4289" s="42"/>
      <c r="CD4289" s="56"/>
      <c r="CE4289" s="42"/>
      <c r="DB4289" s="42"/>
    </row>
    <row r="4290" spans="62:106">
      <c r="BJ4290" s="89"/>
      <c r="BW4290" s="45"/>
      <c r="BX4290" s="42"/>
      <c r="BY4290" s="42"/>
      <c r="BZ4290" s="43"/>
      <c r="CA4290" s="42"/>
      <c r="CB4290" s="55"/>
      <c r="CC4290" s="42"/>
      <c r="CD4290" s="56"/>
      <c r="CE4290" s="42"/>
      <c r="DB4290" s="42"/>
    </row>
    <row r="4291" spans="62:106">
      <c r="BJ4291" s="89"/>
      <c r="BW4291" s="45"/>
      <c r="BX4291" s="42"/>
      <c r="BY4291" s="42"/>
      <c r="BZ4291" s="43"/>
      <c r="CA4291" s="42"/>
      <c r="CB4291" s="55"/>
      <c r="CC4291" s="42"/>
      <c r="CD4291" s="56"/>
      <c r="CE4291" s="42"/>
      <c r="DB4291" s="42"/>
    </row>
    <row r="4292" spans="62:106">
      <c r="BJ4292" s="89"/>
      <c r="BW4292" s="45"/>
      <c r="BX4292" s="42"/>
      <c r="BY4292" s="42"/>
      <c r="BZ4292" s="43"/>
      <c r="CA4292" s="42"/>
      <c r="CB4292" s="55"/>
      <c r="CC4292" s="42"/>
      <c r="CD4292" s="56"/>
      <c r="CE4292" s="42"/>
      <c r="DB4292" s="42"/>
    </row>
    <row r="4293" spans="62:106">
      <c r="BJ4293" s="89"/>
      <c r="BW4293" s="45"/>
      <c r="BX4293" s="42"/>
      <c r="BY4293" s="42"/>
      <c r="BZ4293" s="43"/>
      <c r="CA4293" s="42"/>
      <c r="CB4293" s="55"/>
      <c r="CC4293" s="42"/>
      <c r="CD4293" s="56"/>
      <c r="CE4293" s="42"/>
      <c r="DB4293" s="42"/>
    </row>
    <row r="4294" spans="62:106">
      <c r="BJ4294" s="89"/>
      <c r="BW4294" s="45"/>
      <c r="BX4294" s="42"/>
      <c r="BY4294" s="42"/>
      <c r="BZ4294" s="43"/>
      <c r="CA4294" s="42"/>
      <c r="CB4294" s="55"/>
      <c r="CC4294" s="42"/>
      <c r="CD4294" s="56"/>
      <c r="CE4294" s="42"/>
      <c r="DB4294" s="42"/>
    </row>
    <row r="4295" spans="62:106">
      <c r="BJ4295" s="89"/>
      <c r="BW4295" s="45"/>
      <c r="BX4295" s="42"/>
      <c r="BY4295" s="42"/>
      <c r="BZ4295" s="43"/>
      <c r="CA4295" s="42"/>
      <c r="CB4295" s="55"/>
      <c r="CC4295" s="42"/>
      <c r="CD4295" s="56"/>
      <c r="CE4295" s="42"/>
      <c r="DB4295" s="42"/>
    </row>
    <row r="4296" spans="62:106">
      <c r="BJ4296" s="89"/>
      <c r="BW4296" s="45"/>
      <c r="BX4296" s="42"/>
      <c r="BY4296" s="42"/>
      <c r="BZ4296" s="43"/>
      <c r="CA4296" s="42"/>
      <c r="CB4296" s="55"/>
      <c r="CC4296" s="42"/>
      <c r="CD4296" s="56"/>
      <c r="CE4296" s="42"/>
      <c r="DB4296" s="42"/>
    </row>
    <row r="4297" spans="62:106">
      <c r="BJ4297" s="89"/>
      <c r="BW4297" s="45"/>
      <c r="BX4297" s="42"/>
      <c r="BY4297" s="42"/>
      <c r="BZ4297" s="43"/>
      <c r="CA4297" s="42"/>
      <c r="CB4297" s="55"/>
      <c r="CC4297" s="42"/>
      <c r="CD4297" s="56"/>
      <c r="CE4297" s="42"/>
      <c r="DB4297" s="42"/>
    </row>
    <row r="4298" spans="62:106">
      <c r="BJ4298" s="89"/>
      <c r="BW4298" s="45"/>
      <c r="BX4298" s="42"/>
      <c r="BY4298" s="42"/>
      <c r="BZ4298" s="43"/>
      <c r="CA4298" s="42"/>
      <c r="CB4298" s="55"/>
      <c r="CC4298" s="42"/>
      <c r="CD4298" s="56"/>
      <c r="CE4298" s="42"/>
      <c r="DB4298" s="42"/>
    </row>
    <row r="4299" spans="62:106">
      <c r="BJ4299" s="89"/>
      <c r="BW4299" s="45"/>
      <c r="BX4299" s="42"/>
      <c r="BY4299" s="42"/>
      <c r="BZ4299" s="43"/>
      <c r="CA4299" s="42"/>
      <c r="CB4299" s="55"/>
      <c r="CC4299" s="42"/>
      <c r="CD4299" s="56"/>
      <c r="CE4299" s="42"/>
      <c r="DB4299" s="42"/>
    </row>
    <row r="4300" spans="62:106">
      <c r="BJ4300" s="89"/>
      <c r="BW4300" s="45"/>
      <c r="BX4300" s="42"/>
      <c r="BY4300" s="42"/>
      <c r="BZ4300" s="43"/>
      <c r="CA4300" s="42"/>
      <c r="CB4300" s="55"/>
      <c r="CC4300" s="42"/>
      <c r="CD4300" s="56"/>
      <c r="CE4300" s="42"/>
      <c r="DB4300" s="42"/>
    </row>
    <row r="4301" spans="62:106">
      <c r="BJ4301" s="89"/>
      <c r="BW4301" s="45"/>
      <c r="BX4301" s="42"/>
      <c r="BY4301" s="42"/>
      <c r="BZ4301" s="43"/>
      <c r="CA4301" s="42"/>
      <c r="CB4301" s="55"/>
      <c r="CC4301" s="42"/>
      <c r="CD4301" s="56"/>
      <c r="CE4301" s="42"/>
      <c r="DB4301" s="42"/>
    </row>
    <row r="4302" spans="62:106">
      <c r="BJ4302" s="89"/>
      <c r="BW4302" s="45"/>
      <c r="BX4302" s="42"/>
      <c r="BY4302" s="42"/>
      <c r="BZ4302" s="43"/>
      <c r="CA4302" s="42"/>
      <c r="CB4302" s="55"/>
      <c r="CC4302" s="42"/>
      <c r="CD4302" s="56"/>
      <c r="CE4302" s="42"/>
      <c r="DB4302" s="42"/>
    </row>
    <row r="4303" spans="62:106">
      <c r="BJ4303" s="89"/>
      <c r="BW4303" s="45"/>
      <c r="BX4303" s="42"/>
      <c r="BY4303" s="42"/>
      <c r="BZ4303" s="43"/>
      <c r="CA4303" s="42"/>
      <c r="CB4303" s="55"/>
      <c r="CC4303" s="42"/>
      <c r="CD4303" s="56"/>
      <c r="CE4303" s="42"/>
      <c r="DB4303" s="42"/>
    </row>
    <row r="4304" spans="62:106">
      <c r="BJ4304" s="89"/>
      <c r="BW4304" s="45"/>
      <c r="BX4304" s="42"/>
      <c r="BY4304" s="42"/>
      <c r="BZ4304" s="43"/>
      <c r="CA4304" s="42"/>
      <c r="CB4304" s="55"/>
      <c r="CC4304" s="42"/>
      <c r="CD4304" s="56"/>
      <c r="CE4304" s="42"/>
      <c r="DB4304" s="42"/>
    </row>
    <row r="4305" spans="62:106">
      <c r="BJ4305" s="89"/>
      <c r="BW4305" s="45"/>
      <c r="BX4305" s="42"/>
      <c r="BY4305" s="42"/>
      <c r="BZ4305" s="43"/>
      <c r="CA4305" s="42"/>
      <c r="CB4305" s="55"/>
      <c r="CC4305" s="42"/>
      <c r="CD4305" s="56"/>
      <c r="CE4305" s="42"/>
      <c r="DB4305" s="42"/>
    </row>
    <row r="4306" spans="62:106">
      <c r="BJ4306" s="89"/>
      <c r="BW4306" s="45"/>
      <c r="BX4306" s="42"/>
      <c r="BY4306" s="42"/>
      <c r="BZ4306" s="43"/>
      <c r="CA4306" s="42"/>
      <c r="CB4306" s="55"/>
      <c r="CC4306" s="42"/>
      <c r="CD4306" s="56"/>
      <c r="CE4306" s="42"/>
      <c r="DB4306" s="42"/>
    </row>
    <row r="4307" spans="62:106">
      <c r="BJ4307" s="89"/>
      <c r="BW4307" s="45"/>
      <c r="BX4307" s="42"/>
      <c r="BY4307" s="42"/>
      <c r="BZ4307" s="43"/>
      <c r="CA4307" s="42"/>
      <c r="CB4307" s="55"/>
      <c r="CC4307" s="42"/>
      <c r="CD4307" s="56"/>
      <c r="CE4307" s="42"/>
      <c r="DB4307" s="42"/>
    </row>
    <row r="4308" spans="62:106">
      <c r="BJ4308" s="89"/>
      <c r="BW4308" s="45"/>
      <c r="BX4308" s="42"/>
      <c r="BY4308" s="42"/>
      <c r="BZ4308" s="43"/>
      <c r="CA4308" s="42"/>
      <c r="CB4308" s="55"/>
      <c r="CC4308" s="42"/>
      <c r="CD4308" s="56"/>
      <c r="CE4308" s="42"/>
      <c r="DB4308" s="42"/>
    </row>
    <row r="4309" spans="62:106">
      <c r="BJ4309" s="89"/>
      <c r="BW4309" s="45"/>
      <c r="BX4309" s="42"/>
      <c r="BY4309" s="42"/>
      <c r="BZ4309" s="43"/>
      <c r="CA4309" s="42"/>
      <c r="CB4309" s="55"/>
      <c r="CC4309" s="42"/>
      <c r="CD4309" s="56"/>
      <c r="CE4309" s="42"/>
      <c r="DB4309" s="42"/>
    </row>
    <row r="4310" spans="62:106">
      <c r="BJ4310" s="89"/>
      <c r="BW4310" s="45"/>
      <c r="BX4310" s="42"/>
      <c r="BY4310" s="42"/>
      <c r="BZ4310" s="43"/>
      <c r="CA4310" s="42"/>
      <c r="CB4310" s="55"/>
      <c r="CC4310" s="42"/>
      <c r="CD4310" s="56"/>
      <c r="CE4310" s="42"/>
      <c r="DB4310" s="42"/>
    </row>
    <row r="4311" spans="62:106">
      <c r="BJ4311" s="89"/>
      <c r="BW4311" s="45"/>
      <c r="BX4311" s="42"/>
      <c r="BY4311" s="42"/>
      <c r="BZ4311" s="43"/>
      <c r="CA4311" s="42"/>
      <c r="CB4311" s="55"/>
      <c r="CC4311" s="42"/>
      <c r="CD4311" s="56"/>
      <c r="CE4311" s="42"/>
      <c r="DB4311" s="42"/>
    </row>
    <row r="4312" spans="62:106">
      <c r="BJ4312" s="89"/>
      <c r="BW4312" s="45"/>
      <c r="BX4312" s="42"/>
      <c r="BY4312" s="42"/>
      <c r="BZ4312" s="43"/>
      <c r="CA4312" s="42"/>
      <c r="CB4312" s="55"/>
      <c r="CC4312" s="42"/>
      <c r="CD4312" s="56"/>
      <c r="CE4312" s="42"/>
      <c r="DB4312" s="42"/>
    </row>
    <row r="4313" spans="62:106">
      <c r="BJ4313" s="89"/>
      <c r="BW4313" s="45"/>
      <c r="BX4313" s="42"/>
      <c r="BY4313" s="42"/>
      <c r="BZ4313" s="43"/>
      <c r="CA4313" s="42"/>
      <c r="CB4313" s="55"/>
      <c r="CC4313" s="42"/>
      <c r="CD4313" s="56"/>
      <c r="CE4313" s="42"/>
      <c r="DB4313" s="42"/>
    </row>
    <row r="4314" spans="62:106">
      <c r="BJ4314" s="89"/>
      <c r="BW4314" s="45"/>
      <c r="BX4314" s="42"/>
      <c r="BY4314" s="42"/>
      <c r="BZ4314" s="43"/>
      <c r="CA4314" s="42"/>
      <c r="CB4314" s="55"/>
      <c r="CC4314" s="42"/>
      <c r="CD4314" s="56"/>
      <c r="CE4314" s="42"/>
      <c r="DB4314" s="42"/>
    </row>
    <row r="4315" spans="62:106">
      <c r="BJ4315" s="89"/>
      <c r="BW4315" s="45"/>
      <c r="BX4315" s="42"/>
      <c r="BY4315" s="42"/>
      <c r="BZ4315" s="43"/>
      <c r="CA4315" s="42"/>
      <c r="CB4315" s="55"/>
      <c r="CC4315" s="42"/>
      <c r="CD4315" s="56"/>
      <c r="CE4315" s="42"/>
      <c r="DB4315" s="42"/>
    </row>
    <row r="4316" spans="62:106">
      <c r="BJ4316" s="89"/>
      <c r="BW4316" s="45"/>
      <c r="BX4316" s="42"/>
      <c r="BY4316" s="42"/>
      <c r="BZ4316" s="43"/>
      <c r="CA4316" s="42"/>
      <c r="CB4316" s="55"/>
      <c r="CC4316" s="42"/>
      <c r="CD4316" s="56"/>
      <c r="CE4316" s="42"/>
      <c r="DB4316" s="42"/>
    </row>
    <row r="4317" spans="62:106">
      <c r="BJ4317" s="89"/>
      <c r="BW4317" s="45"/>
      <c r="BX4317" s="42"/>
      <c r="BY4317" s="42"/>
      <c r="BZ4317" s="43"/>
      <c r="CA4317" s="42"/>
      <c r="CB4317" s="55"/>
      <c r="CC4317" s="42"/>
      <c r="CD4317" s="56"/>
      <c r="CE4317" s="42"/>
      <c r="DB4317" s="42"/>
    </row>
    <row r="4318" spans="62:106">
      <c r="BJ4318" s="89"/>
      <c r="BW4318" s="45"/>
      <c r="BX4318" s="42"/>
      <c r="BY4318" s="42"/>
      <c r="BZ4318" s="43"/>
      <c r="CA4318" s="42"/>
      <c r="CB4318" s="55"/>
      <c r="CC4318" s="42"/>
      <c r="CD4318" s="56"/>
      <c r="CE4318" s="42"/>
      <c r="DB4318" s="42"/>
    </row>
    <row r="4319" spans="62:106">
      <c r="BJ4319" s="89"/>
      <c r="BW4319" s="45"/>
      <c r="BX4319" s="42"/>
      <c r="BY4319" s="42"/>
      <c r="BZ4319" s="43"/>
      <c r="CA4319" s="42"/>
      <c r="CB4319" s="55"/>
      <c r="CC4319" s="42"/>
      <c r="CD4319" s="56"/>
      <c r="CE4319" s="42"/>
      <c r="DB4319" s="42"/>
    </row>
    <row r="4320" spans="62:106">
      <c r="BJ4320" s="89"/>
      <c r="BW4320" s="45"/>
      <c r="BX4320" s="42"/>
      <c r="BY4320" s="42"/>
      <c r="BZ4320" s="43"/>
      <c r="CA4320" s="42"/>
      <c r="CB4320" s="55"/>
      <c r="CC4320" s="42"/>
      <c r="CD4320" s="56"/>
      <c r="CE4320" s="42"/>
      <c r="DB4320" s="42"/>
    </row>
    <row r="4321" spans="62:106">
      <c r="BJ4321" s="89"/>
      <c r="BW4321" s="45"/>
      <c r="BX4321" s="42"/>
      <c r="BY4321" s="42"/>
      <c r="BZ4321" s="43"/>
      <c r="CA4321" s="42"/>
      <c r="CB4321" s="55"/>
      <c r="CC4321" s="42"/>
      <c r="CD4321" s="56"/>
      <c r="CE4321" s="42"/>
      <c r="DB4321" s="42"/>
    </row>
    <row r="4322" spans="62:106">
      <c r="BJ4322" s="89"/>
      <c r="BW4322" s="45"/>
      <c r="BX4322" s="42"/>
      <c r="BY4322" s="42"/>
      <c r="BZ4322" s="43"/>
      <c r="CA4322" s="42"/>
      <c r="CB4322" s="55"/>
      <c r="CC4322" s="42"/>
      <c r="CD4322" s="56"/>
      <c r="CE4322" s="42"/>
      <c r="DB4322" s="42"/>
    </row>
    <row r="4323" spans="62:106">
      <c r="BJ4323" s="89"/>
      <c r="BW4323" s="45"/>
      <c r="BX4323" s="42"/>
      <c r="BY4323" s="42"/>
      <c r="BZ4323" s="43"/>
      <c r="CA4323" s="42"/>
      <c r="CB4323" s="55"/>
      <c r="CC4323" s="42"/>
      <c r="CD4323" s="56"/>
      <c r="CE4323" s="42"/>
      <c r="DB4323" s="42"/>
    </row>
    <row r="4324" spans="62:106">
      <c r="BJ4324" s="89"/>
      <c r="BW4324" s="45"/>
      <c r="BX4324" s="42"/>
      <c r="BY4324" s="42"/>
      <c r="BZ4324" s="43"/>
      <c r="CA4324" s="42"/>
      <c r="CB4324" s="55"/>
      <c r="CC4324" s="42"/>
      <c r="CD4324" s="56"/>
      <c r="CE4324" s="42"/>
      <c r="DB4324" s="42"/>
    </row>
    <row r="4325" spans="62:106">
      <c r="BJ4325" s="89"/>
      <c r="BW4325" s="45"/>
      <c r="BX4325" s="42"/>
      <c r="BY4325" s="42"/>
      <c r="BZ4325" s="43"/>
      <c r="CA4325" s="42"/>
      <c r="CB4325" s="55"/>
      <c r="CC4325" s="42"/>
      <c r="CD4325" s="56"/>
      <c r="CE4325" s="42"/>
      <c r="DB4325" s="42"/>
    </row>
    <row r="4326" spans="62:106">
      <c r="BJ4326" s="89"/>
      <c r="BW4326" s="45"/>
      <c r="BX4326" s="42"/>
      <c r="BY4326" s="42"/>
      <c r="BZ4326" s="43"/>
      <c r="CA4326" s="42"/>
      <c r="CB4326" s="55"/>
      <c r="CC4326" s="42"/>
      <c r="CD4326" s="56"/>
      <c r="CE4326" s="42"/>
      <c r="DB4326" s="42"/>
    </row>
    <row r="4327" spans="62:106">
      <c r="BJ4327" s="89"/>
      <c r="BW4327" s="45"/>
      <c r="BX4327" s="42"/>
      <c r="BY4327" s="42"/>
      <c r="BZ4327" s="43"/>
      <c r="CA4327" s="42"/>
      <c r="CB4327" s="55"/>
      <c r="CC4327" s="42"/>
      <c r="CD4327" s="56"/>
      <c r="CE4327" s="42"/>
      <c r="DB4327" s="42"/>
    </row>
    <row r="4328" spans="62:106">
      <c r="BJ4328" s="89"/>
      <c r="BW4328" s="45"/>
      <c r="BX4328" s="42"/>
      <c r="BY4328" s="42"/>
      <c r="BZ4328" s="43"/>
      <c r="CA4328" s="42"/>
      <c r="CB4328" s="55"/>
      <c r="CC4328" s="42"/>
      <c r="CD4328" s="56"/>
      <c r="CE4328" s="42"/>
      <c r="DB4328" s="42"/>
    </row>
    <row r="4329" spans="62:106">
      <c r="BJ4329" s="89"/>
      <c r="BW4329" s="45"/>
      <c r="BX4329" s="42"/>
      <c r="BY4329" s="42"/>
      <c r="BZ4329" s="43"/>
      <c r="CA4329" s="42"/>
      <c r="CB4329" s="55"/>
      <c r="CC4329" s="42"/>
      <c r="CD4329" s="56"/>
      <c r="CE4329" s="42"/>
      <c r="DB4329" s="42"/>
    </row>
    <row r="4330" spans="62:106">
      <c r="BJ4330" s="89"/>
      <c r="BW4330" s="45"/>
      <c r="BX4330" s="42"/>
      <c r="BY4330" s="42"/>
      <c r="BZ4330" s="43"/>
      <c r="CA4330" s="42"/>
      <c r="CB4330" s="55"/>
      <c r="CC4330" s="42"/>
      <c r="CD4330" s="56"/>
      <c r="CE4330" s="42"/>
      <c r="DB4330" s="42"/>
    </row>
    <row r="4331" spans="62:106">
      <c r="BJ4331" s="89"/>
      <c r="BW4331" s="45"/>
      <c r="BX4331" s="42"/>
      <c r="BY4331" s="42"/>
      <c r="BZ4331" s="43"/>
      <c r="CA4331" s="42"/>
      <c r="CB4331" s="55"/>
      <c r="CC4331" s="42"/>
      <c r="CD4331" s="56"/>
      <c r="CE4331" s="42"/>
      <c r="DB4331" s="42"/>
    </row>
    <row r="4332" spans="62:106">
      <c r="BJ4332" s="89"/>
      <c r="BW4332" s="45"/>
      <c r="BX4332" s="42"/>
      <c r="BY4332" s="42"/>
      <c r="BZ4332" s="43"/>
      <c r="CA4332" s="42"/>
      <c r="CB4332" s="55"/>
      <c r="CC4332" s="42"/>
      <c r="CD4332" s="56"/>
      <c r="CE4332" s="42"/>
      <c r="DB4332" s="42"/>
    </row>
    <row r="4333" spans="62:106">
      <c r="BJ4333" s="89"/>
      <c r="BW4333" s="45"/>
      <c r="BX4333" s="42"/>
      <c r="BY4333" s="42"/>
      <c r="BZ4333" s="43"/>
      <c r="CA4333" s="42"/>
      <c r="CB4333" s="55"/>
      <c r="CC4333" s="42"/>
      <c r="CD4333" s="56"/>
      <c r="CE4333" s="42"/>
      <c r="DB4333" s="42"/>
    </row>
    <row r="4334" spans="62:106">
      <c r="BJ4334" s="89"/>
      <c r="BW4334" s="45"/>
      <c r="BX4334" s="42"/>
      <c r="BY4334" s="42"/>
      <c r="BZ4334" s="43"/>
      <c r="CA4334" s="42"/>
      <c r="CB4334" s="55"/>
      <c r="CC4334" s="42"/>
      <c r="CD4334" s="56"/>
      <c r="CE4334" s="42"/>
      <c r="DB4334" s="42"/>
    </row>
    <row r="4335" spans="62:106">
      <c r="BJ4335" s="89"/>
      <c r="BW4335" s="45"/>
      <c r="BX4335" s="42"/>
      <c r="BY4335" s="42"/>
      <c r="BZ4335" s="43"/>
      <c r="CA4335" s="42"/>
      <c r="CB4335" s="55"/>
      <c r="CC4335" s="42"/>
      <c r="CD4335" s="56"/>
      <c r="CE4335" s="42"/>
      <c r="DB4335" s="42"/>
    </row>
    <row r="4336" spans="62:106">
      <c r="BJ4336" s="89"/>
      <c r="BW4336" s="45"/>
      <c r="BX4336" s="42"/>
      <c r="BY4336" s="42"/>
      <c r="BZ4336" s="43"/>
      <c r="CA4336" s="42"/>
      <c r="CB4336" s="55"/>
      <c r="CC4336" s="42"/>
      <c r="CD4336" s="56"/>
      <c r="CE4336" s="42"/>
      <c r="DB4336" s="42"/>
    </row>
    <row r="4337" spans="62:106">
      <c r="BJ4337" s="89"/>
      <c r="BW4337" s="45"/>
      <c r="BX4337" s="42"/>
      <c r="BY4337" s="42"/>
      <c r="BZ4337" s="43"/>
      <c r="CA4337" s="42"/>
      <c r="CB4337" s="55"/>
      <c r="CC4337" s="42"/>
      <c r="CD4337" s="56"/>
      <c r="CE4337" s="42"/>
      <c r="DB4337" s="42"/>
    </row>
    <row r="4338" spans="62:106">
      <c r="BJ4338" s="89"/>
      <c r="BW4338" s="45"/>
      <c r="BX4338" s="42"/>
      <c r="BY4338" s="42"/>
      <c r="BZ4338" s="43"/>
      <c r="CA4338" s="42"/>
      <c r="CB4338" s="55"/>
      <c r="CC4338" s="42"/>
      <c r="CD4338" s="56"/>
      <c r="CE4338" s="42"/>
      <c r="DB4338" s="42"/>
    </row>
    <row r="4339" spans="62:106">
      <c r="BJ4339" s="89"/>
      <c r="BW4339" s="45"/>
      <c r="BX4339" s="42"/>
      <c r="BY4339" s="42"/>
      <c r="BZ4339" s="43"/>
      <c r="CA4339" s="42"/>
      <c r="CB4339" s="55"/>
      <c r="CC4339" s="42"/>
      <c r="CD4339" s="56"/>
      <c r="CE4339" s="42"/>
      <c r="DB4339" s="42"/>
    </row>
    <row r="4340" spans="62:106">
      <c r="BJ4340" s="89"/>
      <c r="BW4340" s="45"/>
      <c r="BX4340" s="42"/>
      <c r="BY4340" s="42"/>
      <c r="BZ4340" s="43"/>
      <c r="CA4340" s="42"/>
      <c r="CB4340" s="55"/>
      <c r="CC4340" s="42"/>
      <c r="CD4340" s="56"/>
      <c r="CE4340" s="42"/>
      <c r="DB4340" s="42"/>
    </row>
    <row r="4341" spans="62:106">
      <c r="BJ4341" s="89"/>
      <c r="BW4341" s="45"/>
      <c r="BX4341" s="42"/>
      <c r="BY4341" s="42"/>
      <c r="BZ4341" s="43"/>
      <c r="CA4341" s="42"/>
      <c r="CB4341" s="55"/>
      <c r="CC4341" s="42"/>
      <c r="CD4341" s="56"/>
      <c r="CE4341" s="42"/>
      <c r="DB4341" s="42"/>
    </row>
    <row r="4342" spans="62:106">
      <c r="BJ4342" s="89"/>
      <c r="BW4342" s="45"/>
      <c r="BX4342" s="42"/>
      <c r="BY4342" s="42"/>
      <c r="BZ4342" s="43"/>
      <c r="CA4342" s="42"/>
      <c r="CB4342" s="55"/>
      <c r="CC4342" s="42"/>
      <c r="CD4342" s="56"/>
      <c r="CE4342" s="42"/>
      <c r="DB4342" s="42"/>
    </row>
    <row r="4343" spans="62:106">
      <c r="BJ4343" s="89"/>
      <c r="BW4343" s="45"/>
      <c r="BX4343" s="42"/>
      <c r="BY4343" s="42"/>
      <c r="BZ4343" s="43"/>
      <c r="CA4343" s="42"/>
      <c r="CB4343" s="55"/>
      <c r="CC4343" s="42"/>
      <c r="CD4343" s="56"/>
      <c r="CE4343" s="42"/>
      <c r="DB4343" s="42"/>
    </row>
    <row r="4344" spans="62:106">
      <c r="BJ4344" s="89"/>
      <c r="BW4344" s="45"/>
      <c r="BX4344" s="42"/>
      <c r="BY4344" s="42"/>
      <c r="BZ4344" s="43"/>
      <c r="CA4344" s="42"/>
      <c r="CB4344" s="55"/>
      <c r="CC4344" s="42"/>
      <c r="CD4344" s="56"/>
      <c r="CE4344" s="42"/>
      <c r="DB4344" s="42"/>
    </row>
    <row r="4345" spans="62:106">
      <c r="BJ4345" s="89"/>
      <c r="BW4345" s="45"/>
      <c r="BX4345" s="42"/>
      <c r="BY4345" s="42"/>
      <c r="BZ4345" s="43"/>
      <c r="CA4345" s="42"/>
      <c r="CB4345" s="55"/>
      <c r="CC4345" s="42"/>
      <c r="CD4345" s="56"/>
      <c r="CE4345" s="42"/>
      <c r="DB4345" s="42"/>
    </row>
    <row r="4346" spans="62:106">
      <c r="BJ4346" s="89"/>
      <c r="BW4346" s="45"/>
      <c r="BX4346" s="42"/>
      <c r="BY4346" s="42"/>
      <c r="BZ4346" s="43"/>
      <c r="CA4346" s="42"/>
      <c r="CB4346" s="55"/>
      <c r="CC4346" s="42"/>
      <c r="CD4346" s="56"/>
      <c r="CE4346" s="42"/>
      <c r="DB4346" s="42"/>
    </row>
    <row r="4347" spans="62:106">
      <c r="BJ4347" s="89"/>
      <c r="BW4347" s="45"/>
      <c r="BX4347" s="42"/>
      <c r="BY4347" s="42"/>
      <c r="BZ4347" s="43"/>
      <c r="CA4347" s="42"/>
      <c r="CB4347" s="55"/>
      <c r="CC4347" s="42"/>
      <c r="CD4347" s="56"/>
      <c r="CE4347" s="42"/>
      <c r="DB4347" s="42"/>
    </row>
    <row r="4348" spans="62:106">
      <c r="BJ4348" s="89"/>
      <c r="BW4348" s="45"/>
      <c r="BX4348" s="42"/>
      <c r="BY4348" s="42"/>
      <c r="BZ4348" s="43"/>
      <c r="CA4348" s="42"/>
      <c r="CB4348" s="55"/>
      <c r="CC4348" s="42"/>
      <c r="CD4348" s="56"/>
      <c r="CE4348" s="42"/>
      <c r="DB4348" s="42"/>
    </row>
    <row r="4349" spans="62:106">
      <c r="BJ4349" s="89"/>
      <c r="BW4349" s="45"/>
      <c r="BX4349" s="42"/>
      <c r="BY4349" s="42"/>
      <c r="BZ4349" s="43"/>
      <c r="CA4349" s="42"/>
      <c r="CB4349" s="55"/>
      <c r="CC4349" s="42"/>
      <c r="CD4349" s="56"/>
      <c r="CE4349" s="42"/>
      <c r="DB4349" s="42"/>
    </row>
    <row r="4350" spans="62:106">
      <c r="BJ4350" s="89"/>
      <c r="BW4350" s="45"/>
      <c r="BX4350" s="42"/>
      <c r="BY4350" s="42"/>
      <c r="BZ4350" s="43"/>
      <c r="CA4350" s="42"/>
      <c r="CB4350" s="55"/>
      <c r="CC4350" s="42"/>
      <c r="CD4350" s="56"/>
      <c r="CE4350" s="42"/>
      <c r="DB4350" s="42"/>
    </row>
    <row r="4351" spans="62:106">
      <c r="BJ4351" s="89"/>
      <c r="BW4351" s="45"/>
      <c r="BX4351" s="42"/>
      <c r="BY4351" s="42"/>
      <c r="BZ4351" s="43"/>
      <c r="CA4351" s="42"/>
      <c r="CB4351" s="55"/>
      <c r="CC4351" s="42"/>
      <c r="CD4351" s="56"/>
      <c r="CE4351" s="42"/>
      <c r="DB4351" s="42"/>
    </row>
    <row r="4352" spans="62:106">
      <c r="BJ4352" s="89"/>
      <c r="BW4352" s="45"/>
      <c r="BX4352" s="42"/>
      <c r="BY4352" s="42"/>
      <c r="BZ4352" s="43"/>
      <c r="CA4352" s="42"/>
      <c r="CB4352" s="55"/>
      <c r="CC4352" s="42"/>
      <c r="CD4352" s="56"/>
      <c r="CE4352" s="42"/>
      <c r="DB4352" s="42"/>
    </row>
    <row r="4353" spans="62:106">
      <c r="BJ4353" s="89"/>
      <c r="BW4353" s="45"/>
      <c r="BX4353" s="42"/>
      <c r="BY4353" s="42"/>
      <c r="BZ4353" s="43"/>
      <c r="CA4353" s="42"/>
      <c r="CB4353" s="55"/>
      <c r="CC4353" s="42"/>
      <c r="CD4353" s="56"/>
      <c r="CE4353" s="42"/>
      <c r="DB4353" s="42"/>
    </row>
    <row r="4354" spans="62:106">
      <c r="BJ4354" s="89"/>
      <c r="BW4354" s="45"/>
      <c r="BX4354" s="42"/>
      <c r="BY4354" s="42"/>
      <c r="BZ4354" s="43"/>
      <c r="CA4354" s="42"/>
      <c r="CB4354" s="55"/>
      <c r="CC4354" s="42"/>
      <c r="CD4354" s="56"/>
      <c r="CE4354" s="42"/>
      <c r="DB4354" s="42"/>
    </row>
    <row r="4355" spans="62:106">
      <c r="BJ4355" s="89"/>
      <c r="BW4355" s="45"/>
      <c r="BX4355" s="42"/>
      <c r="BY4355" s="42"/>
      <c r="BZ4355" s="43"/>
      <c r="CA4355" s="42"/>
      <c r="CB4355" s="55"/>
      <c r="CC4355" s="42"/>
      <c r="CD4355" s="56"/>
      <c r="CE4355" s="42"/>
      <c r="DB4355" s="42"/>
    </row>
    <row r="4356" spans="62:106">
      <c r="BJ4356" s="89"/>
      <c r="BW4356" s="45"/>
      <c r="BX4356" s="42"/>
      <c r="BY4356" s="42"/>
      <c r="BZ4356" s="43"/>
      <c r="CA4356" s="42"/>
      <c r="CB4356" s="55"/>
      <c r="CC4356" s="42"/>
      <c r="CD4356" s="56"/>
      <c r="CE4356" s="42"/>
      <c r="DB4356" s="42"/>
    </row>
    <row r="4357" spans="62:106">
      <c r="BJ4357" s="89"/>
      <c r="BW4357" s="45"/>
      <c r="BX4357" s="42"/>
      <c r="BY4357" s="42"/>
      <c r="BZ4357" s="43"/>
      <c r="CA4357" s="42"/>
      <c r="CB4357" s="55"/>
      <c r="CC4357" s="42"/>
      <c r="CD4357" s="56"/>
      <c r="CE4357" s="42"/>
      <c r="DB4357" s="42"/>
    </row>
    <row r="4358" spans="62:106">
      <c r="BJ4358" s="89"/>
      <c r="BW4358" s="45"/>
      <c r="BX4358" s="42"/>
      <c r="BY4358" s="42"/>
      <c r="BZ4358" s="43"/>
      <c r="CA4358" s="42"/>
      <c r="CB4358" s="55"/>
      <c r="CC4358" s="42"/>
      <c r="CD4358" s="56"/>
      <c r="CE4358" s="42"/>
      <c r="DB4358" s="42"/>
    </row>
    <row r="4359" spans="62:106">
      <c r="BJ4359" s="89"/>
      <c r="BW4359" s="45"/>
      <c r="BX4359" s="42"/>
      <c r="BY4359" s="42"/>
      <c r="BZ4359" s="43"/>
      <c r="CA4359" s="42"/>
      <c r="CB4359" s="55"/>
      <c r="CC4359" s="42"/>
      <c r="CD4359" s="56"/>
      <c r="CE4359" s="42"/>
      <c r="DB4359" s="42"/>
    </row>
    <row r="4360" spans="62:106">
      <c r="BJ4360" s="89"/>
      <c r="BW4360" s="45"/>
      <c r="BX4360" s="42"/>
      <c r="BY4360" s="42"/>
      <c r="BZ4360" s="43"/>
      <c r="CA4360" s="42"/>
      <c r="CB4360" s="55"/>
      <c r="CC4360" s="42"/>
      <c r="CD4360" s="56"/>
      <c r="CE4360" s="42"/>
      <c r="DB4360" s="42"/>
    </row>
    <row r="4361" spans="62:106">
      <c r="BJ4361" s="89"/>
      <c r="BW4361" s="45"/>
      <c r="BX4361" s="42"/>
      <c r="BY4361" s="42"/>
      <c r="BZ4361" s="43"/>
      <c r="CA4361" s="42"/>
      <c r="CB4361" s="55"/>
      <c r="CC4361" s="42"/>
      <c r="CD4361" s="56"/>
      <c r="CE4361" s="42"/>
      <c r="DB4361" s="42"/>
    </row>
    <row r="4362" spans="62:106">
      <c r="BJ4362" s="89"/>
      <c r="BW4362" s="45"/>
      <c r="BX4362" s="42"/>
      <c r="BY4362" s="42"/>
      <c r="BZ4362" s="43"/>
      <c r="CA4362" s="42"/>
      <c r="CB4362" s="55"/>
      <c r="CC4362" s="42"/>
      <c r="CD4362" s="56"/>
      <c r="CE4362" s="42"/>
      <c r="DB4362" s="42"/>
    </row>
    <row r="4363" spans="62:106">
      <c r="BJ4363" s="89"/>
      <c r="BW4363" s="45"/>
      <c r="BX4363" s="42"/>
      <c r="BY4363" s="42"/>
      <c r="BZ4363" s="43"/>
      <c r="CA4363" s="42"/>
      <c r="CB4363" s="55"/>
      <c r="CC4363" s="42"/>
      <c r="CD4363" s="56"/>
      <c r="CE4363" s="42"/>
      <c r="DB4363" s="42"/>
    </row>
    <row r="4364" spans="62:106">
      <c r="BJ4364" s="89"/>
      <c r="BW4364" s="45"/>
      <c r="BX4364" s="42"/>
      <c r="BY4364" s="42"/>
      <c r="BZ4364" s="43"/>
      <c r="CA4364" s="42"/>
      <c r="CB4364" s="55"/>
      <c r="CC4364" s="42"/>
      <c r="CD4364" s="56"/>
      <c r="CE4364" s="42"/>
      <c r="DB4364" s="42"/>
    </row>
    <row r="4365" spans="62:106">
      <c r="BJ4365" s="89"/>
      <c r="BW4365" s="45"/>
      <c r="BX4365" s="42"/>
      <c r="BY4365" s="42"/>
      <c r="BZ4365" s="43"/>
      <c r="CA4365" s="42"/>
      <c r="CB4365" s="55"/>
      <c r="CC4365" s="42"/>
      <c r="CD4365" s="56"/>
      <c r="CE4365" s="42"/>
      <c r="DB4365" s="42"/>
    </row>
    <row r="4366" spans="62:106">
      <c r="BJ4366" s="89"/>
      <c r="BW4366" s="45"/>
      <c r="BX4366" s="42"/>
      <c r="BY4366" s="42"/>
      <c r="BZ4366" s="43"/>
      <c r="CA4366" s="42"/>
      <c r="CB4366" s="55"/>
      <c r="CC4366" s="42"/>
      <c r="CD4366" s="56"/>
      <c r="CE4366" s="42"/>
      <c r="DB4366" s="42"/>
    </row>
    <row r="4367" spans="62:106">
      <c r="BJ4367" s="89"/>
      <c r="BW4367" s="45"/>
      <c r="BX4367" s="42"/>
      <c r="BY4367" s="42"/>
      <c r="BZ4367" s="43"/>
      <c r="CA4367" s="42"/>
      <c r="CB4367" s="55"/>
      <c r="CC4367" s="42"/>
      <c r="CD4367" s="56"/>
      <c r="CE4367" s="42"/>
      <c r="DB4367" s="42"/>
    </row>
    <row r="4368" spans="62:106">
      <c r="BJ4368" s="89"/>
      <c r="BW4368" s="45"/>
      <c r="BX4368" s="42"/>
      <c r="BY4368" s="42"/>
      <c r="BZ4368" s="43"/>
      <c r="CA4368" s="42"/>
      <c r="CB4368" s="55"/>
      <c r="CC4368" s="42"/>
      <c r="CD4368" s="56"/>
      <c r="CE4368" s="42"/>
      <c r="DB4368" s="42"/>
    </row>
    <row r="4369" spans="62:106">
      <c r="BJ4369" s="89"/>
      <c r="BW4369" s="45"/>
      <c r="BX4369" s="42"/>
      <c r="BY4369" s="42"/>
      <c r="BZ4369" s="43"/>
      <c r="CA4369" s="42"/>
      <c r="CB4369" s="55"/>
      <c r="CC4369" s="42"/>
      <c r="CD4369" s="56"/>
      <c r="CE4369" s="42"/>
      <c r="DB4369" s="42"/>
    </row>
    <row r="4370" spans="62:106">
      <c r="BJ4370" s="89"/>
      <c r="BW4370" s="45"/>
      <c r="BX4370" s="42"/>
      <c r="BY4370" s="42"/>
      <c r="BZ4370" s="43"/>
      <c r="CA4370" s="42"/>
      <c r="CB4370" s="55"/>
      <c r="CC4370" s="42"/>
      <c r="CD4370" s="56"/>
      <c r="CE4370" s="42"/>
      <c r="DB4370" s="42"/>
    </row>
    <row r="4371" spans="62:106">
      <c r="BJ4371" s="89"/>
      <c r="BW4371" s="45"/>
      <c r="BX4371" s="42"/>
      <c r="BY4371" s="42"/>
      <c r="BZ4371" s="43"/>
      <c r="CA4371" s="42"/>
      <c r="CB4371" s="55"/>
      <c r="CC4371" s="42"/>
      <c r="CD4371" s="56"/>
      <c r="CE4371" s="42"/>
      <c r="DB4371" s="42"/>
    </row>
    <row r="4372" spans="62:106">
      <c r="BJ4372" s="89"/>
      <c r="BW4372" s="45"/>
      <c r="BX4372" s="42"/>
      <c r="BY4372" s="42"/>
      <c r="BZ4372" s="43"/>
      <c r="CA4372" s="42"/>
      <c r="CB4372" s="55"/>
      <c r="CC4372" s="42"/>
      <c r="CD4372" s="56"/>
      <c r="CE4372" s="42"/>
      <c r="DB4372" s="42"/>
    </row>
    <row r="4373" spans="62:106">
      <c r="BJ4373" s="89"/>
      <c r="BW4373" s="45"/>
      <c r="BX4373" s="42"/>
      <c r="BY4373" s="42"/>
      <c r="BZ4373" s="43"/>
      <c r="CA4373" s="42"/>
      <c r="CB4373" s="55"/>
      <c r="CC4373" s="42"/>
      <c r="CD4373" s="56"/>
      <c r="CE4373" s="42"/>
      <c r="DB4373" s="42"/>
    </row>
    <row r="4374" spans="62:106">
      <c r="BJ4374" s="89"/>
      <c r="BW4374" s="45"/>
      <c r="BX4374" s="42"/>
      <c r="BY4374" s="42"/>
      <c r="BZ4374" s="43"/>
      <c r="CA4374" s="42"/>
      <c r="CB4374" s="55"/>
      <c r="CC4374" s="42"/>
      <c r="CD4374" s="56"/>
      <c r="CE4374" s="42"/>
      <c r="DB4374" s="42"/>
    </row>
    <row r="4375" spans="62:106">
      <c r="BJ4375" s="89"/>
      <c r="BW4375" s="45"/>
      <c r="BX4375" s="42"/>
      <c r="BY4375" s="42"/>
      <c r="BZ4375" s="43"/>
      <c r="CA4375" s="42"/>
      <c r="CB4375" s="55"/>
      <c r="CC4375" s="42"/>
      <c r="CD4375" s="56"/>
      <c r="CE4375" s="42"/>
      <c r="DB4375" s="42"/>
    </row>
    <row r="4376" spans="62:106">
      <c r="BJ4376" s="89"/>
      <c r="BW4376" s="45"/>
      <c r="BX4376" s="42"/>
      <c r="BY4376" s="42"/>
      <c r="BZ4376" s="43"/>
      <c r="CA4376" s="42"/>
      <c r="CB4376" s="55"/>
      <c r="CC4376" s="42"/>
      <c r="CD4376" s="56"/>
      <c r="CE4376" s="42"/>
      <c r="DB4376" s="42"/>
    </row>
    <row r="4377" spans="62:106">
      <c r="BJ4377" s="89"/>
      <c r="BW4377" s="45"/>
      <c r="BX4377" s="42"/>
      <c r="BY4377" s="42"/>
      <c r="BZ4377" s="43"/>
      <c r="CA4377" s="42"/>
      <c r="CB4377" s="55"/>
      <c r="CC4377" s="42"/>
      <c r="CD4377" s="56"/>
      <c r="CE4377" s="42"/>
      <c r="DB4377" s="42"/>
    </row>
    <row r="4378" spans="62:106">
      <c r="BJ4378" s="89"/>
      <c r="BW4378" s="45"/>
      <c r="BX4378" s="42"/>
      <c r="BY4378" s="42"/>
      <c r="BZ4378" s="43"/>
      <c r="CA4378" s="42"/>
      <c r="CB4378" s="55"/>
      <c r="CC4378" s="42"/>
      <c r="CD4378" s="56"/>
      <c r="CE4378" s="42"/>
      <c r="DB4378" s="42"/>
    </row>
    <row r="4379" spans="62:106">
      <c r="BJ4379" s="89"/>
      <c r="BW4379" s="45"/>
      <c r="BX4379" s="42"/>
      <c r="BY4379" s="42"/>
      <c r="BZ4379" s="43"/>
      <c r="CA4379" s="42"/>
      <c r="CB4379" s="55"/>
      <c r="CC4379" s="42"/>
      <c r="CD4379" s="56"/>
      <c r="CE4379" s="42"/>
      <c r="DB4379" s="42"/>
    </row>
    <row r="4380" spans="62:106">
      <c r="BJ4380" s="89"/>
      <c r="BW4380" s="45"/>
      <c r="BX4380" s="42"/>
      <c r="BY4380" s="42"/>
      <c r="BZ4380" s="43"/>
      <c r="CA4380" s="42"/>
      <c r="CB4380" s="55"/>
      <c r="CC4380" s="42"/>
      <c r="CD4380" s="56"/>
      <c r="CE4380" s="42"/>
      <c r="DB4380" s="42"/>
    </row>
    <row r="4381" spans="62:106">
      <c r="BJ4381" s="89"/>
      <c r="BW4381" s="45"/>
      <c r="BX4381" s="42"/>
      <c r="BY4381" s="42"/>
      <c r="BZ4381" s="43"/>
      <c r="CA4381" s="42"/>
      <c r="CB4381" s="55"/>
      <c r="CC4381" s="42"/>
      <c r="CD4381" s="56"/>
      <c r="CE4381" s="42"/>
      <c r="DB4381" s="42"/>
    </row>
    <row r="4382" spans="62:106">
      <c r="BJ4382" s="89"/>
      <c r="BW4382" s="45"/>
      <c r="BX4382" s="42"/>
      <c r="BY4382" s="42"/>
      <c r="BZ4382" s="43"/>
      <c r="CA4382" s="42"/>
      <c r="CB4382" s="55"/>
      <c r="CC4382" s="42"/>
      <c r="CD4382" s="56"/>
      <c r="CE4382" s="42"/>
      <c r="DB4382" s="42"/>
    </row>
    <row r="4383" spans="62:106">
      <c r="BJ4383" s="89"/>
      <c r="BW4383" s="45"/>
      <c r="BX4383" s="42"/>
      <c r="BY4383" s="42"/>
      <c r="BZ4383" s="43"/>
      <c r="CA4383" s="42"/>
      <c r="CB4383" s="55"/>
      <c r="CC4383" s="42"/>
      <c r="CD4383" s="56"/>
      <c r="CE4383" s="42"/>
      <c r="DB4383" s="42"/>
    </row>
    <row r="4384" spans="62:106">
      <c r="BJ4384" s="89"/>
      <c r="BW4384" s="45"/>
      <c r="BX4384" s="42"/>
      <c r="BY4384" s="42"/>
      <c r="BZ4384" s="43"/>
      <c r="CA4384" s="42"/>
      <c r="CB4384" s="55"/>
      <c r="CC4384" s="42"/>
      <c r="CD4384" s="56"/>
      <c r="CE4384" s="42"/>
      <c r="DB4384" s="42"/>
    </row>
    <row r="4385" spans="62:106">
      <c r="BJ4385" s="89"/>
      <c r="BW4385" s="45"/>
      <c r="BX4385" s="42"/>
      <c r="BY4385" s="42"/>
      <c r="BZ4385" s="43"/>
      <c r="CA4385" s="42"/>
      <c r="CB4385" s="55"/>
      <c r="CC4385" s="42"/>
      <c r="CD4385" s="56"/>
      <c r="CE4385" s="42"/>
      <c r="DB4385" s="42"/>
    </row>
    <row r="4386" spans="62:106">
      <c r="BJ4386" s="89"/>
      <c r="BW4386" s="45"/>
      <c r="BX4386" s="42"/>
      <c r="BY4386" s="42"/>
      <c r="BZ4386" s="43"/>
      <c r="CA4386" s="42"/>
      <c r="CB4386" s="55"/>
      <c r="CC4386" s="42"/>
      <c r="CD4386" s="56"/>
      <c r="CE4386" s="42"/>
      <c r="DB4386" s="42"/>
    </row>
    <row r="4387" spans="62:106">
      <c r="BJ4387" s="89"/>
      <c r="BW4387" s="45"/>
      <c r="BX4387" s="42"/>
      <c r="BY4387" s="42"/>
      <c r="BZ4387" s="43"/>
      <c r="CA4387" s="42"/>
      <c r="CB4387" s="55"/>
      <c r="CC4387" s="42"/>
      <c r="CD4387" s="56"/>
      <c r="CE4387" s="42"/>
      <c r="DB4387" s="42"/>
    </row>
    <row r="4388" spans="62:106">
      <c r="BJ4388" s="89"/>
      <c r="BW4388" s="45"/>
      <c r="BX4388" s="42"/>
      <c r="BY4388" s="42"/>
      <c r="BZ4388" s="43"/>
      <c r="CA4388" s="42"/>
      <c r="CB4388" s="55"/>
      <c r="CC4388" s="42"/>
      <c r="CD4388" s="56"/>
      <c r="CE4388" s="42"/>
      <c r="DB4388" s="42"/>
    </row>
    <row r="4389" spans="62:106">
      <c r="BJ4389" s="89"/>
      <c r="BW4389" s="45"/>
      <c r="BX4389" s="42"/>
      <c r="BY4389" s="42"/>
      <c r="BZ4389" s="43"/>
      <c r="CA4389" s="42"/>
      <c r="CB4389" s="55"/>
      <c r="CC4389" s="42"/>
      <c r="CD4389" s="56"/>
      <c r="CE4389" s="42"/>
      <c r="DB4389" s="42"/>
    </row>
    <row r="4390" spans="62:106">
      <c r="BJ4390" s="89"/>
      <c r="BW4390" s="45"/>
      <c r="BX4390" s="42"/>
      <c r="BY4390" s="42"/>
      <c r="BZ4390" s="43"/>
      <c r="CA4390" s="42"/>
      <c r="CB4390" s="55"/>
      <c r="CC4390" s="42"/>
      <c r="CD4390" s="56"/>
      <c r="CE4390" s="42"/>
      <c r="DB4390" s="42"/>
    </row>
    <row r="4391" spans="62:106">
      <c r="BJ4391" s="89"/>
      <c r="BW4391" s="45"/>
      <c r="BX4391" s="42"/>
      <c r="BY4391" s="42"/>
      <c r="BZ4391" s="43"/>
      <c r="CA4391" s="42"/>
      <c r="CB4391" s="55"/>
      <c r="CC4391" s="42"/>
      <c r="CD4391" s="56"/>
      <c r="CE4391" s="42"/>
      <c r="DB4391" s="42"/>
    </row>
    <row r="4392" spans="62:106">
      <c r="BJ4392" s="89"/>
      <c r="BW4392" s="45"/>
      <c r="BX4392" s="42"/>
      <c r="BY4392" s="42"/>
      <c r="BZ4392" s="43"/>
      <c r="CA4392" s="42"/>
      <c r="CB4392" s="55"/>
      <c r="CC4392" s="42"/>
      <c r="CD4392" s="56"/>
      <c r="CE4392" s="42"/>
      <c r="DB4392" s="42"/>
    </row>
    <row r="4393" spans="62:106">
      <c r="BJ4393" s="89"/>
      <c r="BW4393" s="45"/>
      <c r="BX4393" s="42"/>
      <c r="BY4393" s="42"/>
      <c r="BZ4393" s="43"/>
      <c r="CA4393" s="42"/>
      <c r="CB4393" s="55"/>
      <c r="CC4393" s="42"/>
      <c r="CD4393" s="56"/>
      <c r="CE4393" s="42"/>
      <c r="DB4393" s="42"/>
    </row>
    <row r="4394" spans="62:106">
      <c r="BJ4394" s="89"/>
      <c r="BW4394" s="45"/>
      <c r="BX4394" s="42"/>
      <c r="BY4394" s="42"/>
      <c r="BZ4394" s="43"/>
      <c r="CA4394" s="42"/>
      <c r="CB4394" s="55"/>
      <c r="CC4394" s="42"/>
      <c r="CD4394" s="56"/>
      <c r="CE4394" s="42"/>
      <c r="DB4394" s="42"/>
    </row>
    <row r="4395" spans="62:106">
      <c r="BJ4395" s="89"/>
      <c r="BW4395" s="45"/>
      <c r="BX4395" s="42"/>
      <c r="BY4395" s="42"/>
      <c r="BZ4395" s="43"/>
      <c r="CA4395" s="42"/>
      <c r="CB4395" s="55"/>
      <c r="CC4395" s="42"/>
      <c r="CD4395" s="56"/>
      <c r="CE4395" s="42"/>
      <c r="DB4395" s="42"/>
    </row>
    <row r="4396" spans="62:106">
      <c r="BJ4396" s="89"/>
      <c r="BW4396" s="45"/>
      <c r="BX4396" s="42"/>
      <c r="BY4396" s="42"/>
      <c r="BZ4396" s="43"/>
      <c r="CA4396" s="42"/>
      <c r="CB4396" s="55"/>
      <c r="CC4396" s="42"/>
      <c r="CD4396" s="56"/>
      <c r="CE4396" s="42"/>
      <c r="DB4396" s="42"/>
    </row>
    <row r="4397" spans="62:106">
      <c r="BJ4397" s="89"/>
      <c r="BW4397" s="45"/>
      <c r="BX4397" s="42"/>
      <c r="BY4397" s="42"/>
      <c r="BZ4397" s="43"/>
      <c r="CA4397" s="42"/>
      <c r="CB4397" s="55"/>
      <c r="CC4397" s="42"/>
      <c r="CD4397" s="56"/>
      <c r="CE4397" s="42"/>
      <c r="DB4397" s="42"/>
    </row>
    <row r="4398" spans="62:106">
      <c r="BJ4398" s="89"/>
      <c r="BW4398" s="45"/>
      <c r="BX4398" s="42"/>
      <c r="BY4398" s="42"/>
      <c r="BZ4398" s="43"/>
      <c r="CA4398" s="42"/>
      <c r="CB4398" s="55"/>
      <c r="CC4398" s="42"/>
      <c r="CD4398" s="56"/>
      <c r="CE4398" s="42"/>
      <c r="DB4398" s="42"/>
    </row>
    <row r="4399" spans="62:106">
      <c r="BJ4399" s="89"/>
      <c r="BW4399" s="45"/>
      <c r="BX4399" s="42"/>
      <c r="BY4399" s="42"/>
      <c r="BZ4399" s="43"/>
      <c r="CA4399" s="42"/>
      <c r="CB4399" s="55"/>
      <c r="CC4399" s="42"/>
      <c r="CD4399" s="56"/>
      <c r="CE4399" s="42"/>
      <c r="DB4399" s="42"/>
    </row>
    <row r="4400" spans="62:106">
      <c r="BJ4400" s="89"/>
      <c r="BW4400" s="45"/>
      <c r="BX4400" s="42"/>
      <c r="BY4400" s="42"/>
      <c r="BZ4400" s="43"/>
      <c r="CA4400" s="42"/>
      <c r="CB4400" s="55"/>
      <c r="CC4400" s="42"/>
      <c r="CD4400" s="56"/>
      <c r="CE4400" s="42"/>
      <c r="DB4400" s="42"/>
    </row>
    <row r="4401" spans="62:106">
      <c r="BJ4401" s="89"/>
      <c r="BW4401" s="45"/>
      <c r="BX4401" s="42"/>
      <c r="BY4401" s="42"/>
      <c r="BZ4401" s="43"/>
      <c r="CA4401" s="42"/>
      <c r="CB4401" s="55"/>
      <c r="CC4401" s="42"/>
      <c r="CD4401" s="56"/>
      <c r="CE4401" s="42"/>
      <c r="DB4401" s="42"/>
    </row>
    <row r="4402" spans="62:106">
      <c r="BJ4402" s="89"/>
      <c r="BW4402" s="45"/>
      <c r="BX4402" s="42"/>
      <c r="BY4402" s="42"/>
      <c r="BZ4402" s="43"/>
      <c r="CA4402" s="42"/>
      <c r="CB4402" s="55"/>
      <c r="CC4402" s="42"/>
      <c r="CD4402" s="56"/>
      <c r="CE4402" s="42"/>
      <c r="DB4402" s="42"/>
    </row>
    <row r="4403" spans="62:106">
      <c r="BJ4403" s="89"/>
      <c r="BW4403" s="45"/>
      <c r="BX4403" s="42"/>
      <c r="BY4403" s="42"/>
      <c r="BZ4403" s="43"/>
      <c r="CA4403" s="42"/>
      <c r="CB4403" s="55"/>
      <c r="CC4403" s="42"/>
      <c r="CD4403" s="56"/>
      <c r="CE4403" s="42"/>
      <c r="DB4403" s="42"/>
    </row>
    <row r="4404" spans="62:106">
      <c r="BJ4404" s="89"/>
      <c r="BW4404" s="45"/>
      <c r="BX4404" s="42"/>
      <c r="BY4404" s="42"/>
      <c r="BZ4404" s="43"/>
      <c r="CA4404" s="42"/>
      <c r="CB4404" s="55"/>
      <c r="CC4404" s="42"/>
      <c r="CD4404" s="56"/>
      <c r="CE4404" s="42"/>
      <c r="DB4404" s="42"/>
    </row>
    <row r="4405" spans="62:106">
      <c r="BJ4405" s="89"/>
      <c r="BW4405" s="45"/>
      <c r="BX4405" s="42"/>
      <c r="BY4405" s="42"/>
      <c r="BZ4405" s="43"/>
      <c r="CA4405" s="42"/>
      <c r="CB4405" s="55"/>
      <c r="CC4405" s="42"/>
      <c r="CD4405" s="56"/>
      <c r="CE4405" s="42"/>
      <c r="DB4405" s="42"/>
    </row>
    <row r="4406" spans="62:106">
      <c r="BJ4406" s="89"/>
      <c r="BW4406" s="45"/>
      <c r="BX4406" s="42"/>
      <c r="BY4406" s="42"/>
      <c r="BZ4406" s="43"/>
      <c r="CA4406" s="42"/>
      <c r="CB4406" s="55"/>
      <c r="CC4406" s="42"/>
      <c r="CD4406" s="56"/>
      <c r="CE4406" s="42"/>
      <c r="DB4406" s="42"/>
    </row>
    <row r="4407" spans="62:106">
      <c r="BJ4407" s="89"/>
      <c r="BW4407" s="45"/>
      <c r="BX4407" s="42"/>
      <c r="BY4407" s="42"/>
      <c r="BZ4407" s="43"/>
      <c r="CA4407" s="42"/>
      <c r="CB4407" s="55"/>
      <c r="CC4407" s="42"/>
      <c r="CD4407" s="56"/>
      <c r="CE4407" s="42"/>
      <c r="DB4407" s="42"/>
    </row>
    <row r="4408" spans="62:106">
      <c r="BJ4408" s="89"/>
      <c r="BW4408" s="45"/>
      <c r="BX4408" s="42"/>
      <c r="BY4408" s="42"/>
      <c r="BZ4408" s="43"/>
      <c r="CA4408" s="42"/>
      <c r="CB4408" s="55"/>
      <c r="CC4408" s="42"/>
      <c r="CD4408" s="56"/>
      <c r="CE4408" s="42"/>
      <c r="DB4408" s="42"/>
    </row>
    <row r="4409" spans="62:106">
      <c r="BJ4409" s="89"/>
      <c r="BW4409" s="45"/>
      <c r="BX4409" s="42"/>
      <c r="BY4409" s="42"/>
      <c r="BZ4409" s="43"/>
      <c r="CA4409" s="42"/>
      <c r="CB4409" s="55"/>
      <c r="CC4409" s="42"/>
      <c r="CD4409" s="56"/>
      <c r="CE4409" s="42"/>
      <c r="DB4409" s="42"/>
    </row>
    <row r="4410" spans="62:106">
      <c r="BJ4410" s="89"/>
      <c r="BW4410" s="45"/>
      <c r="BX4410" s="42"/>
      <c r="BY4410" s="42"/>
      <c r="BZ4410" s="43"/>
      <c r="CA4410" s="42"/>
      <c r="CB4410" s="55"/>
      <c r="CC4410" s="42"/>
      <c r="CD4410" s="56"/>
      <c r="CE4410" s="42"/>
      <c r="DB4410" s="42"/>
    </row>
    <row r="4411" spans="62:106">
      <c r="BJ4411" s="89"/>
      <c r="BW4411" s="45"/>
      <c r="BX4411" s="42"/>
      <c r="BY4411" s="42"/>
      <c r="BZ4411" s="43"/>
      <c r="CA4411" s="42"/>
      <c r="CB4411" s="55"/>
      <c r="CC4411" s="42"/>
      <c r="CD4411" s="56"/>
      <c r="CE4411" s="42"/>
      <c r="DB4411" s="42"/>
    </row>
    <row r="4412" spans="62:106">
      <c r="BJ4412" s="89"/>
      <c r="BW4412" s="45"/>
      <c r="BX4412" s="42"/>
      <c r="BY4412" s="42"/>
      <c r="BZ4412" s="43"/>
      <c r="CA4412" s="42"/>
      <c r="CB4412" s="55"/>
      <c r="CC4412" s="42"/>
      <c r="CD4412" s="56"/>
      <c r="CE4412" s="42"/>
      <c r="DB4412" s="42"/>
    </row>
    <row r="4413" spans="62:106">
      <c r="BJ4413" s="89"/>
      <c r="BW4413" s="45"/>
      <c r="BX4413" s="42"/>
      <c r="BY4413" s="42"/>
      <c r="BZ4413" s="43"/>
      <c r="CA4413" s="42"/>
      <c r="CB4413" s="55"/>
      <c r="CC4413" s="42"/>
      <c r="CD4413" s="56"/>
      <c r="CE4413" s="42"/>
      <c r="DB4413" s="42"/>
    </row>
    <row r="4414" spans="62:106">
      <c r="BJ4414" s="89"/>
      <c r="BW4414" s="45"/>
      <c r="BX4414" s="42"/>
      <c r="BY4414" s="42"/>
      <c r="BZ4414" s="43"/>
      <c r="CA4414" s="42"/>
      <c r="CB4414" s="55"/>
      <c r="CC4414" s="42"/>
      <c r="CD4414" s="56"/>
      <c r="CE4414" s="42"/>
      <c r="DB4414" s="42"/>
    </row>
    <row r="4415" spans="62:106">
      <c r="BJ4415" s="89"/>
      <c r="BW4415" s="45"/>
      <c r="BX4415" s="42"/>
      <c r="BY4415" s="42"/>
      <c r="BZ4415" s="43"/>
      <c r="CA4415" s="42"/>
      <c r="CB4415" s="55"/>
      <c r="CC4415" s="42"/>
      <c r="CD4415" s="56"/>
      <c r="CE4415" s="42"/>
      <c r="DB4415" s="42"/>
    </row>
    <row r="4416" spans="62:106">
      <c r="BJ4416" s="89"/>
      <c r="BW4416" s="45"/>
      <c r="BX4416" s="42"/>
      <c r="BY4416" s="42"/>
      <c r="BZ4416" s="43"/>
      <c r="CA4416" s="42"/>
      <c r="CB4416" s="55"/>
      <c r="CC4416" s="42"/>
      <c r="CD4416" s="56"/>
      <c r="CE4416" s="42"/>
      <c r="DB4416" s="42"/>
    </row>
    <row r="4417" spans="62:106">
      <c r="BJ4417" s="89"/>
      <c r="BW4417" s="45"/>
      <c r="BX4417" s="42"/>
      <c r="BY4417" s="42"/>
      <c r="BZ4417" s="43"/>
      <c r="CA4417" s="42"/>
      <c r="CB4417" s="55"/>
      <c r="CC4417" s="42"/>
      <c r="CD4417" s="56"/>
      <c r="CE4417" s="42"/>
      <c r="DB4417" s="42"/>
    </row>
    <row r="4418" spans="62:106">
      <c r="BJ4418" s="89"/>
      <c r="BW4418" s="45"/>
      <c r="BX4418" s="42"/>
      <c r="BY4418" s="42"/>
      <c r="BZ4418" s="43"/>
      <c r="CA4418" s="42"/>
      <c r="CB4418" s="55"/>
      <c r="CC4418" s="42"/>
      <c r="CD4418" s="56"/>
      <c r="CE4418" s="42"/>
      <c r="DB4418" s="42"/>
    </row>
    <row r="4419" spans="62:106">
      <c r="BJ4419" s="89"/>
      <c r="BW4419" s="45"/>
      <c r="BX4419" s="42"/>
      <c r="BY4419" s="42"/>
      <c r="BZ4419" s="43"/>
      <c r="CA4419" s="42"/>
      <c r="CB4419" s="55"/>
      <c r="CC4419" s="42"/>
      <c r="CD4419" s="56"/>
      <c r="CE4419" s="42"/>
      <c r="DB4419" s="42"/>
    </row>
    <row r="4420" spans="62:106">
      <c r="BJ4420" s="89"/>
      <c r="BW4420" s="45"/>
      <c r="BX4420" s="42"/>
      <c r="BY4420" s="42"/>
      <c r="BZ4420" s="43"/>
      <c r="CA4420" s="42"/>
      <c r="CB4420" s="55"/>
      <c r="CC4420" s="42"/>
      <c r="CD4420" s="56"/>
      <c r="CE4420" s="42"/>
      <c r="DB4420" s="42"/>
    </row>
    <row r="4421" spans="62:106">
      <c r="BJ4421" s="89"/>
      <c r="BW4421" s="45"/>
      <c r="BX4421" s="42"/>
      <c r="BY4421" s="42"/>
      <c r="BZ4421" s="43"/>
      <c r="CA4421" s="42"/>
      <c r="CB4421" s="55"/>
      <c r="CC4421" s="42"/>
      <c r="CD4421" s="56"/>
      <c r="CE4421" s="42"/>
      <c r="DB4421" s="42"/>
    </row>
    <row r="4422" spans="62:106">
      <c r="BJ4422" s="89"/>
      <c r="BW4422" s="45"/>
      <c r="BX4422" s="42"/>
      <c r="BY4422" s="42"/>
      <c r="BZ4422" s="43"/>
      <c r="CA4422" s="42"/>
      <c r="CB4422" s="55"/>
      <c r="CC4422" s="42"/>
      <c r="CD4422" s="56"/>
      <c r="CE4422" s="42"/>
      <c r="DB4422" s="42"/>
    </row>
    <row r="4423" spans="62:106">
      <c r="BJ4423" s="89"/>
      <c r="BW4423" s="45"/>
      <c r="BX4423" s="42"/>
      <c r="BY4423" s="42"/>
      <c r="BZ4423" s="43"/>
      <c r="CA4423" s="42"/>
      <c r="CB4423" s="55"/>
      <c r="CC4423" s="42"/>
      <c r="CD4423" s="56"/>
      <c r="CE4423" s="42"/>
      <c r="DB4423" s="42"/>
    </row>
    <row r="4424" spans="62:106">
      <c r="BJ4424" s="89"/>
      <c r="BW4424" s="45"/>
      <c r="BX4424" s="42"/>
      <c r="BY4424" s="42"/>
      <c r="BZ4424" s="43"/>
      <c r="CA4424" s="42"/>
      <c r="CB4424" s="55"/>
      <c r="CC4424" s="42"/>
      <c r="CD4424" s="56"/>
      <c r="CE4424" s="42"/>
      <c r="DB4424" s="42"/>
    </row>
    <row r="4425" spans="62:106">
      <c r="BJ4425" s="89"/>
      <c r="BW4425" s="45"/>
      <c r="BX4425" s="42"/>
      <c r="BY4425" s="42"/>
      <c r="BZ4425" s="43"/>
      <c r="CA4425" s="42"/>
      <c r="CB4425" s="55"/>
      <c r="CC4425" s="42"/>
      <c r="CD4425" s="56"/>
      <c r="CE4425" s="42"/>
      <c r="DB4425" s="42"/>
    </row>
    <row r="4426" spans="62:106">
      <c r="BJ4426" s="89"/>
      <c r="BW4426" s="45"/>
      <c r="BX4426" s="42"/>
      <c r="BY4426" s="42"/>
      <c r="BZ4426" s="43"/>
      <c r="CA4426" s="42"/>
      <c r="CB4426" s="55"/>
      <c r="CC4426" s="42"/>
      <c r="CD4426" s="56"/>
      <c r="CE4426" s="42"/>
      <c r="DB4426" s="42"/>
    </row>
    <row r="4427" spans="62:106">
      <c r="BJ4427" s="89"/>
      <c r="BW4427" s="45"/>
      <c r="BX4427" s="42"/>
      <c r="BY4427" s="42"/>
      <c r="BZ4427" s="43"/>
      <c r="CA4427" s="42"/>
      <c r="CB4427" s="55"/>
      <c r="CC4427" s="42"/>
      <c r="CD4427" s="56"/>
      <c r="CE4427" s="42"/>
      <c r="DB4427" s="42"/>
    </row>
    <row r="4428" spans="62:106">
      <c r="BJ4428" s="89"/>
      <c r="BW4428" s="45"/>
      <c r="BX4428" s="42"/>
      <c r="BY4428" s="42"/>
      <c r="BZ4428" s="43"/>
      <c r="CA4428" s="42"/>
      <c r="CB4428" s="55"/>
      <c r="CC4428" s="42"/>
      <c r="CD4428" s="56"/>
      <c r="CE4428" s="42"/>
      <c r="DB4428" s="42"/>
    </row>
    <row r="4429" spans="62:106">
      <c r="BJ4429" s="89"/>
      <c r="BW4429" s="45"/>
      <c r="BX4429" s="42"/>
      <c r="BY4429" s="42"/>
      <c r="BZ4429" s="43"/>
      <c r="CA4429" s="42"/>
      <c r="CB4429" s="55"/>
      <c r="CC4429" s="42"/>
      <c r="CD4429" s="56"/>
      <c r="CE4429" s="42"/>
      <c r="DB4429" s="42"/>
    </row>
    <row r="4430" spans="62:106">
      <c r="BJ4430" s="89"/>
      <c r="BW4430" s="45"/>
      <c r="BX4430" s="42"/>
      <c r="BY4430" s="42"/>
      <c r="BZ4430" s="43"/>
      <c r="CA4430" s="42"/>
      <c r="CB4430" s="55"/>
      <c r="CC4430" s="42"/>
      <c r="CD4430" s="56"/>
      <c r="CE4430" s="42"/>
      <c r="DB4430" s="42"/>
    </row>
    <row r="4431" spans="62:106">
      <c r="BJ4431" s="89"/>
      <c r="BW4431" s="45"/>
      <c r="BX4431" s="42"/>
      <c r="BY4431" s="42"/>
      <c r="BZ4431" s="43"/>
      <c r="CA4431" s="42"/>
      <c r="CB4431" s="55"/>
      <c r="CC4431" s="42"/>
      <c r="CD4431" s="56"/>
      <c r="CE4431" s="42"/>
      <c r="DB4431" s="42"/>
    </row>
    <row r="4432" spans="62:106">
      <c r="BJ4432" s="89"/>
      <c r="BW4432" s="45"/>
      <c r="BX4432" s="42"/>
      <c r="BY4432" s="42"/>
      <c r="BZ4432" s="43"/>
      <c r="CA4432" s="42"/>
      <c r="CB4432" s="55"/>
      <c r="CC4432" s="42"/>
      <c r="CD4432" s="56"/>
      <c r="CE4432" s="42"/>
      <c r="DB4432" s="42"/>
    </row>
    <row r="4433" spans="62:106">
      <c r="BJ4433" s="89"/>
      <c r="BW4433" s="45"/>
      <c r="BX4433" s="42"/>
      <c r="BY4433" s="42"/>
      <c r="BZ4433" s="43"/>
      <c r="CA4433" s="42"/>
      <c r="CB4433" s="55"/>
      <c r="CC4433" s="42"/>
      <c r="CD4433" s="56"/>
      <c r="CE4433" s="42"/>
      <c r="DB4433" s="42"/>
    </row>
    <row r="4434" spans="62:106">
      <c r="BJ4434" s="89"/>
      <c r="BW4434" s="45"/>
      <c r="BX4434" s="42"/>
      <c r="BY4434" s="42"/>
      <c r="BZ4434" s="43"/>
      <c r="CA4434" s="42"/>
      <c r="CB4434" s="55"/>
      <c r="CC4434" s="42"/>
      <c r="CD4434" s="56"/>
      <c r="CE4434" s="42"/>
      <c r="DB4434" s="42"/>
    </row>
    <row r="4435" spans="62:106">
      <c r="BJ4435" s="89"/>
      <c r="BW4435" s="45"/>
      <c r="BX4435" s="42"/>
      <c r="BY4435" s="42"/>
      <c r="BZ4435" s="43"/>
      <c r="CA4435" s="42"/>
      <c r="CB4435" s="55"/>
      <c r="CC4435" s="42"/>
      <c r="CD4435" s="56"/>
      <c r="CE4435" s="42"/>
      <c r="DB4435" s="42"/>
    </row>
    <row r="4436" spans="62:106">
      <c r="BJ4436" s="89"/>
      <c r="BW4436" s="45"/>
      <c r="BX4436" s="42"/>
      <c r="BY4436" s="42"/>
      <c r="BZ4436" s="43"/>
      <c r="CA4436" s="42"/>
      <c r="CB4436" s="55"/>
      <c r="CC4436" s="42"/>
      <c r="CD4436" s="56"/>
      <c r="CE4436" s="42"/>
      <c r="DB4436" s="42"/>
    </row>
    <row r="4437" spans="62:106">
      <c r="BJ4437" s="89"/>
      <c r="BW4437" s="45"/>
      <c r="BX4437" s="42"/>
      <c r="BY4437" s="42"/>
      <c r="BZ4437" s="43"/>
      <c r="CA4437" s="42"/>
      <c r="CB4437" s="55"/>
      <c r="CC4437" s="42"/>
      <c r="CD4437" s="56"/>
      <c r="CE4437" s="42"/>
      <c r="DB4437" s="42"/>
    </row>
    <row r="4438" spans="62:106">
      <c r="BJ4438" s="89"/>
      <c r="BW4438" s="45"/>
      <c r="BX4438" s="42"/>
      <c r="BY4438" s="42"/>
      <c r="BZ4438" s="43"/>
      <c r="CA4438" s="42"/>
      <c r="CB4438" s="55"/>
      <c r="CC4438" s="42"/>
      <c r="CD4438" s="56"/>
      <c r="CE4438" s="42"/>
      <c r="DB4438" s="42"/>
    </row>
    <row r="4439" spans="62:106">
      <c r="BJ4439" s="89"/>
      <c r="BW4439" s="45"/>
      <c r="BX4439" s="42"/>
      <c r="BY4439" s="42"/>
      <c r="BZ4439" s="43"/>
      <c r="CA4439" s="42"/>
      <c r="CB4439" s="55"/>
      <c r="CC4439" s="42"/>
      <c r="CD4439" s="56"/>
      <c r="CE4439" s="42"/>
      <c r="DB4439" s="42"/>
    </row>
    <row r="4440" spans="62:106">
      <c r="BJ4440" s="89"/>
      <c r="BW4440" s="45"/>
      <c r="BX4440" s="42"/>
      <c r="BY4440" s="42"/>
      <c r="BZ4440" s="43"/>
      <c r="CA4440" s="42"/>
      <c r="CB4440" s="55"/>
      <c r="CC4440" s="42"/>
      <c r="CD4440" s="56"/>
      <c r="CE4440" s="42"/>
      <c r="DB4440" s="42"/>
    </row>
    <row r="4441" spans="62:106">
      <c r="BJ4441" s="89"/>
      <c r="BW4441" s="45"/>
      <c r="BX4441" s="42"/>
      <c r="BY4441" s="42"/>
      <c r="BZ4441" s="43"/>
      <c r="CA4441" s="42"/>
      <c r="CB4441" s="55"/>
      <c r="CC4441" s="42"/>
      <c r="CD4441" s="56"/>
      <c r="CE4441" s="42"/>
      <c r="DB4441" s="42"/>
    </row>
    <row r="4442" spans="62:106">
      <c r="BJ4442" s="89"/>
      <c r="BW4442" s="45"/>
      <c r="BX4442" s="42"/>
      <c r="BY4442" s="42"/>
      <c r="BZ4442" s="43"/>
      <c r="CA4442" s="42"/>
      <c r="CB4442" s="55"/>
      <c r="CC4442" s="42"/>
      <c r="CD4442" s="56"/>
      <c r="CE4442" s="42"/>
      <c r="DB4442" s="42"/>
    </row>
    <row r="4443" spans="62:106">
      <c r="BJ4443" s="89"/>
      <c r="BW4443" s="45"/>
      <c r="BX4443" s="42"/>
      <c r="BY4443" s="42"/>
      <c r="BZ4443" s="43"/>
      <c r="CA4443" s="42"/>
      <c r="CB4443" s="55"/>
      <c r="CC4443" s="42"/>
      <c r="CD4443" s="56"/>
      <c r="CE4443" s="42"/>
      <c r="DB4443" s="42"/>
    </row>
    <row r="4444" spans="62:106">
      <c r="BJ4444" s="89"/>
      <c r="BW4444" s="45"/>
      <c r="BX4444" s="42"/>
      <c r="BY4444" s="42"/>
      <c r="BZ4444" s="43"/>
      <c r="CA4444" s="42"/>
      <c r="CB4444" s="55"/>
      <c r="CC4444" s="42"/>
      <c r="CD4444" s="56"/>
      <c r="CE4444" s="42"/>
      <c r="DB4444" s="42"/>
    </row>
    <row r="4445" spans="62:106">
      <c r="BJ4445" s="89"/>
      <c r="BW4445" s="45"/>
      <c r="BX4445" s="42"/>
      <c r="BY4445" s="42"/>
      <c r="BZ4445" s="43"/>
      <c r="CA4445" s="42"/>
      <c r="CB4445" s="55"/>
      <c r="CC4445" s="42"/>
      <c r="CD4445" s="56"/>
      <c r="CE4445" s="42"/>
      <c r="DB4445" s="42"/>
    </row>
    <row r="4446" spans="62:106">
      <c r="BJ4446" s="89"/>
      <c r="BW4446" s="45"/>
      <c r="BX4446" s="42"/>
      <c r="BY4446" s="42"/>
      <c r="BZ4446" s="43"/>
      <c r="CA4446" s="42"/>
      <c r="CB4446" s="55"/>
      <c r="CC4446" s="42"/>
      <c r="CD4446" s="56"/>
      <c r="CE4446" s="42"/>
      <c r="DB4446" s="42"/>
    </row>
    <row r="4447" spans="62:106">
      <c r="BJ4447" s="89"/>
      <c r="BW4447" s="45"/>
      <c r="BX4447" s="42"/>
      <c r="BY4447" s="42"/>
      <c r="BZ4447" s="43"/>
      <c r="CA4447" s="42"/>
      <c r="CB4447" s="55"/>
      <c r="CC4447" s="42"/>
      <c r="CD4447" s="56"/>
      <c r="CE4447" s="42"/>
      <c r="DB4447" s="42"/>
    </row>
    <row r="4448" spans="62:106">
      <c r="BJ4448" s="89"/>
      <c r="BW4448" s="45"/>
      <c r="BX4448" s="42"/>
      <c r="BY4448" s="42"/>
      <c r="BZ4448" s="43"/>
      <c r="CA4448" s="42"/>
      <c r="CB4448" s="55"/>
      <c r="CC4448" s="42"/>
      <c r="CD4448" s="56"/>
      <c r="CE4448" s="42"/>
      <c r="DB4448" s="42"/>
    </row>
    <row r="4449" spans="62:106">
      <c r="BJ4449" s="89"/>
      <c r="BW4449" s="45"/>
      <c r="BX4449" s="42"/>
      <c r="BY4449" s="42"/>
      <c r="BZ4449" s="43"/>
      <c r="CA4449" s="42"/>
      <c r="CB4449" s="55"/>
      <c r="CC4449" s="42"/>
      <c r="CD4449" s="56"/>
      <c r="CE4449" s="42"/>
      <c r="DB4449" s="42"/>
    </row>
    <row r="4450" spans="62:106">
      <c r="BJ4450" s="89"/>
      <c r="BW4450" s="45"/>
      <c r="BX4450" s="42"/>
      <c r="BY4450" s="42"/>
      <c r="BZ4450" s="43"/>
      <c r="CA4450" s="42"/>
      <c r="CB4450" s="55"/>
      <c r="CC4450" s="42"/>
      <c r="CD4450" s="56"/>
      <c r="CE4450" s="42"/>
      <c r="DB4450" s="42"/>
    </row>
    <row r="4451" spans="62:106">
      <c r="BJ4451" s="89"/>
      <c r="BW4451" s="45"/>
      <c r="BX4451" s="42"/>
      <c r="BY4451" s="42"/>
      <c r="BZ4451" s="43"/>
      <c r="CA4451" s="42"/>
      <c r="CB4451" s="55"/>
      <c r="CC4451" s="42"/>
      <c r="CD4451" s="56"/>
      <c r="CE4451" s="42"/>
      <c r="DB4451" s="42"/>
    </row>
    <row r="4452" spans="62:106">
      <c r="BJ4452" s="89"/>
      <c r="BW4452" s="45"/>
      <c r="BX4452" s="42"/>
      <c r="BY4452" s="42"/>
      <c r="BZ4452" s="43"/>
      <c r="CA4452" s="42"/>
      <c r="CB4452" s="55"/>
      <c r="CC4452" s="42"/>
      <c r="CD4452" s="56"/>
      <c r="CE4452" s="42"/>
      <c r="DB4452" s="42"/>
    </row>
    <row r="4453" spans="62:106">
      <c r="BJ4453" s="89"/>
      <c r="BW4453" s="45"/>
      <c r="BX4453" s="42"/>
      <c r="BY4453" s="42"/>
      <c r="BZ4453" s="43"/>
      <c r="CA4453" s="42"/>
      <c r="CB4453" s="55"/>
      <c r="CC4453" s="42"/>
      <c r="CD4453" s="56"/>
      <c r="CE4453" s="42"/>
      <c r="DB4453" s="42"/>
    </row>
    <row r="4454" spans="62:106">
      <c r="BJ4454" s="89"/>
      <c r="BW4454" s="45"/>
      <c r="BX4454" s="42"/>
      <c r="BY4454" s="42"/>
      <c r="BZ4454" s="43"/>
      <c r="CA4454" s="42"/>
      <c r="CB4454" s="55"/>
      <c r="CC4454" s="42"/>
      <c r="CD4454" s="56"/>
      <c r="CE4454" s="42"/>
      <c r="DB4454" s="42"/>
    </row>
    <row r="4455" spans="62:106">
      <c r="BJ4455" s="89"/>
      <c r="BW4455" s="45"/>
      <c r="BX4455" s="42"/>
      <c r="BY4455" s="42"/>
      <c r="BZ4455" s="43"/>
      <c r="CA4455" s="42"/>
      <c r="CB4455" s="55"/>
      <c r="CC4455" s="42"/>
      <c r="CD4455" s="56"/>
      <c r="CE4455" s="42"/>
      <c r="DB4455" s="42"/>
    </row>
    <row r="4456" spans="62:106">
      <c r="BJ4456" s="89"/>
      <c r="BW4456" s="45"/>
      <c r="BX4456" s="42"/>
      <c r="BY4456" s="42"/>
      <c r="BZ4456" s="43"/>
      <c r="CA4456" s="42"/>
      <c r="CB4456" s="55"/>
      <c r="CC4456" s="42"/>
      <c r="CD4456" s="56"/>
      <c r="CE4456" s="42"/>
      <c r="DB4456" s="42"/>
    </row>
    <row r="4457" spans="62:106">
      <c r="BJ4457" s="89"/>
      <c r="BW4457" s="45"/>
      <c r="BX4457" s="42"/>
      <c r="BY4457" s="42"/>
      <c r="BZ4457" s="43"/>
      <c r="CA4457" s="42"/>
      <c r="CB4457" s="55"/>
      <c r="CC4457" s="42"/>
      <c r="CD4457" s="56"/>
      <c r="CE4457" s="42"/>
      <c r="DB4457" s="42"/>
    </row>
    <row r="4458" spans="62:106">
      <c r="BJ4458" s="89"/>
      <c r="BW4458" s="45"/>
      <c r="BX4458" s="42"/>
      <c r="BY4458" s="42"/>
      <c r="BZ4458" s="43"/>
      <c r="CA4458" s="42"/>
      <c r="CB4458" s="55"/>
      <c r="CC4458" s="42"/>
      <c r="CD4458" s="56"/>
      <c r="CE4458" s="42"/>
      <c r="DB4458" s="42"/>
    </row>
    <row r="4459" spans="62:106">
      <c r="BJ4459" s="89"/>
      <c r="BW4459" s="45"/>
      <c r="BX4459" s="42"/>
      <c r="BY4459" s="42"/>
      <c r="BZ4459" s="43"/>
      <c r="CA4459" s="42"/>
      <c r="CB4459" s="55"/>
      <c r="CC4459" s="42"/>
      <c r="CD4459" s="56"/>
      <c r="CE4459" s="42"/>
      <c r="DB4459" s="42"/>
    </row>
    <row r="4460" spans="62:106">
      <c r="BJ4460" s="89"/>
      <c r="BW4460" s="45"/>
      <c r="BX4460" s="42"/>
      <c r="BY4460" s="42"/>
      <c r="BZ4460" s="43"/>
      <c r="CA4460" s="42"/>
      <c r="CB4460" s="55"/>
      <c r="CC4460" s="42"/>
      <c r="CD4460" s="56"/>
      <c r="CE4460" s="42"/>
      <c r="DB4460" s="42"/>
    </row>
    <row r="4461" spans="62:106">
      <c r="BJ4461" s="89"/>
      <c r="BW4461" s="45"/>
      <c r="BX4461" s="42"/>
      <c r="BY4461" s="42"/>
      <c r="BZ4461" s="43"/>
      <c r="CA4461" s="42"/>
      <c r="CB4461" s="55"/>
      <c r="CC4461" s="42"/>
      <c r="CD4461" s="56"/>
      <c r="CE4461" s="42"/>
      <c r="DB4461" s="42"/>
    </row>
    <row r="4462" spans="62:106">
      <c r="BJ4462" s="89"/>
      <c r="BW4462" s="45"/>
      <c r="BX4462" s="42"/>
      <c r="BY4462" s="42"/>
      <c r="BZ4462" s="43"/>
      <c r="CA4462" s="42"/>
      <c r="CB4462" s="55"/>
      <c r="CC4462" s="42"/>
      <c r="CD4462" s="56"/>
      <c r="CE4462" s="42"/>
      <c r="DB4462" s="42"/>
    </row>
    <row r="4463" spans="62:106">
      <c r="BJ4463" s="89"/>
      <c r="BW4463" s="45"/>
      <c r="BX4463" s="42"/>
      <c r="BY4463" s="42"/>
      <c r="BZ4463" s="43"/>
      <c r="CA4463" s="42"/>
      <c r="CB4463" s="55"/>
      <c r="CC4463" s="42"/>
      <c r="CD4463" s="56"/>
      <c r="CE4463" s="42"/>
      <c r="DB4463" s="42"/>
    </row>
    <row r="4464" spans="62:106">
      <c r="BJ4464" s="89"/>
      <c r="BW4464" s="45"/>
      <c r="BX4464" s="42"/>
      <c r="BY4464" s="42"/>
      <c r="BZ4464" s="43"/>
      <c r="CA4464" s="42"/>
      <c r="CB4464" s="55"/>
      <c r="CC4464" s="42"/>
      <c r="CD4464" s="56"/>
      <c r="CE4464" s="42"/>
      <c r="DB4464" s="42"/>
    </row>
    <row r="4465" spans="62:106">
      <c r="BJ4465" s="89"/>
      <c r="BW4465" s="45"/>
      <c r="BX4465" s="42"/>
      <c r="BY4465" s="42"/>
      <c r="BZ4465" s="43"/>
      <c r="CA4465" s="42"/>
      <c r="CB4465" s="55"/>
      <c r="CC4465" s="42"/>
      <c r="CD4465" s="56"/>
      <c r="CE4465" s="42"/>
      <c r="DB4465" s="42"/>
    </row>
    <row r="4466" spans="62:106">
      <c r="BJ4466" s="89"/>
      <c r="BW4466" s="45"/>
      <c r="BX4466" s="42"/>
      <c r="BY4466" s="42"/>
      <c r="BZ4466" s="43"/>
      <c r="CA4466" s="42"/>
      <c r="CB4466" s="55"/>
      <c r="CC4466" s="42"/>
      <c r="CD4466" s="56"/>
      <c r="CE4466" s="42"/>
      <c r="DB4466" s="42"/>
    </row>
    <row r="4467" spans="62:106">
      <c r="BJ4467" s="89"/>
      <c r="BW4467" s="45"/>
      <c r="BX4467" s="42"/>
      <c r="BY4467" s="42"/>
      <c r="BZ4467" s="43"/>
      <c r="CA4467" s="42"/>
      <c r="CB4467" s="55"/>
      <c r="CC4467" s="42"/>
      <c r="CD4467" s="56"/>
      <c r="CE4467" s="42"/>
      <c r="DB4467" s="42"/>
    </row>
    <row r="4468" spans="62:106">
      <c r="BJ4468" s="89"/>
      <c r="BW4468" s="45"/>
      <c r="BX4468" s="42"/>
      <c r="BY4468" s="42"/>
      <c r="BZ4468" s="43"/>
      <c r="CA4468" s="42"/>
      <c r="CB4468" s="55"/>
      <c r="CC4468" s="42"/>
      <c r="CD4468" s="56"/>
      <c r="CE4468" s="42"/>
      <c r="DB4468" s="42"/>
    </row>
    <row r="4469" spans="62:106">
      <c r="BJ4469" s="89"/>
      <c r="BW4469" s="45"/>
      <c r="BX4469" s="42"/>
      <c r="BY4469" s="42"/>
      <c r="BZ4469" s="43"/>
      <c r="CA4469" s="42"/>
      <c r="CB4469" s="55"/>
      <c r="CC4469" s="42"/>
      <c r="CD4469" s="56"/>
      <c r="CE4469" s="42"/>
      <c r="DB4469" s="42"/>
    </row>
    <row r="4470" spans="62:106">
      <c r="BJ4470" s="89"/>
      <c r="BW4470" s="45"/>
      <c r="BX4470" s="42"/>
      <c r="BY4470" s="42"/>
      <c r="BZ4470" s="43"/>
      <c r="CA4470" s="42"/>
      <c r="CB4470" s="55"/>
      <c r="CC4470" s="42"/>
      <c r="CD4470" s="56"/>
      <c r="CE4470" s="42"/>
      <c r="DB4470" s="42"/>
    </row>
    <row r="4471" spans="62:106">
      <c r="BJ4471" s="89"/>
      <c r="BW4471" s="45"/>
      <c r="BX4471" s="42"/>
      <c r="BY4471" s="42"/>
      <c r="BZ4471" s="43"/>
      <c r="CA4471" s="42"/>
      <c r="CB4471" s="55"/>
      <c r="CC4471" s="42"/>
      <c r="CD4471" s="56"/>
      <c r="CE4471" s="42"/>
      <c r="DB4471" s="42"/>
    </row>
    <row r="4472" spans="62:106">
      <c r="BJ4472" s="89"/>
      <c r="BW4472" s="45"/>
      <c r="BX4472" s="42"/>
      <c r="BY4472" s="42"/>
      <c r="BZ4472" s="43"/>
      <c r="CA4472" s="42"/>
      <c r="CB4472" s="55"/>
      <c r="CC4472" s="42"/>
      <c r="CD4472" s="56"/>
      <c r="CE4472" s="42"/>
      <c r="DB4472" s="42"/>
    </row>
    <row r="4473" spans="62:106">
      <c r="BJ4473" s="89"/>
      <c r="BW4473" s="45"/>
      <c r="BX4473" s="42"/>
      <c r="BY4473" s="42"/>
      <c r="BZ4473" s="43"/>
      <c r="CA4473" s="42"/>
      <c r="CB4473" s="55"/>
      <c r="CC4473" s="42"/>
      <c r="CD4473" s="56"/>
      <c r="CE4473" s="42"/>
      <c r="DB4473" s="42"/>
    </row>
    <row r="4474" spans="62:106">
      <c r="BJ4474" s="89"/>
      <c r="BW4474" s="45"/>
      <c r="BX4474" s="42"/>
      <c r="BY4474" s="42"/>
      <c r="BZ4474" s="43"/>
      <c r="CA4474" s="42"/>
      <c r="CB4474" s="55"/>
      <c r="CC4474" s="42"/>
      <c r="CD4474" s="56"/>
      <c r="CE4474" s="42"/>
      <c r="DB4474" s="42"/>
    </row>
    <row r="4475" spans="62:106">
      <c r="BJ4475" s="89"/>
      <c r="BW4475" s="45"/>
      <c r="BX4475" s="42"/>
      <c r="BY4475" s="42"/>
      <c r="BZ4475" s="43"/>
      <c r="CA4475" s="42"/>
      <c r="CB4475" s="55"/>
      <c r="CC4475" s="42"/>
      <c r="CD4475" s="56"/>
      <c r="CE4475" s="42"/>
      <c r="DB4475" s="42"/>
    </row>
    <row r="4476" spans="62:106">
      <c r="BJ4476" s="89"/>
      <c r="BW4476" s="45"/>
      <c r="BX4476" s="42"/>
      <c r="BY4476" s="42"/>
      <c r="BZ4476" s="43"/>
      <c r="CA4476" s="42"/>
      <c r="CB4476" s="55"/>
      <c r="CC4476" s="42"/>
      <c r="CD4476" s="56"/>
      <c r="CE4476" s="42"/>
      <c r="DB4476" s="42"/>
    </row>
    <row r="4477" spans="62:106">
      <c r="BJ4477" s="89"/>
      <c r="BW4477" s="45"/>
      <c r="BX4477" s="42"/>
      <c r="BY4477" s="42"/>
      <c r="BZ4477" s="43"/>
      <c r="CA4477" s="42"/>
      <c r="CB4477" s="55"/>
      <c r="CC4477" s="42"/>
      <c r="CD4477" s="56"/>
      <c r="CE4477" s="42"/>
      <c r="DB4477" s="42"/>
    </row>
    <row r="4478" spans="62:106">
      <c r="BJ4478" s="89"/>
      <c r="BW4478" s="45"/>
      <c r="BX4478" s="42"/>
      <c r="BY4478" s="42"/>
      <c r="BZ4478" s="43"/>
      <c r="CA4478" s="42"/>
      <c r="CB4478" s="55"/>
      <c r="CC4478" s="42"/>
      <c r="CD4478" s="56"/>
      <c r="CE4478" s="42"/>
      <c r="DB4478" s="42"/>
    </row>
    <row r="4479" spans="62:106">
      <c r="BJ4479" s="89"/>
      <c r="BW4479" s="45"/>
      <c r="BX4479" s="42"/>
      <c r="BY4479" s="42"/>
      <c r="BZ4479" s="43"/>
      <c r="CA4479" s="42"/>
      <c r="CB4479" s="55"/>
      <c r="CC4479" s="42"/>
      <c r="CD4479" s="56"/>
      <c r="CE4479" s="42"/>
      <c r="DB4479" s="42"/>
    </row>
    <row r="4480" spans="62:106">
      <c r="BJ4480" s="89"/>
      <c r="BW4480" s="45"/>
      <c r="BX4480" s="42"/>
      <c r="BY4480" s="42"/>
      <c r="BZ4480" s="43"/>
      <c r="CA4480" s="42"/>
      <c r="CB4480" s="55"/>
      <c r="CC4480" s="42"/>
      <c r="CD4480" s="56"/>
      <c r="CE4480" s="42"/>
      <c r="DB4480" s="42"/>
    </row>
    <row r="4481" spans="62:106">
      <c r="BJ4481" s="89"/>
      <c r="BW4481" s="45"/>
      <c r="BX4481" s="42"/>
      <c r="BY4481" s="42"/>
      <c r="BZ4481" s="43"/>
      <c r="CA4481" s="42"/>
      <c r="CB4481" s="55"/>
      <c r="CC4481" s="42"/>
      <c r="CD4481" s="56"/>
      <c r="CE4481" s="42"/>
      <c r="DB4481" s="42"/>
    </row>
    <row r="4482" spans="62:106">
      <c r="BJ4482" s="89"/>
      <c r="BW4482" s="45"/>
      <c r="BX4482" s="42"/>
      <c r="BY4482" s="42"/>
      <c r="BZ4482" s="43"/>
      <c r="CA4482" s="42"/>
      <c r="CB4482" s="55"/>
      <c r="CC4482" s="42"/>
      <c r="CD4482" s="56"/>
      <c r="CE4482" s="42"/>
      <c r="DB4482" s="42"/>
    </row>
    <row r="4483" spans="62:106">
      <c r="BJ4483" s="89"/>
      <c r="BW4483" s="45"/>
      <c r="BX4483" s="42"/>
      <c r="BY4483" s="42"/>
      <c r="BZ4483" s="43"/>
      <c r="CA4483" s="42"/>
      <c r="CB4483" s="55"/>
      <c r="CC4483" s="42"/>
      <c r="CD4483" s="56"/>
      <c r="CE4483" s="42"/>
      <c r="DB4483" s="42"/>
    </row>
    <row r="4484" spans="62:106">
      <c r="BJ4484" s="89"/>
      <c r="BW4484" s="45"/>
      <c r="BX4484" s="42"/>
      <c r="BY4484" s="42"/>
      <c r="BZ4484" s="43"/>
      <c r="CA4484" s="42"/>
      <c r="CB4484" s="55"/>
      <c r="CC4484" s="42"/>
      <c r="CD4484" s="56"/>
      <c r="CE4484" s="42"/>
      <c r="DB4484" s="42"/>
    </row>
    <row r="4485" spans="62:106">
      <c r="BJ4485" s="89"/>
      <c r="BW4485" s="45"/>
      <c r="BX4485" s="42"/>
      <c r="BY4485" s="42"/>
      <c r="BZ4485" s="43"/>
      <c r="CA4485" s="42"/>
      <c r="CB4485" s="55"/>
      <c r="CC4485" s="42"/>
      <c r="CD4485" s="56"/>
      <c r="CE4485" s="42"/>
      <c r="DB4485" s="42"/>
    </row>
    <row r="4486" spans="62:106">
      <c r="BJ4486" s="89"/>
      <c r="BW4486" s="45"/>
      <c r="BX4486" s="42"/>
      <c r="BY4486" s="42"/>
      <c r="BZ4486" s="43"/>
      <c r="CA4486" s="42"/>
      <c r="CB4486" s="55"/>
      <c r="CC4486" s="42"/>
      <c r="CD4486" s="56"/>
      <c r="CE4486" s="42"/>
      <c r="DB4486" s="42"/>
    </row>
    <row r="4487" spans="62:106">
      <c r="BJ4487" s="89"/>
      <c r="BW4487" s="45"/>
      <c r="BX4487" s="42"/>
      <c r="BY4487" s="42"/>
      <c r="BZ4487" s="43"/>
      <c r="CA4487" s="42"/>
      <c r="CB4487" s="55"/>
      <c r="CC4487" s="42"/>
      <c r="CD4487" s="56"/>
      <c r="CE4487" s="42"/>
      <c r="DB4487" s="42"/>
    </row>
    <row r="4488" spans="62:106">
      <c r="BJ4488" s="89"/>
      <c r="BW4488" s="45"/>
      <c r="BX4488" s="42"/>
      <c r="BY4488" s="42"/>
      <c r="BZ4488" s="43"/>
      <c r="CA4488" s="42"/>
      <c r="CB4488" s="55"/>
      <c r="CC4488" s="42"/>
      <c r="CD4488" s="56"/>
      <c r="CE4488" s="42"/>
      <c r="DB4488" s="42"/>
    </row>
    <row r="4489" spans="62:106">
      <c r="BJ4489" s="89"/>
      <c r="BW4489" s="45"/>
      <c r="BX4489" s="42"/>
      <c r="BY4489" s="42"/>
      <c r="BZ4489" s="43"/>
      <c r="CA4489" s="42"/>
      <c r="CB4489" s="55"/>
      <c r="CC4489" s="42"/>
      <c r="CD4489" s="56"/>
      <c r="CE4489" s="42"/>
      <c r="DB4489" s="42"/>
    </row>
    <row r="4490" spans="62:106">
      <c r="BJ4490" s="89"/>
      <c r="BW4490" s="45"/>
      <c r="BX4490" s="42"/>
      <c r="BY4490" s="42"/>
      <c r="BZ4490" s="43"/>
      <c r="CA4490" s="42"/>
      <c r="CB4490" s="55"/>
      <c r="CC4490" s="42"/>
      <c r="CD4490" s="56"/>
      <c r="CE4490" s="42"/>
      <c r="DB4490" s="42"/>
    </row>
    <row r="4491" spans="62:106">
      <c r="BJ4491" s="89"/>
      <c r="BW4491" s="45"/>
      <c r="BX4491" s="42"/>
      <c r="BY4491" s="42"/>
      <c r="BZ4491" s="43"/>
      <c r="CA4491" s="42"/>
      <c r="CB4491" s="55"/>
      <c r="CC4491" s="42"/>
      <c r="CD4491" s="56"/>
      <c r="CE4491" s="42"/>
      <c r="DB4491" s="42"/>
    </row>
    <row r="4492" spans="62:106">
      <c r="BJ4492" s="89"/>
      <c r="BW4492" s="45"/>
      <c r="BX4492" s="42"/>
      <c r="BY4492" s="42"/>
      <c r="BZ4492" s="43"/>
      <c r="CA4492" s="42"/>
      <c r="CB4492" s="55"/>
      <c r="CC4492" s="42"/>
      <c r="CD4492" s="56"/>
      <c r="CE4492" s="42"/>
      <c r="DB4492" s="42"/>
    </row>
    <row r="4493" spans="62:106">
      <c r="BJ4493" s="89"/>
      <c r="BW4493" s="45"/>
      <c r="BX4493" s="42"/>
      <c r="BY4493" s="42"/>
      <c r="BZ4493" s="43"/>
      <c r="CA4493" s="42"/>
      <c r="CB4493" s="55"/>
      <c r="CC4493" s="42"/>
      <c r="CD4493" s="56"/>
      <c r="CE4493" s="42"/>
      <c r="DB4493" s="42"/>
    </row>
    <row r="4494" spans="62:106">
      <c r="BJ4494" s="89"/>
      <c r="BW4494" s="45"/>
      <c r="BX4494" s="42"/>
      <c r="BY4494" s="42"/>
      <c r="BZ4494" s="43"/>
      <c r="CA4494" s="42"/>
      <c r="CB4494" s="55"/>
      <c r="CC4494" s="42"/>
      <c r="CD4494" s="56"/>
      <c r="CE4494" s="42"/>
      <c r="DB4494" s="42"/>
    </row>
    <row r="4495" spans="62:106">
      <c r="BJ4495" s="89"/>
      <c r="BW4495" s="45"/>
      <c r="BX4495" s="42"/>
      <c r="BY4495" s="42"/>
      <c r="BZ4495" s="43"/>
      <c r="CA4495" s="42"/>
      <c r="CB4495" s="55"/>
      <c r="CC4495" s="42"/>
      <c r="CD4495" s="56"/>
      <c r="CE4495" s="42"/>
      <c r="DB4495" s="42"/>
    </row>
    <row r="4496" spans="62:106">
      <c r="BJ4496" s="89"/>
      <c r="BW4496" s="45"/>
      <c r="BX4496" s="42"/>
      <c r="BY4496" s="42"/>
      <c r="BZ4496" s="43"/>
      <c r="CA4496" s="42"/>
      <c r="CB4496" s="55"/>
      <c r="CC4496" s="42"/>
      <c r="CD4496" s="56"/>
      <c r="CE4496" s="42"/>
      <c r="DB4496" s="42"/>
    </row>
    <row r="4497" spans="62:106">
      <c r="BJ4497" s="89"/>
      <c r="BW4497" s="45"/>
      <c r="BX4497" s="42"/>
      <c r="BY4497" s="42"/>
      <c r="BZ4497" s="43"/>
      <c r="CA4497" s="42"/>
      <c r="CB4497" s="55"/>
      <c r="CC4497" s="42"/>
      <c r="CD4497" s="56"/>
      <c r="CE4497" s="42"/>
      <c r="DB4497" s="42"/>
    </row>
    <row r="4498" spans="62:106">
      <c r="BJ4498" s="89"/>
      <c r="BW4498" s="45"/>
      <c r="BX4498" s="42"/>
      <c r="BY4498" s="42"/>
      <c r="BZ4498" s="43"/>
      <c r="CA4498" s="42"/>
      <c r="CB4498" s="55"/>
      <c r="CC4498" s="42"/>
      <c r="CD4498" s="56"/>
      <c r="CE4498" s="42"/>
      <c r="DB4498" s="42"/>
    </row>
    <row r="4499" spans="62:106">
      <c r="BJ4499" s="89"/>
      <c r="BW4499" s="45"/>
      <c r="BX4499" s="42"/>
      <c r="BY4499" s="42"/>
      <c r="BZ4499" s="43"/>
      <c r="CA4499" s="42"/>
      <c r="CB4499" s="55"/>
      <c r="CC4499" s="42"/>
      <c r="CD4499" s="56"/>
      <c r="CE4499" s="42"/>
      <c r="DB4499" s="42"/>
    </row>
    <row r="4500" spans="62:106">
      <c r="BJ4500" s="89"/>
      <c r="BW4500" s="45"/>
      <c r="BX4500" s="42"/>
      <c r="BY4500" s="42"/>
      <c r="BZ4500" s="43"/>
      <c r="CA4500" s="42"/>
      <c r="CB4500" s="55"/>
      <c r="CC4500" s="42"/>
      <c r="CD4500" s="56"/>
      <c r="CE4500" s="42"/>
      <c r="DB4500" s="42"/>
    </row>
    <row r="4501" spans="62:106">
      <c r="BJ4501" s="89"/>
      <c r="BW4501" s="45"/>
      <c r="BX4501" s="42"/>
      <c r="BY4501" s="42"/>
      <c r="BZ4501" s="43"/>
      <c r="CA4501" s="42"/>
      <c r="CB4501" s="55"/>
      <c r="CC4501" s="42"/>
      <c r="CD4501" s="56"/>
      <c r="CE4501" s="42"/>
      <c r="DB4501" s="42"/>
    </row>
    <row r="4502" spans="62:106">
      <c r="BJ4502" s="89"/>
      <c r="BW4502" s="45"/>
      <c r="BX4502" s="42"/>
      <c r="BY4502" s="42"/>
      <c r="BZ4502" s="43"/>
      <c r="CA4502" s="42"/>
      <c r="CB4502" s="55"/>
      <c r="CC4502" s="42"/>
      <c r="CD4502" s="56"/>
      <c r="CE4502" s="42"/>
      <c r="DB4502" s="42"/>
    </row>
    <row r="4503" spans="62:106">
      <c r="BJ4503" s="89"/>
      <c r="BW4503" s="45"/>
      <c r="BX4503" s="42"/>
      <c r="BY4503" s="42"/>
      <c r="BZ4503" s="43"/>
      <c r="CA4503" s="42"/>
      <c r="CB4503" s="55"/>
      <c r="CC4503" s="42"/>
      <c r="CD4503" s="56"/>
      <c r="CE4503" s="42"/>
      <c r="DB4503" s="42"/>
    </row>
    <row r="4504" spans="62:106">
      <c r="BJ4504" s="89"/>
      <c r="BW4504" s="45"/>
      <c r="BX4504" s="42"/>
      <c r="BY4504" s="42"/>
      <c r="BZ4504" s="43"/>
      <c r="CA4504" s="42"/>
      <c r="CB4504" s="55"/>
      <c r="CC4504" s="42"/>
      <c r="CD4504" s="56"/>
      <c r="CE4504" s="42"/>
      <c r="DB4504" s="42"/>
    </row>
    <row r="4505" spans="62:106">
      <c r="BJ4505" s="89"/>
      <c r="BW4505" s="45"/>
      <c r="BX4505" s="42"/>
      <c r="BY4505" s="42"/>
      <c r="BZ4505" s="43"/>
      <c r="CA4505" s="42"/>
      <c r="CB4505" s="55"/>
      <c r="CC4505" s="42"/>
      <c r="CD4505" s="56"/>
      <c r="CE4505" s="42"/>
      <c r="DB4505" s="42"/>
    </row>
    <row r="4506" spans="62:106">
      <c r="BJ4506" s="89"/>
      <c r="BW4506" s="45"/>
      <c r="BX4506" s="42"/>
      <c r="BY4506" s="42"/>
      <c r="BZ4506" s="43"/>
      <c r="CA4506" s="42"/>
      <c r="CB4506" s="55"/>
      <c r="CC4506" s="42"/>
      <c r="CD4506" s="56"/>
      <c r="CE4506" s="42"/>
      <c r="DB4506" s="42"/>
    </row>
    <row r="4507" spans="62:106">
      <c r="BJ4507" s="89"/>
      <c r="BW4507" s="45"/>
      <c r="BX4507" s="42"/>
      <c r="BY4507" s="42"/>
      <c r="BZ4507" s="43"/>
      <c r="CA4507" s="42"/>
      <c r="CB4507" s="55"/>
      <c r="CC4507" s="42"/>
      <c r="CD4507" s="56"/>
      <c r="CE4507" s="42"/>
      <c r="DB4507" s="42"/>
    </row>
    <row r="4508" spans="62:106">
      <c r="BJ4508" s="89"/>
      <c r="BW4508" s="45"/>
      <c r="BX4508" s="42"/>
      <c r="BY4508" s="42"/>
      <c r="BZ4508" s="43"/>
      <c r="CA4508" s="42"/>
      <c r="CB4508" s="55"/>
      <c r="CC4508" s="42"/>
      <c r="CD4508" s="56"/>
      <c r="CE4508" s="42"/>
      <c r="DB4508" s="42"/>
    </row>
    <row r="4509" spans="62:106">
      <c r="BJ4509" s="89"/>
      <c r="BW4509" s="45"/>
      <c r="BX4509" s="42"/>
      <c r="BY4509" s="42"/>
      <c r="BZ4509" s="43"/>
      <c r="CA4509" s="42"/>
      <c r="CB4509" s="55"/>
      <c r="CC4509" s="42"/>
      <c r="CD4509" s="56"/>
      <c r="CE4509" s="42"/>
      <c r="DB4509" s="42"/>
    </row>
    <row r="4510" spans="62:106">
      <c r="BJ4510" s="89"/>
      <c r="BW4510" s="45"/>
      <c r="BX4510" s="42"/>
      <c r="BY4510" s="42"/>
      <c r="BZ4510" s="43"/>
      <c r="CA4510" s="42"/>
      <c r="CB4510" s="55"/>
      <c r="CC4510" s="42"/>
      <c r="CD4510" s="56"/>
      <c r="CE4510" s="42"/>
      <c r="DB4510" s="42"/>
    </row>
    <row r="4511" spans="62:106">
      <c r="BJ4511" s="89"/>
      <c r="BW4511" s="45"/>
      <c r="BX4511" s="42"/>
      <c r="BY4511" s="42"/>
      <c r="BZ4511" s="43"/>
      <c r="CA4511" s="42"/>
      <c r="CB4511" s="55"/>
      <c r="CC4511" s="42"/>
      <c r="CD4511" s="56"/>
      <c r="CE4511" s="42"/>
      <c r="DB4511" s="42"/>
    </row>
    <row r="4512" spans="62:106">
      <c r="BJ4512" s="89"/>
      <c r="BW4512" s="45"/>
      <c r="BX4512" s="42"/>
      <c r="BY4512" s="42"/>
      <c r="BZ4512" s="43"/>
      <c r="CA4512" s="42"/>
      <c r="CB4512" s="55"/>
      <c r="CC4512" s="42"/>
      <c r="CD4512" s="56"/>
      <c r="CE4512" s="42"/>
      <c r="DB4512" s="42"/>
    </row>
    <row r="4513" spans="62:106">
      <c r="BJ4513" s="89"/>
      <c r="BW4513" s="45"/>
      <c r="BX4513" s="42"/>
      <c r="BY4513" s="42"/>
      <c r="BZ4513" s="43"/>
      <c r="CA4513" s="42"/>
      <c r="CB4513" s="55"/>
      <c r="CC4513" s="42"/>
      <c r="CD4513" s="56"/>
      <c r="CE4513" s="42"/>
      <c r="DB4513" s="42"/>
    </row>
    <row r="4514" spans="62:106">
      <c r="BJ4514" s="89"/>
      <c r="BW4514" s="45"/>
      <c r="BX4514" s="42"/>
      <c r="BY4514" s="42"/>
      <c r="BZ4514" s="43"/>
      <c r="CA4514" s="42"/>
      <c r="CB4514" s="55"/>
      <c r="CC4514" s="42"/>
      <c r="CD4514" s="56"/>
      <c r="CE4514" s="42"/>
      <c r="DB4514" s="42"/>
    </row>
    <row r="4515" spans="62:106">
      <c r="BJ4515" s="89"/>
      <c r="BW4515" s="45"/>
      <c r="BX4515" s="42"/>
      <c r="BY4515" s="42"/>
      <c r="BZ4515" s="43"/>
      <c r="CA4515" s="42"/>
      <c r="CB4515" s="55"/>
      <c r="CC4515" s="42"/>
      <c r="CD4515" s="56"/>
      <c r="CE4515" s="42"/>
      <c r="DB4515" s="42"/>
    </row>
    <row r="4516" spans="62:106">
      <c r="BJ4516" s="89"/>
      <c r="BW4516" s="45"/>
      <c r="BX4516" s="42"/>
      <c r="BY4516" s="42"/>
      <c r="BZ4516" s="43"/>
      <c r="CA4516" s="42"/>
      <c r="CB4516" s="55"/>
      <c r="CC4516" s="42"/>
      <c r="CD4516" s="56"/>
      <c r="CE4516" s="42"/>
      <c r="DB4516" s="42"/>
    </row>
    <row r="4517" spans="62:106">
      <c r="BJ4517" s="89"/>
      <c r="BW4517" s="45"/>
      <c r="BX4517" s="42"/>
      <c r="BY4517" s="42"/>
      <c r="BZ4517" s="43"/>
      <c r="CA4517" s="42"/>
      <c r="CB4517" s="55"/>
      <c r="CC4517" s="42"/>
      <c r="CD4517" s="56"/>
      <c r="CE4517" s="42"/>
      <c r="DB4517" s="42"/>
    </row>
    <row r="4518" spans="62:106">
      <c r="BJ4518" s="89"/>
      <c r="BW4518" s="45"/>
      <c r="BX4518" s="42"/>
      <c r="BY4518" s="42"/>
      <c r="BZ4518" s="43"/>
      <c r="CA4518" s="42"/>
      <c r="CB4518" s="55"/>
      <c r="CC4518" s="42"/>
      <c r="CD4518" s="56"/>
      <c r="CE4518" s="42"/>
      <c r="DB4518" s="42"/>
    </row>
    <row r="4519" spans="62:106">
      <c r="BJ4519" s="89"/>
      <c r="BW4519" s="45"/>
      <c r="BX4519" s="42"/>
      <c r="BY4519" s="42"/>
      <c r="BZ4519" s="43"/>
      <c r="CA4519" s="42"/>
      <c r="CB4519" s="55"/>
      <c r="CC4519" s="42"/>
      <c r="CD4519" s="56"/>
      <c r="CE4519" s="42"/>
      <c r="DB4519" s="42"/>
    </row>
    <row r="4520" spans="62:106">
      <c r="BJ4520" s="89"/>
      <c r="BW4520" s="45"/>
      <c r="BX4520" s="42"/>
      <c r="BY4520" s="42"/>
      <c r="BZ4520" s="43"/>
      <c r="CA4520" s="42"/>
      <c r="CB4520" s="55"/>
      <c r="CC4520" s="42"/>
      <c r="CD4520" s="56"/>
      <c r="CE4520" s="42"/>
      <c r="DB4520" s="42"/>
    </row>
    <row r="4521" spans="62:106">
      <c r="BJ4521" s="89"/>
      <c r="BW4521" s="45"/>
      <c r="BX4521" s="42"/>
      <c r="BY4521" s="42"/>
      <c r="BZ4521" s="43"/>
      <c r="CA4521" s="42"/>
      <c r="CB4521" s="55"/>
      <c r="CC4521" s="42"/>
      <c r="CD4521" s="56"/>
      <c r="CE4521" s="42"/>
      <c r="DB4521" s="42"/>
    </row>
    <row r="4522" spans="62:106">
      <c r="BJ4522" s="89"/>
      <c r="BW4522" s="45"/>
      <c r="BX4522" s="42"/>
      <c r="BY4522" s="42"/>
      <c r="BZ4522" s="43"/>
      <c r="CA4522" s="42"/>
      <c r="CB4522" s="55"/>
      <c r="CC4522" s="42"/>
      <c r="CD4522" s="56"/>
      <c r="CE4522" s="42"/>
      <c r="DB4522" s="42"/>
    </row>
    <row r="4523" spans="62:106">
      <c r="BJ4523" s="89"/>
      <c r="BW4523" s="45"/>
      <c r="BX4523" s="42"/>
      <c r="BY4523" s="42"/>
      <c r="BZ4523" s="43"/>
      <c r="CA4523" s="42"/>
      <c r="CB4523" s="55"/>
      <c r="CC4523" s="42"/>
      <c r="CD4523" s="56"/>
      <c r="CE4523" s="42"/>
      <c r="DB4523" s="42"/>
    </row>
    <row r="4524" spans="62:106">
      <c r="BJ4524" s="89"/>
      <c r="BW4524" s="45"/>
      <c r="BX4524" s="42"/>
      <c r="BY4524" s="42"/>
      <c r="BZ4524" s="43"/>
      <c r="CA4524" s="42"/>
      <c r="CB4524" s="55"/>
      <c r="CC4524" s="42"/>
      <c r="CD4524" s="56"/>
      <c r="CE4524" s="42"/>
      <c r="DB4524" s="42"/>
    </row>
    <row r="4525" spans="62:106">
      <c r="BJ4525" s="89"/>
      <c r="BW4525" s="45"/>
      <c r="BX4525" s="42"/>
      <c r="BY4525" s="42"/>
      <c r="BZ4525" s="43"/>
      <c r="CA4525" s="42"/>
      <c r="CB4525" s="55"/>
      <c r="CC4525" s="42"/>
      <c r="CD4525" s="56"/>
      <c r="CE4525" s="42"/>
      <c r="DB4525" s="42"/>
    </row>
    <row r="4526" spans="62:106">
      <c r="BJ4526" s="89"/>
      <c r="BW4526" s="45"/>
      <c r="BX4526" s="42"/>
      <c r="BY4526" s="42"/>
      <c r="BZ4526" s="43"/>
      <c r="CA4526" s="42"/>
      <c r="CB4526" s="55"/>
      <c r="CC4526" s="42"/>
      <c r="CD4526" s="56"/>
      <c r="CE4526" s="42"/>
      <c r="DB4526" s="42"/>
    </row>
    <row r="4527" spans="62:106">
      <c r="BJ4527" s="89"/>
      <c r="BW4527" s="45"/>
      <c r="BX4527" s="42"/>
      <c r="BY4527" s="42"/>
      <c r="BZ4527" s="43"/>
      <c r="CA4527" s="42"/>
      <c r="CB4527" s="55"/>
      <c r="CC4527" s="42"/>
      <c r="CD4527" s="56"/>
      <c r="CE4527" s="42"/>
      <c r="DB4527" s="42"/>
    </row>
    <row r="4528" spans="62:106">
      <c r="BJ4528" s="89"/>
      <c r="BW4528" s="45"/>
      <c r="BX4528" s="42"/>
      <c r="BY4528" s="42"/>
      <c r="BZ4528" s="43"/>
      <c r="CA4528" s="42"/>
      <c r="CB4528" s="55"/>
      <c r="CC4528" s="42"/>
      <c r="CD4528" s="56"/>
      <c r="CE4528" s="42"/>
      <c r="DB4528" s="42"/>
    </row>
    <row r="4529" spans="62:106">
      <c r="BJ4529" s="89"/>
      <c r="BW4529" s="45"/>
      <c r="BX4529" s="42"/>
      <c r="BY4529" s="42"/>
      <c r="BZ4529" s="43"/>
      <c r="CA4529" s="42"/>
      <c r="CB4529" s="55"/>
      <c r="CC4529" s="42"/>
      <c r="CD4529" s="56"/>
      <c r="CE4529" s="42"/>
      <c r="DB4529" s="42"/>
    </row>
    <row r="4530" spans="62:106">
      <c r="BJ4530" s="89"/>
      <c r="BW4530" s="45"/>
      <c r="BX4530" s="42"/>
      <c r="BY4530" s="42"/>
      <c r="BZ4530" s="43"/>
      <c r="CA4530" s="42"/>
      <c r="CB4530" s="55"/>
      <c r="CC4530" s="42"/>
      <c r="CD4530" s="56"/>
      <c r="CE4530" s="42"/>
      <c r="DB4530" s="42"/>
    </row>
    <row r="4531" spans="62:106">
      <c r="BJ4531" s="89"/>
      <c r="BW4531" s="45"/>
      <c r="BX4531" s="42"/>
      <c r="BY4531" s="42"/>
      <c r="BZ4531" s="43"/>
      <c r="CA4531" s="42"/>
      <c r="CB4531" s="55"/>
      <c r="CC4531" s="42"/>
      <c r="CD4531" s="56"/>
      <c r="CE4531" s="42"/>
      <c r="DB4531" s="42"/>
    </row>
    <row r="4532" spans="62:106">
      <c r="BJ4532" s="89"/>
      <c r="BW4532" s="45"/>
      <c r="BX4532" s="42"/>
      <c r="BY4532" s="42"/>
      <c r="BZ4532" s="43"/>
      <c r="CA4532" s="42"/>
      <c r="CB4532" s="55"/>
      <c r="CC4532" s="42"/>
      <c r="CD4532" s="56"/>
      <c r="CE4532" s="42"/>
      <c r="DB4532" s="42"/>
    </row>
    <row r="4533" spans="62:106">
      <c r="BJ4533" s="89"/>
      <c r="BW4533" s="45"/>
      <c r="BX4533" s="42"/>
      <c r="BY4533" s="42"/>
      <c r="BZ4533" s="43"/>
      <c r="CA4533" s="42"/>
      <c r="CB4533" s="55"/>
      <c r="CC4533" s="42"/>
      <c r="CD4533" s="56"/>
      <c r="CE4533" s="42"/>
      <c r="DB4533" s="42"/>
    </row>
    <row r="4534" spans="62:106">
      <c r="BJ4534" s="89"/>
      <c r="BW4534" s="45"/>
      <c r="BX4534" s="42"/>
      <c r="BY4534" s="42"/>
      <c r="BZ4534" s="43"/>
      <c r="CA4534" s="42"/>
      <c r="CB4534" s="55"/>
      <c r="CC4534" s="42"/>
      <c r="CD4534" s="56"/>
      <c r="CE4534" s="42"/>
      <c r="DB4534" s="42"/>
    </row>
    <row r="4535" spans="62:106">
      <c r="BJ4535" s="89"/>
      <c r="BW4535" s="45"/>
      <c r="BX4535" s="42"/>
      <c r="BY4535" s="42"/>
      <c r="BZ4535" s="43"/>
      <c r="CA4535" s="42"/>
      <c r="CB4535" s="55"/>
      <c r="CC4535" s="42"/>
      <c r="CD4535" s="56"/>
      <c r="CE4535" s="42"/>
      <c r="DB4535" s="42"/>
    </row>
    <row r="4536" spans="62:106">
      <c r="BJ4536" s="89"/>
      <c r="BW4536" s="45"/>
      <c r="BX4536" s="42"/>
      <c r="BY4536" s="42"/>
      <c r="BZ4536" s="43"/>
      <c r="CA4536" s="42"/>
      <c r="CB4536" s="55"/>
      <c r="CC4536" s="42"/>
      <c r="CD4536" s="56"/>
      <c r="CE4536" s="42"/>
      <c r="DB4536" s="42"/>
    </row>
    <row r="4537" spans="62:106">
      <c r="BJ4537" s="89"/>
      <c r="BW4537" s="45"/>
      <c r="BX4537" s="42"/>
      <c r="BY4537" s="42"/>
      <c r="BZ4537" s="43"/>
      <c r="CA4537" s="42"/>
      <c r="CB4537" s="55"/>
      <c r="CC4537" s="42"/>
      <c r="CD4537" s="56"/>
      <c r="CE4537" s="42"/>
      <c r="DB4537" s="42"/>
    </row>
    <row r="4538" spans="62:106">
      <c r="BJ4538" s="89"/>
      <c r="BW4538" s="45"/>
      <c r="BX4538" s="42"/>
      <c r="BY4538" s="42"/>
      <c r="BZ4538" s="43"/>
      <c r="CA4538" s="42"/>
      <c r="CB4538" s="55"/>
      <c r="CC4538" s="42"/>
      <c r="CD4538" s="56"/>
      <c r="CE4538" s="42"/>
      <c r="DB4538" s="42"/>
    </row>
    <row r="4539" spans="62:106">
      <c r="BJ4539" s="89"/>
      <c r="BW4539" s="45"/>
      <c r="BX4539" s="42"/>
      <c r="BY4539" s="42"/>
      <c r="BZ4539" s="43"/>
      <c r="CA4539" s="42"/>
      <c r="CB4539" s="55"/>
      <c r="CC4539" s="42"/>
      <c r="CD4539" s="56"/>
      <c r="CE4539" s="42"/>
      <c r="DB4539" s="42"/>
    </row>
    <row r="4540" spans="62:106">
      <c r="BJ4540" s="89"/>
      <c r="BW4540" s="45"/>
      <c r="BX4540" s="42"/>
      <c r="BY4540" s="42"/>
      <c r="BZ4540" s="43"/>
      <c r="CA4540" s="42"/>
      <c r="CB4540" s="55"/>
      <c r="CC4540" s="42"/>
      <c r="CD4540" s="56"/>
      <c r="CE4540" s="42"/>
      <c r="DB4540" s="42"/>
    </row>
    <row r="4541" spans="62:106">
      <c r="BJ4541" s="89"/>
      <c r="BW4541" s="45"/>
      <c r="BX4541" s="42"/>
      <c r="BY4541" s="42"/>
      <c r="BZ4541" s="43"/>
      <c r="CA4541" s="42"/>
      <c r="CB4541" s="55"/>
      <c r="CC4541" s="42"/>
      <c r="CD4541" s="56"/>
      <c r="CE4541" s="42"/>
      <c r="DB4541" s="42"/>
    </row>
    <row r="4542" spans="62:106">
      <c r="BJ4542" s="89"/>
      <c r="BW4542" s="45"/>
      <c r="BX4542" s="42"/>
      <c r="BY4542" s="42"/>
      <c r="BZ4542" s="43"/>
      <c r="CA4542" s="42"/>
      <c r="CB4542" s="55"/>
      <c r="CC4542" s="42"/>
      <c r="CD4542" s="56"/>
      <c r="CE4542" s="42"/>
      <c r="DB4542" s="42"/>
    </row>
    <row r="4543" spans="62:106">
      <c r="BJ4543" s="89"/>
      <c r="BW4543" s="45"/>
      <c r="BX4543" s="42"/>
      <c r="BY4543" s="42"/>
      <c r="BZ4543" s="43"/>
      <c r="CA4543" s="42"/>
      <c r="CB4543" s="55"/>
      <c r="CC4543" s="42"/>
      <c r="CD4543" s="56"/>
      <c r="CE4543" s="42"/>
      <c r="DB4543" s="42"/>
    </row>
    <row r="4544" spans="62:106">
      <c r="BJ4544" s="89"/>
      <c r="BW4544" s="45"/>
      <c r="BX4544" s="42"/>
      <c r="BY4544" s="42"/>
      <c r="BZ4544" s="43"/>
      <c r="CA4544" s="42"/>
      <c r="CB4544" s="55"/>
      <c r="CC4544" s="42"/>
      <c r="CD4544" s="56"/>
      <c r="CE4544" s="42"/>
      <c r="DB4544" s="42"/>
    </row>
    <row r="4545" spans="62:106">
      <c r="BJ4545" s="89"/>
      <c r="BW4545" s="45"/>
      <c r="BX4545" s="42"/>
      <c r="BY4545" s="42"/>
      <c r="BZ4545" s="43"/>
      <c r="CA4545" s="42"/>
      <c r="CB4545" s="55"/>
      <c r="CC4545" s="42"/>
      <c r="CD4545" s="56"/>
      <c r="CE4545" s="42"/>
      <c r="DB4545" s="42"/>
    </row>
    <row r="4546" spans="62:106">
      <c r="BJ4546" s="89"/>
      <c r="BW4546" s="45"/>
      <c r="BX4546" s="42"/>
      <c r="BY4546" s="42"/>
      <c r="BZ4546" s="43"/>
      <c r="CA4546" s="42"/>
      <c r="CB4546" s="55"/>
      <c r="CC4546" s="42"/>
      <c r="CD4546" s="56"/>
      <c r="CE4546" s="42"/>
      <c r="DB4546" s="42"/>
    </row>
    <row r="4547" spans="62:106">
      <c r="BJ4547" s="89"/>
      <c r="BW4547" s="45"/>
      <c r="BX4547" s="42"/>
      <c r="BY4547" s="42"/>
      <c r="BZ4547" s="43"/>
      <c r="CA4547" s="42"/>
      <c r="CB4547" s="55"/>
      <c r="CC4547" s="42"/>
      <c r="CD4547" s="56"/>
      <c r="CE4547" s="42"/>
      <c r="DB4547" s="42"/>
    </row>
    <row r="4548" spans="62:106">
      <c r="BJ4548" s="89"/>
      <c r="BW4548" s="45"/>
      <c r="BX4548" s="42"/>
      <c r="BY4548" s="42"/>
      <c r="BZ4548" s="43"/>
      <c r="CA4548" s="42"/>
      <c r="CB4548" s="55"/>
      <c r="CC4548" s="42"/>
      <c r="CD4548" s="56"/>
      <c r="CE4548" s="42"/>
      <c r="DB4548" s="42"/>
    </row>
    <row r="4549" spans="62:106">
      <c r="BJ4549" s="89"/>
      <c r="BW4549" s="45"/>
      <c r="BX4549" s="42"/>
      <c r="BY4549" s="42"/>
      <c r="BZ4549" s="43"/>
      <c r="CA4549" s="42"/>
      <c r="CB4549" s="55"/>
      <c r="CC4549" s="42"/>
      <c r="CD4549" s="56"/>
      <c r="CE4549" s="42"/>
      <c r="DB4549" s="42"/>
    </row>
    <row r="4550" spans="62:106">
      <c r="BJ4550" s="89"/>
      <c r="BW4550" s="45"/>
      <c r="BX4550" s="42"/>
      <c r="BY4550" s="42"/>
      <c r="BZ4550" s="43"/>
      <c r="CA4550" s="42"/>
      <c r="CB4550" s="55"/>
      <c r="CC4550" s="42"/>
      <c r="CD4550" s="56"/>
      <c r="CE4550" s="42"/>
      <c r="DB4550" s="42"/>
    </row>
    <row r="4551" spans="62:106">
      <c r="BJ4551" s="89"/>
      <c r="BW4551" s="45"/>
      <c r="BX4551" s="42"/>
      <c r="BY4551" s="42"/>
      <c r="BZ4551" s="43"/>
      <c r="CA4551" s="42"/>
      <c r="CB4551" s="55"/>
      <c r="CC4551" s="42"/>
      <c r="CD4551" s="56"/>
      <c r="CE4551" s="42"/>
      <c r="DB4551" s="42"/>
    </row>
    <row r="4552" spans="62:106">
      <c r="BJ4552" s="89"/>
      <c r="BW4552" s="45"/>
      <c r="BX4552" s="42"/>
      <c r="BY4552" s="42"/>
      <c r="BZ4552" s="43"/>
      <c r="CA4552" s="42"/>
      <c r="CB4552" s="55"/>
      <c r="CC4552" s="42"/>
      <c r="CD4552" s="56"/>
      <c r="CE4552" s="42"/>
      <c r="DB4552" s="42"/>
    </row>
    <row r="4553" spans="62:106">
      <c r="BJ4553" s="89"/>
      <c r="BW4553" s="45"/>
      <c r="BX4553" s="42"/>
      <c r="BY4553" s="42"/>
      <c r="BZ4553" s="43"/>
      <c r="CA4553" s="42"/>
      <c r="CB4553" s="55"/>
      <c r="CC4553" s="42"/>
      <c r="CD4553" s="56"/>
      <c r="CE4553" s="42"/>
      <c r="DB4553" s="42"/>
    </row>
    <row r="4554" spans="62:106">
      <c r="BJ4554" s="89"/>
      <c r="BW4554" s="45"/>
      <c r="BX4554" s="42"/>
      <c r="BY4554" s="42"/>
      <c r="BZ4554" s="43"/>
      <c r="CA4554" s="42"/>
      <c r="CB4554" s="55"/>
      <c r="CC4554" s="42"/>
      <c r="CD4554" s="56"/>
      <c r="CE4554" s="42"/>
      <c r="DB4554" s="42"/>
    </row>
    <row r="4555" spans="62:106">
      <c r="BJ4555" s="89"/>
      <c r="BW4555" s="45"/>
      <c r="BX4555" s="42"/>
      <c r="BY4555" s="42"/>
      <c r="BZ4555" s="43"/>
      <c r="CA4555" s="42"/>
      <c r="CB4555" s="55"/>
      <c r="CC4555" s="42"/>
      <c r="CD4555" s="56"/>
      <c r="CE4555" s="42"/>
      <c r="DB4555" s="42"/>
    </row>
    <row r="4556" spans="62:106">
      <c r="BJ4556" s="89"/>
      <c r="BW4556" s="45"/>
      <c r="BX4556" s="42"/>
      <c r="BY4556" s="42"/>
      <c r="BZ4556" s="43"/>
      <c r="CA4556" s="42"/>
      <c r="CB4556" s="55"/>
      <c r="CC4556" s="42"/>
      <c r="CD4556" s="56"/>
      <c r="CE4556" s="42"/>
      <c r="DB4556" s="42"/>
    </row>
    <row r="4557" spans="62:106">
      <c r="BJ4557" s="89"/>
      <c r="BW4557" s="45"/>
      <c r="BX4557" s="42"/>
      <c r="BY4557" s="42"/>
      <c r="BZ4557" s="43"/>
      <c r="CA4557" s="42"/>
      <c r="CB4557" s="55"/>
      <c r="CC4557" s="42"/>
      <c r="CD4557" s="56"/>
      <c r="CE4557" s="42"/>
      <c r="DB4557" s="42"/>
    </row>
    <row r="4558" spans="62:106">
      <c r="BJ4558" s="89"/>
      <c r="BW4558" s="45"/>
      <c r="BX4558" s="42"/>
      <c r="BY4558" s="42"/>
      <c r="BZ4558" s="43"/>
      <c r="CA4558" s="42"/>
      <c r="CB4558" s="55"/>
      <c r="CC4558" s="42"/>
      <c r="CD4558" s="56"/>
      <c r="CE4558" s="42"/>
      <c r="DB4558" s="42"/>
    </row>
    <row r="4559" spans="62:106">
      <c r="BJ4559" s="89"/>
      <c r="BW4559" s="45"/>
      <c r="BX4559" s="42"/>
      <c r="BY4559" s="42"/>
      <c r="BZ4559" s="43"/>
      <c r="CA4559" s="42"/>
      <c r="CB4559" s="55"/>
      <c r="CC4559" s="42"/>
      <c r="CD4559" s="56"/>
      <c r="CE4559" s="42"/>
      <c r="DB4559" s="42"/>
    </row>
    <row r="4560" spans="62:106">
      <c r="BJ4560" s="89"/>
      <c r="BW4560" s="45"/>
      <c r="BX4560" s="42"/>
      <c r="BY4560" s="42"/>
      <c r="BZ4560" s="43"/>
      <c r="CA4560" s="42"/>
      <c r="CB4560" s="55"/>
      <c r="CC4560" s="42"/>
      <c r="CD4560" s="56"/>
      <c r="CE4560" s="42"/>
      <c r="DB4560" s="42"/>
    </row>
    <row r="4561" spans="62:106">
      <c r="BJ4561" s="89"/>
      <c r="BW4561" s="45"/>
      <c r="BX4561" s="42"/>
      <c r="BY4561" s="42"/>
      <c r="BZ4561" s="43"/>
      <c r="CA4561" s="42"/>
      <c r="CB4561" s="55"/>
      <c r="CC4561" s="42"/>
      <c r="CD4561" s="56"/>
      <c r="CE4561" s="42"/>
      <c r="DB4561" s="42"/>
    </row>
    <row r="4562" spans="62:106">
      <c r="BJ4562" s="89"/>
      <c r="BW4562" s="45"/>
      <c r="BX4562" s="42"/>
      <c r="BY4562" s="42"/>
      <c r="BZ4562" s="43"/>
      <c r="CA4562" s="42"/>
      <c r="CB4562" s="55"/>
      <c r="CC4562" s="42"/>
      <c r="CD4562" s="56"/>
      <c r="CE4562" s="42"/>
      <c r="DB4562" s="42"/>
    </row>
    <row r="4563" spans="62:106">
      <c r="BJ4563" s="89"/>
      <c r="BW4563" s="45"/>
      <c r="BX4563" s="42"/>
      <c r="BY4563" s="42"/>
      <c r="BZ4563" s="43"/>
      <c r="CA4563" s="42"/>
      <c r="CB4563" s="55"/>
      <c r="CC4563" s="42"/>
      <c r="CD4563" s="56"/>
      <c r="CE4563" s="42"/>
      <c r="DB4563" s="42"/>
    </row>
    <row r="4564" spans="62:106">
      <c r="BJ4564" s="89"/>
      <c r="BW4564" s="45"/>
      <c r="BX4564" s="42"/>
      <c r="BY4564" s="42"/>
      <c r="BZ4564" s="43"/>
      <c r="CA4564" s="42"/>
      <c r="CB4564" s="55"/>
      <c r="CC4564" s="42"/>
      <c r="CD4564" s="56"/>
      <c r="CE4564" s="42"/>
      <c r="DB4564" s="42"/>
    </row>
    <row r="4565" spans="62:106">
      <c r="BJ4565" s="89"/>
      <c r="BW4565" s="45"/>
      <c r="BX4565" s="42"/>
      <c r="BY4565" s="42"/>
      <c r="BZ4565" s="43"/>
      <c r="CA4565" s="42"/>
      <c r="CB4565" s="55"/>
      <c r="CC4565" s="42"/>
      <c r="CD4565" s="56"/>
      <c r="CE4565" s="42"/>
      <c r="DB4565" s="42"/>
    </row>
    <row r="4566" spans="62:106">
      <c r="BJ4566" s="89"/>
      <c r="BW4566" s="45"/>
      <c r="BX4566" s="42"/>
      <c r="BY4566" s="42"/>
      <c r="BZ4566" s="43"/>
      <c r="CA4566" s="42"/>
      <c r="CB4566" s="55"/>
      <c r="CC4566" s="42"/>
      <c r="CD4566" s="56"/>
      <c r="CE4566" s="42"/>
      <c r="DB4566" s="42"/>
    </row>
    <row r="4567" spans="62:106">
      <c r="BJ4567" s="89"/>
      <c r="BW4567" s="45"/>
      <c r="BX4567" s="42"/>
      <c r="BY4567" s="42"/>
      <c r="BZ4567" s="43"/>
      <c r="CA4567" s="42"/>
      <c r="CB4567" s="55"/>
      <c r="CC4567" s="42"/>
      <c r="CD4567" s="56"/>
      <c r="CE4567" s="42"/>
      <c r="DB4567" s="42"/>
    </row>
    <row r="4568" spans="62:106">
      <c r="BJ4568" s="89"/>
      <c r="BW4568" s="45"/>
      <c r="BX4568" s="42"/>
      <c r="BY4568" s="42"/>
      <c r="BZ4568" s="43"/>
      <c r="CA4568" s="42"/>
      <c r="CB4568" s="55"/>
      <c r="CC4568" s="42"/>
      <c r="CD4568" s="56"/>
      <c r="CE4568" s="42"/>
      <c r="DB4568" s="42"/>
    </row>
    <row r="4569" spans="62:106">
      <c r="BJ4569" s="89"/>
      <c r="BW4569" s="45"/>
      <c r="BX4569" s="42"/>
      <c r="BY4569" s="42"/>
      <c r="BZ4569" s="43"/>
      <c r="CA4569" s="42"/>
      <c r="CB4569" s="55"/>
      <c r="CC4569" s="42"/>
      <c r="CD4569" s="56"/>
      <c r="CE4569" s="42"/>
      <c r="DB4569" s="42"/>
    </row>
    <row r="4570" spans="62:106">
      <c r="BJ4570" s="89"/>
      <c r="BW4570" s="45"/>
      <c r="BX4570" s="42"/>
      <c r="BY4570" s="42"/>
      <c r="BZ4570" s="43"/>
      <c r="CA4570" s="42"/>
      <c r="CB4570" s="55"/>
      <c r="CC4570" s="42"/>
      <c r="CD4570" s="56"/>
      <c r="CE4570" s="42"/>
      <c r="DB4570" s="42"/>
    </row>
    <row r="4571" spans="62:106">
      <c r="BJ4571" s="89"/>
      <c r="BW4571" s="45"/>
      <c r="BX4571" s="42"/>
      <c r="BY4571" s="42"/>
      <c r="BZ4571" s="43"/>
      <c r="CA4571" s="42"/>
      <c r="CB4571" s="55"/>
      <c r="CC4571" s="42"/>
      <c r="CD4571" s="56"/>
      <c r="CE4571" s="42"/>
      <c r="DB4571" s="42"/>
    </row>
    <row r="4572" spans="62:106">
      <c r="BJ4572" s="89"/>
      <c r="BW4572" s="45"/>
      <c r="BX4572" s="42"/>
      <c r="BY4572" s="42"/>
      <c r="BZ4572" s="43"/>
      <c r="CA4572" s="42"/>
      <c r="CB4572" s="55"/>
      <c r="CC4572" s="42"/>
      <c r="CD4572" s="56"/>
      <c r="CE4572" s="42"/>
      <c r="DB4572" s="42"/>
    </row>
    <row r="4573" spans="62:106">
      <c r="BJ4573" s="89"/>
      <c r="BW4573" s="45"/>
      <c r="BX4573" s="42"/>
      <c r="BY4573" s="42"/>
      <c r="BZ4573" s="43"/>
      <c r="CA4573" s="42"/>
      <c r="CB4573" s="55"/>
      <c r="CC4573" s="42"/>
      <c r="CD4573" s="56"/>
      <c r="CE4573" s="42"/>
      <c r="DB4573" s="42"/>
    </row>
    <row r="4574" spans="62:106">
      <c r="BJ4574" s="89"/>
      <c r="BW4574" s="45"/>
      <c r="BX4574" s="42"/>
      <c r="BY4574" s="42"/>
      <c r="BZ4574" s="43"/>
      <c r="CA4574" s="42"/>
      <c r="CB4574" s="55"/>
      <c r="CC4574" s="42"/>
      <c r="CD4574" s="56"/>
      <c r="CE4574" s="42"/>
      <c r="DB4574" s="42"/>
    </row>
    <row r="4575" spans="62:106">
      <c r="BJ4575" s="89"/>
      <c r="BW4575" s="45"/>
      <c r="BX4575" s="42"/>
      <c r="BY4575" s="42"/>
      <c r="BZ4575" s="43"/>
      <c r="CA4575" s="42"/>
      <c r="CB4575" s="55"/>
      <c r="CC4575" s="42"/>
      <c r="CD4575" s="56"/>
      <c r="CE4575" s="42"/>
      <c r="DB4575" s="42"/>
    </row>
    <row r="4576" spans="62:106">
      <c r="BJ4576" s="89"/>
      <c r="BW4576" s="45"/>
      <c r="BX4576" s="42"/>
      <c r="BY4576" s="42"/>
      <c r="BZ4576" s="43"/>
      <c r="CA4576" s="42"/>
      <c r="CB4576" s="55"/>
      <c r="CC4576" s="42"/>
      <c r="CD4576" s="56"/>
      <c r="CE4576" s="42"/>
      <c r="DB4576" s="42"/>
    </row>
    <row r="4577" spans="62:106">
      <c r="BJ4577" s="89"/>
      <c r="BW4577" s="45"/>
      <c r="BX4577" s="42"/>
      <c r="BY4577" s="42"/>
      <c r="BZ4577" s="43"/>
      <c r="CA4577" s="42"/>
      <c r="CB4577" s="55"/>
      <c r="CC4577" s="42"/>
      <c r="CD4577" s="56"/>
      <c r="CE4577" s="42"/>
      <c r="DB4577" s="42"/>
    </row>
    <row r="4578" spans="62:106">
      <c r="BJ4578" s="89"/>
      <c r="BW4578" s="45"/>
      <c r="BX4578" s="42"/>
      <c r="BY4578" s="42"/>
      <c r="BZ4578" s="43"/>
      <c r="CA4578" s="42"/>
      <c r="CB4578" s="55"/>
      <c r="CC4578" s="42"/>
      <c r="CD4578" s="56"/>
      <c r="CE4578" s="42"/>
      <c r="DB4578" s="42"/>
    </row>
    <row r="4579" spans="62:106">
      <c r="BJ4579" s="89"/>
      <c r="BW4579" s="45"/>
      <c r="BX4579" s="42"/>
      <c r="BY4579" s="42"/>
      <c r="BZ4579" s="43"/>
      <c r="CA4579" s="42"/>
      <c r="CB4579" s="55"/>
      <c r="CC4579" s="42"/>
      <c r="CD4579" s="56"/>
      <c r="CE4579" s="42"/>
      <c r="DB4579" s="42"/>
    </row>
    <row r="4580" spans="62:106">
      <c r="BJ4580" s="89"/>
      <c r="BW4580" s="45"/>
      <c r="BX4580" s="42"/>
      <c r="BY4580" s="42"/>
      <c r="BZ4580" s="43"/>
      <c r="CA4580" s="42"/>
      <c r="CB4580" s="55"/>
      <c r="CC4580" s="42"/>
      <c r="CD4580" s="56"/>
      <c r="CE4580" s="42"/>
      <c r="DB4580" s="42"/>
    </row>
    <row r="4581" spans="62:106">
      <c r="BJ4581" s="89"/>
      <c r="BW4581" s="45"/>
      <c r="BX4581" s="42"/>
      <c r="BY4581" s="42"/>
      <c r="BZ4581" s="43"/>
      <c r="CA4581" s="42"/>
      <c r="CB4581" s="55"/>
      <c r="CC4581" s="42"/>
      <c r="CD4581" s="56"/>
      <c r="CE4581" s="42"/>
      <c r="DB4581" s="42"/>
    </row>
    <row r="4582" spans="62:106">
      <c r="BJ4582" s="89"/>
      <c r="BW4582" s="45"/>
      <c r="BX4582" s="42"/>
      <c r="BY4582" s="42"/>
      <c r="BZ4582" s="43"/>
      <c r="CA4582" s="42"/>
      <c r="CB4582" s="55"/>
      <c r="CC4582" s="42"/>
      <c r="CD4582" s="56"/>
      <c r="CE4582" s="42"/>
      <c r="DB4582" s="42"/>
    </row>
    <row r="4583" spans="62:106">
      <c r="BJ4583" s="89"/>
      <c r="BW4583" s="45"/>
      <c r="BX4583" s="42"/>
      <c r="BY4583" s="42"/>
      <c r="BZ4583" s="43"/>
      <c r="CA4583" s="42"/>
      <c r="CB4583" s="55"/>
      <c r="CC4583" s="42"/>
      <c r="CD4583" s="56"/>
      <c r="CE4583" s="42"/>
      <c r="DB4583" s="42"/>
    </row>
    <row r="4584" spans="62:106">
      <c r="BJ4584" s="89"/>
      <c r="BW4584" s="45"/>
      <c r="BX4584" s="42"/>
      <c r="BY4584" s="42"/>
      <c r="BZ4584" s="43"/>
      <c r="CA4584" s="42"/>
      <c r="CB4584" s="55"/>
      <c r="CC4584" s="42"/>
      <c r="CD4584" s="56"/>
      <c r="CE4584" s="42"/>
      <c r="DB4584" s="42"/>
    </row>
    <row r="4585" spans="62:106">
      <c r="BJ4585" s="89"/>
      <c r="BW4585" s="45"/>
      <c r="BX4585" s="42"/>
      <c r="BY4585" s="42"/>
      <c r="BZ4585" s="43"/>
      <c r="CA4585" s="42"/>
      <c r="CB4585" s="55"/>
      <c r="CC4585" s="42"/>
      <c r="CD4585" s="56"/>
      <c r="CE4585" s="42"/>
      <c r="DB4585" s="42"/>
    </row>
    <row r="4586" spans="62:106">
      <c r="BJ4586" s="89"/>
      <c r="BW4586" s="45"/>
      <c r="BX4586" s="42"/>
      <c r="BY4586" s="42"/>
      <c r="BZ4586" s="43"/>
      <c r="CA4586" s="42"/>
      <c r="CB4586" s="55"/>
      <c r="CC4586" s="42"/>
      <c r="CD4586" s="56"/>
      <c r="CE4586" s="42"/>
      <c r="DB4586" s="42"/>
    </row>
    <row r="4587" spans="62:106">
      <c r="BJ4587" s="89"/>
      <c r="BW4587" s="45"/>
      <c r="BX4587" s="42"/>
      <c r="BY4587" s="42"/>
      <c r="BZ4587" s="43"/>
      <c r="CA4587" s="42"/>
      <c r="CB4587" s="55"/>
      <c r="CC4587" s="42"/>
      <c r="CD4587" s="56"/>
      <c r="CE4587" s="42"/>
      <c r="DB4587" s="42"/>
    </row>
    <row r="4588" spans="62:106">
      <c r="BJ4588" s="89"/>
      <c r="BW4588" s="45"/>
      <c r="BX4588" s="42"/>
      <c r="BY4588" s="42"/>
      <c r="BZ4588" s="43"/>
      <c r="CA4588" s="42"/>
      <c r="CB4588" s="55"/>
      <c r="CC4588" s="42"/>
      <c r="CD4588" s="56"/>
      <c r="CE4588" s="42"/>
      <c r="DB4588" s="42"/>
    </row>
    <row r="4589" spans="62:106">
      <c r="BJ4589" s="89"/>
      <c r="BW4589" s="45"/>
      <c r="BX4589" s="42"/>
      <c r="BY4589" s="42"/>
      <c r="BZ4589" s="43"/>
      <c r="CA4589" s="42"/>
      <c r="CB4589" s="55"/>
      <c r="CC4589" s="42"/>
      <c r="CD4589" s="56"/>
      <c r="CE4589" s="42"/>
      <c r="DB4589" s="42"/>
    </row>
    <row r="4590" spans="62:106">
      <c r="BJ4590" s="89"/>
      <c r="BW4590" s="45"/>
      <c r="BX4590" s="42"/>
      <c r="BY4590" s="42"/>
      <c r="BZ4590" s="43"/>
      <c r="CA4590" s="42"/>
      <c r="CB4590" s="55"/>
      <c r="CC4590" s="42"/>
      <c r="CD4590" s="56"/>
      <c r="CE4590" s="42"/>
      <c r="DB4590" s="42"/>
    </row>
    <row r="4591" spans="62:106">
      <c r="BJ4591" s="89"/>
      <c r="BW4591" s="45"/>
      <c r="BX4591" s="42"/>
      <c r="BY4591" s="42"/>
      <c r="BZ4591" s="43"/>
      <c r="CA4591" s="42"/>
      <c r="CB4591" s="55"/>
      <c r="CC4591" s="42"/>
      <c r="CD4591" s="56"/>
      <c r="CE4591" s="42"/>
      <c r="DB4591" s="42"/>
    </row>
    <row r="4592" spans="62:106">
      <c r="BJ4592" s="89"/>
      <c r="BW4592" s="45"/>
      <c r="BX4592" s="42"/>
      <c r="BY4592" s="42"/>
      <c r="BZ4592" s="43"/>
      <c r="CA4592" s="42"/>
      <c r="CB4592" s="55"/>
      <c r="CC4592" s="42"/>
      <c r="CD4592" s="56"/>
      <c r="CE4592" s="42"/>
      <c r="DB4592" s="42"/>
    </row>
    <row r="4593" spans="62:106">
      <c r="BJ4593" s="89"/>
      <c r="BW4593" s="45"/>
      <c r="BX4593" s="42"/>
      <c r="BY4593" s="42"/>
      <c r="BZ4593" s="43"/>
      <c r="CA4593" s="42"/>
      <c r="CB4593" s="55"/>
      <c r="CC4593" s="42"/>
      <c r="CD4593" s="56"/>
      <c r="CE4593" s="42"/>
      <c r="DB4593" s="42"/>
    </row>
    <row r="4594" spans="62:106">
      <c r="BJ4594" s="89"/>
      <c r="BW4594" s="45"/>
      <c r="BX4594" s="42"/>
      <c r="BY4594" s="42"/>
      <c r="BZ4594" s="43"/>
      <c r="CA4594" s="42"/>
      <c r="CB4594" s="55"/>
      <c r="CC4594" s="42"/>
      <c r="CD4594" s="56"/>
      <c r="CE4594" s="42"/>
      <c r="DB4594" s="42"/>
    </row>
    <row r="4595" spans="62:106">
      <c r="BJ4595" s="89"/>
      <c r="BW4595" s="45"/>
      <c r="BX4595" s="42"/>
      <c r="BY4595" s="42"/>
      <c r="BZ4595" s="43"/>
      <c r="CA4595" s="42"/>
      <c r="CB4595" s="55"/>
      <c r="CC4595" s="42"/>
      <c r="CD4595" s="56"/>
      <c r="CE4595" s="42"/>
      <c r="DB4595" s="42"/>
    </row>
    <row r="4596" spans="62:106">
      <c r="BJ4596" s="89"/>
      <c r="BW4596" s="45"/>
      <c r="BX4596" s="42"/>
      <c r="BY4596" s="42"/>
      <c r="BZ4596" s="43"/>
      <c r="CA4596" s="42"/>
      <c r="CB4596" s="55"/>
      <c r="CC4596" s="42"/>
      <c r="CD4596" s="56"/>
      <c r="CE4596" s="42"/>
      <c r="DB4596" s="42"/>
    </row>
    <row r="4597" spans="62:106">
      <c r="BJ4597" s="89"/>
      <c r="BW4597" s="45"/>
      <c r="BX4597" s="42"/>
      <c r="BY4597" s="42"/>
      <c r="BZ4597" s="43"/>
      <c r="CA4597" s="42"/>
      <c r="CB4597" s="55"/>
      <c r="CC4597" s="42"/>
      <c r="CD4597" s="56"/>
      <c r="CE4597" s="42"/>
      <c r="DB4597" s="42"/>
    </row>
    <row r="4598" spans="62:106">
      <c r="BJ4598" s="89"/>
      <c r="BW4598" s="45"/>
      <c r="BX4598" s="42"/>
      <c r="BY4598" s="42"/>
      <c r="BZ4598" s="43"/>
      <c r="CA4598" s="42"/>
      <c r="CB4598" s="55"/>
      <c r="CC4598" s="42"/>
      <c r="CD4598" s="56"/>
      <c r="CE4598" s="42"/>
      <c r="DB4598" s="42"/>
    </row>
    <row r="4599" spans="62:106">
      <c r="BJ4599" s="89"/>
      <c r="BW4599" s="45"/>
      <c r="BX4599" s="42"/>
      <c r="BY4599" s="42"/>
      <c r="BZ4599" s="43"/>
      <c r="CA4599" s="42"/>
      <c r="CB4599" s="55"/>
      <c r="CC4599" s="42"/>
      <c r="CD4599" s="56"/>
      <c r="CE4599" s="42"/>
      <c r="DB4599" s="42"/>
    </row>
    <row r="4600" spans="62:106">
      <c r="BJ4600" s="89"/>
      <c r="BW4600" s="45"/>
      <c r="BX4600" s="42"/>
      <c r="BY4600" s="42"/>
      <c r="BZ4600" s="43"/>
      <c r="CA4600" s="42"/>
      <c r="CB4600" s="55"/>
      <c r="CC4600" s="42"/>
      <c r="CD4600" s="56"/>
      <c r="CE4600" s="42"/>
      <c r="DB4600" s="42"/>
    </row>
    <row r="4601" spans="62:106">
      <c r="BJ4601" s="89"/>
      <c r="BW4601" s="45"/>
      <c r="BX4601" s="42"/>
      <c r="BY4601" s="42"/>
      <c r="BZ4601" s="43"/>
      <c r="CA4601" s="42"/>
      <c r="CB4601" s="55"/>
      <c r="CC4601" s="42"/>
      <c r="CD4601" s="56"/>
      <c r="CE4601" s="42"/>
      <c r="DB4601" s="42"/>
    </row>
    <row r="4602" spans="62:106">
      <c r="BJ4602" s="89"/>
      <c r="BW4602" s="45"/>
      <c r="BX4602" s="42"/>
      <c r="BY4602" s="42"/>
      <c r="BZ4602" s="43"/>
      <c r="CA4602" s="42"/>
      <c r="CB4602" s="55"/>
      <c r="CC4602" s="42"/>
      <c r="CD4602" s="56"/>
      <c r="CE4602" s="42"/>
      <c r="DB4602" s="42"/>
    </row>
    <row r="4603" spans="62:106">
      <c r="BJ4603" s="89"/>
      <c r="BW4603" s="45"/>
      <c r="BX4603" s="42"/>
      <c r="BY4603" s="42"/>
      <c r="BZ4603" s="43"/>
      <c r="CA4603" s="42"/>
      <c r="CB4603" s="55"/>
      <c r="CC4603" s="42"/>
      <c r="CD4603" s="56"/>
      <c r="CE4603" s="42"/>
      <c r="DB4603" s="42"/>
    </row>
    <row r="4604" spans="62:106">
      <c r="BJ4604" s="89"/>
      <c r="BW4604" s="45"/>
      <c r="BX4604" s="42"/>
      <c r="BY4604" s="42"/>
      <c r="BZ4604" s="43"/>
      <c r="CA4604" s="42"/>
      <c r="CB4604" s="55"/>
      <c r="CC4604" s="42"/>
      <c r="CD4604" s="56"/>
      <c r="CE4604" s="42"/>
      <c r="DB4604" s="42"/>
    </row>
    <row r="4605" spans="62:106">
      <c r="BJ4605" s="89"/>
      <c r="BW4605" s="45"/>
      <c r="BX4605" s="42"/>
      <c r="BY4605" s="42"/>
      <c r="BZ4605" s="43"/>
      <c r="CA4605" s="42"/>
      <c r="CB4605" s="55"/>
      <c r="CC4605" s="42"/>
      <c r="CD4605" s="56"/>
      <c r="CE4605" s="42"/>
      <c r="DB4605" s="42"/>
    </row>
    <row r="4606" spans="62:106">
      <c r="BJ4606" s="89"/>
      <c r="BW4606" s="45"/>
      <c r="BX4606" s="42"/>
      <c r="BY4606" s="42"/>
      <c r="BZ4606" s="43"/>
      <c r="CA4606" s="42"/>
      <c r="CB4606" s="55"/>
      <c r="CC4606" s="42"/>
      <c r="CD4606" s="56"/>
      <c r="CE4606" s="42"/>
      <c r="DB4606" s="42"/>
    </row>
    <row r="4607" spans="62:106">
      <c r="BJ4607" s="89"/>
      <c r="BW4607" s="45"/>
      <c r="BX4607" s="42"/>
      <c r="BY4607" s="42"/>
      <c r="BZ4607" s="43"/>
      <c r="CA4607" s="42"/>
      <c r="CB4607" s="55"/>
      <c r="CC4607" s="42"/>
      <c r="CD4607" s="56"/>
      <c r="CE4607" s="42"/>
      <c r="DB4607" s="42"/>
    </row>
    <row r="4608" spans="62:106">
      <c r="BJ4608" s="89"/>
      <c r="BW4608" s="45"/>
      <c r="BX4608" s="42"/>
      <c r="BY4608" s="42"/>
      <c r="BZ4608" s="43"/>
      <c r="CA4608" s="42"/>
      <c r="CB4608" s="55"/>
      <c r="CC4608" s="42"/>
      <c r="CD4608" s="56"/>
      <c r="CE4608" s="42"/>
      <c r="DB4608" s="42"/>
    </row>
    <row r="4609" spans="62:106">
      <c r="BJ4609" s="89"/>
      <c r="BW4609" s="45"/>
      <c r="BX4609" s="42"/>
      <c r="BY4609" s="42"/>
      <c r="BZ4609" s="43"/>
      <c r="CA4609" s="42"/>
      <c r="CB4609" s="55"/>
      <c r="CC4609" s="42"/>
      <c r="CD4609" s="56"/>
      <c r="CE4609" s="42"/>
      <c r="DB4609" s="42"/>
    </row>
    <row r="4610" spans="62:106">
      <c r="BJ4610" s="89"/>
      <c r="BW4610" s="45"/>
      <c r="BX4610" s="42"/>
      <c r="BY4610" s="42"/>
      <c r="BZ4610" s="43"/>
      <c r="CA4610" s="42"/>
      <c r="CB4610" s="55"/>
      <c r="CC4610" s="42"/>
      <c r="CD4610" s="56"/>
      <c r="CE4610" s="42"/>
      <c r="DB4610" s="42"/>
    </row>
    <row r="4611" spans="62:106">
      <c r="BJ4611" s="89"/>
      <c r="BW4611" s="45"/>
      <c r="BX4611" s="42"/>
      <c r="BY4611" s="42"/>
      <c r="BZ4611" s="43"/>
      <c r="CA4611" s="42"/>
      <c r="CB4611" s="55"/>
      <c r="CC4611" s="42"/>
      <c r="CD4611" s="56"/>
      <c r="CE4611" s="42"/>
      <c r="DB4611" s="42"/>
    </row>
    <row r="4612" spans="62:106">
      <c r="BJ4612" s="89"/>
      <c r="BW4612" s="45"/>
      <c r="BX4612" s="42"/>
      <c r="BY4612" s="42"/>
      <c r="BZ4612" s="43"/>
      <c r="CA4612" s="42"/>
      <c r="CB4612" s="55"/>
      <c r="CC4612" s="42"/>
      <c r="CD4612" s="56"/>
      <c r="CE4612" s="42"/>
      <c r="DB4612" s="42"/>
    </row>
    <row r="4613" spans="62:106">
      <c r="BJ4613" s="89"/>
      <c r="BW4613" s="45"/>
      <c r="BX4613" s="42"/>
      <c r="BY4613" s="42"/>
      <c r="BZ4613" s="43"/>
      <c r="CA4613" s="42"/>
      <c r="CB4613" s="55"/>
      <c r="CC4613" s="42"/>
      <c r="CD4613" s="56"/>
      <c r="CE4613" s="42"/>
      <c r="DB4613" s="42"/>
    </row>
    <row r="4614" spans="62:106">
      <c r="BJ4614" s="89"/>
      <c r="BW4614" s="45"/>
      <c r="BX4614" s="42"/>
      <c r="BY4614" s="42"/>
      <c r="BZ4614" s="43"/>
      <c r="CA4614" s="42"/>
      <c r="CB4614" s="55"/>
      <c r="CC4614" s="42"/>
      <c r="CD4614" s="56"/>
      <c r="CE4614" s="42"/>
      <c r="DB4614" s="42"/>
    </row>
    <row r="4615" spans="62:106">
      <c r="BJ4615" s="89"/>
      <c r="BW4615" s="45"/>
      <c r="BX4615" s="42"/>
      <c r="BY4615" s="42"/>
      <c r="BZ4615" s="43"/>
      <c r="CA4615" s="42"/>
      <c r="CB4615" s="55"/>
      <c r="CC4615" s="42"/>
      <c r="CD4615" s="56"/>
      <c r="CE4615" s="42"/>
      <c r="DB4615" s="42"/>
    </row>
    <row r="4616" spans="62:106">
      <c r="BJ4616" s="89"/>
      <c r="BW4616" s="45"/>
      <c r="BX4616" s="42"/>
      <c r="BY4616" s="42"/>
      <c r="BZ4616" s="43"/>
      <c r="CA4616" s="42"/>
      <c r="CB4616" s="55"/>
      <c r="CC4616" s="42"/>
      <c r="CD4616" s="56"/>
      <c r="CE4616" s="42"/>
      <c r="DB4616" s="42"/>
    </row>
    <row r="4617" spans="62:106">
      <c r="BJ4617" s="89"/>
      <c r="BW4617" s="45"/>
      <c r="BX4617" s="42"/>
      <c r="BY4617" s="42"/>
      <c r="BZ4617" s="43"/>
      <c r="CA4617" s="42"/>
      <c r="CB4617" s="55"/>
      <c r="CC4617" s="42"/>
      <c r="CD4617" s="56"/>
      <c r="CE4617" s="42"/>
      <c r="DB4617" s="42"/>
    </row>
    <row r="4618" spans="62:106">
      <c r="BJ4618" s="89"/>
      <c r="BW4618" s="45"/>
      <c r="BX4618" s="42"/>
      <c r="BY4618" s="42"/>
      <c r="BZ4618" s="43"/>
      <c r="CA4618" s="42"/>
      <c r="CB4618" s="55"/>
      <c r="CC4618" s="42"/>
      <c r="CD4618" s="56"/>
      <c r="CE4618" s="42"/>
      <c r="DB4618" s="42"/>
    </row>
    <row r="4619" spans="62:106">
      <c r="BJ4619" s="89"/>
      <c r="BW4619" s="45"/>
      <c r="BX4619" s="42"/>
      <c r="BY4619" s="42"/>
      <c r="BZ4619" s="43"/>
      <c r="CA4619" s="42"/>
      <c r="CB4619" s="55"/>
      <c r="CC4619" s="42"/>
      <c r="CD4619" s="56"/>
      <c r="CE4619" s="42"/>
      <c r="DB4619" s="42"/>
    </row>
    <row r="4620" spans="62:106">
      <c r="BJ4620" s="89"/>
      <c r="BW4620" s="45"/>
      <c r="BX4620" s="42"/>
      <c r="BY4620" s="42"/>
      <c r="BZ4620" s="43"/>
      <c r="CA4620" s="42"/>
      <c r="CB4620" s="55"/>
      <c r="CC4620" s="42"/>
      <c r="CD4620" s="56"/>
      <c r="CE4620" s="42"/>
      <c r="DB4620" s="42"/>
    </row>
    <row r="4621" spans="62:106">
      <c r="BJ4621" s="89"/>
      <c r="BW4621" s="45"/>
      <c r="BX4621" s="42"/>
      <c r="BY4621" s="42"/>
      <c r="BZ4621" s="43"/>
      <c r="CA4621" s="42"/>
      <c r="CB4621" s="55"/>
      <c r="CC4621" s="42"/>
      <c r="CD4621" s="56"/>
      <c r="CE4621" s="42"/>
      <c r="DB4621" s="42"/>
    </row>
    <row r="4622" spans="62:106">
      <c r="BJ4622" s="89"/>
      <c r="BW4622" s="45"/>
      <c r="BX4622" s="42"/>
      <c r="BY4622" s="42"/>
      <c r="BZ4622" s="43"/>
      <c r="CA4622" s="42"/>
      <c r="CB4622" s="55"/>
      <c r="CC4622" s="42"/>
      <c r="CD4622" s="56"/>
      <c r="CE4622" s="42"/>
      <c r="DB4622" s="42"/>
    </row>
    <row r="4623" spans="62:106">
      <c r="BJ4623" s="89"/>
      <c r="BW4623" s="45"/>
      <c r="BX4623" s="42"/>
      <c r="BY4623" s="42"/>
      <c r="BZ4623" s="43"/>
      <c r="CA4623" s="42"/>
      <c r="CB4623" s="55"/>
      <c r="CC4623" s="42"/>
      <c r="CD4623" s="56"/>
      <c r="CE4623" s="42"/>
      <c r="DB4623" s="42"/>
    </row>
    <row r="4624" spans="62:106">
      <c r="BJ4624" s="89"/>
      <c r="BW4624" s="45"/>
      <c r="BX4624" s="42"/>
      <c r="BY4624" s="42"/>
      <c r="BZ4624" s="43"/>
      <c r="CA4624" s="42"/>
      <c r="CB4624" s="55"/>
      <c r="CC4624" s="42"/>
      <c r="CD4624" s="56"/>
      <c r="CE4624" s="42"/>
      <c r="DB4624" s="42"/>
    </row>
    <row r="4625" spans="62:106">
      <c r="BJ4625" s="89"/>
      <c r="BW4625" s="45"/>
      <c r="BX4625" s="42"/>
      <c r="BY4625" s="42"/>
      <c r="BZ4625" s="43"/>
      <c r="CA4625" s="42"/>
      <c r="CB4625" s="55"/>
      <c r="CC4625" s="42"/>
      <c r="CD4625" s="56"/>
      <c r="CE4625" s="42"/>
      <c r="DB4625" s="42"/>
    </row>
    <row r="4626" spans="62:106">
      <c r="BJ4626" s="89"/>
      <c r="BW4626" s="45"/>
      <c r="BX4626" s="42"/>
      <c r="BY4626" s="42"/>
      <c r="BZ4626" s="43"/>
      <c r="CA4626" s="42"/>
      <c r="CB4626" s="55"/>
      <c r="CC4626" s="42"/>
      <c r="CD4626" s="56"/>
      <c r="CE4626" s="42"/>
      <c r="DB4626" s="42"/>
    </row>
    <row r="4627" spans="62:106">
      <c r="BJ4627" s="89"/>
      <c r="BW4627" s="45"/>
      <c r="BX4627" s="42"/>
      <c r="BY4627" s="42"/>
      <c r="BZ4627" s="43"/>
      <c r="CA4627" s="42"/>
      <c r="CB4627" s="55"/>
      <c r="CC4627" s="42"/>
      <c r="CD4627" s="56"/>
      <c r="CE4627" s="42"/>
      <c r="DB4627" s="42"/>
    </row>
    <row r="4628" spans="62:106">
      <c r="BJ4628" s="89"/>
      <c r="BW4628" s="45"/>
      <c r="BX4628" s="42"/>
      <c r="BY4628" s="42"/>
      <c r="BZ4628" s="43"/>
      <c r="CA4628" s="42"/>
      <c r="CB4628" s="55"/>
      <c r="CC4628" s="42"/>
      <c r="CD4628" s="56"/>
      <c r="CE4628" s="42"/>
      <c r="DB4628" s="42"/>
    </row>
    <row r="4629" spans="62:106">
      <c r="BJ4629" s="89"/>
      <c r="BW4629" s="45"/>
      <c r="BX4629" s="42"/>
      <c r="BY4629" s="42"/>
      <c r="BZ4629" s="43"/>
      <c r="CA4629" s="42"/>
      <c r="CB4629" s="55"/>
      <c r="CC4629" s="42"/>
      <c r="CD4629" s="56"/>
      <c r="CE4629" s="42"/>
      <c r="DB4629" s="42"/>
    </row>
    <row r="4630" spans="62:106">
      <c r="BJ4630" s="89"/>
      <c r="BW4630" s="45"/>
      <c r="BX4630" s="42"/>
      <c r="BY4630" s="42"/>
      <c r="BZ4630" s="43"/>
      <c r="CA4630" s="42"/>
      <c r="CB4630" s="55"/>
      <c r="CC4630" s="42"/>
      <c r="CD4630" s="56"/>
      <c r="CE4630" s="42"/>
      <c r="DB4630" s="42"/>
    </row>
    <row r="4631" spans="62:106">
      <c r="BJ4631" s="89"/>
      <c r="BW4631" s="45"/>
      <c r="BX4631" s="42"/>
      <c r="BY4631" s="42"/>
      <c r="BZ4631" s="43"/>
      <c r="CA4631" s="42"/>
      <c r="CB4631" s="55"/>
      <c r="CC4631" s="42"/>
      <c r="CD4631" s="56"/>
      <c r="CE4631" s="42"/>
      <c r="DB4631" s="42"/>
    </row>
    <row r="4632" spans="62:106">
      <c r="BJ4632" s="89"/>
      <c r="BW4632" s="45"/>
      <c r="BX4632" s="42"/>
      <c r="BY4632" s="42"/>
      <c r="BZ4632" s="43"/>
      <c r="CA4632" s="42"/>
      <c r="CB4632" s="55"/>
      <c r="CC4632" s="42"/>
      <c r="CD4632" s="56"/>
      <c r="CE4632" s="42"/>
      <c r="DB4632" s="42"/>
    </row>
    <row r="4633" spans="62:106">
      <c r="BJ4633" s="89"/>
      <c r="BW4633" s="45"/>
      <c r="BX4633" s="42"/>
      <c r="BY4633" s="42"/>
      <c r="BZ4633" s="43"/>
      <c r="CA4633" s="42"/>
      <c r="CB4633" s="55"/>
      <c r="CC4633" s="42"/>
      <c r="CD4633" s="56"/>
      <c r="CE4633" s="42"/>
      <c r="DB4633" s="42"/>
    </row>
    <row r="4634" spans="62:106">
      <c r="BJ4634" s="89"/>
      <c r="BW4634" s="45"/>
      <c r="BX4634" s="42"/>
      <c r="BY4634" s="42"/>
      <c r="BZ4634" s="43"/>
      <c r="CA4634" s="42"/>
      <c r="CB4634" s="55"/>
      <c r="CC4634" s="42"/>
      <c r="CD4634" s="56"/>
      <c r="CE4634" s="42"/>
      <c r="DB4634" s="42"/>
    </row>
    <row r="4635" spans="62:106">
      <c r="BJ4635" s="89"/>
      <c r="BW4635" s="45"/>
      <c r="BX4635" s="42"/>
      <c r="BY4635" s="42"/>
      <c r="BZ4635" s="43"/>
      <c r="CA4635" s="42"/>
      <c r="CB4635" s="55"/>
      <c r="CC4635" s="42"/>
      <c r="CD4635" s="56"/>
      <c r="CE4635" s="42"/>
      <c r="DB4635" s="42"/>
    </row>
    <row r="4636" spans="62:106">
      <c r="BJ4636" s="89"/>
      <c r="BW4636" s="45"/>
      <c r="BX4636" s="42"/>
      <c r="BY4636" s="42"/>
      <c r="BZ4636" s="43"/>
      <c r="CA4636" s="42"/>
      <c r="CB4636" s="55"/>
      <c r="CC4636" s="42"/>
      <c r="CD4636" s="56"/>
      <c r="CE4636" s="42"/>
      <c r="DB4636" s="42"/>
    </row>
    <row r="4637" spans="62:106">
      <c r="BJ4637" s="89"/>
      <c r="BW4637" s="45"/>
      <c r="BX4637" s="42"/>
      <c r="BY4637" s="42"/>
      <c r="BZ4637" s="43"/>
      <c r="CA4637" s="42"/>
      <c r="CB4637" s="55"/>
      <c r="CC4637" s="42"/>
      <c r="CD4637" s="56"/>
      <c r="CE4637" s="42"/>
      <c r="DB4637" s="42"/>
    </row>
    <row r="4638" spans="62:106">
      <c r="BJ4638" s="89"/>
      <c r="BW4638" s="45"/>
      <c r="BX4638" s="42"/>
      <c r="BY4638" s="42"/>
      <c r="BZ4638" s="43"/>
      <c r="CA4638" s="42"/>
      <c r="CB4638" s="55"/>
      <c r="CC4638" s="42"/>
      <c r="CD4638" s="56"/>
      <c r="CE4638" s="42"/>
      <c r="DB4638" s="42"/>
    </row>
    <row r="4639" spans="62:106">
      <c r="BJ4639" s="89"/>
      <c r="BW4639" s="45"/>
      <c r="BX4639" s="42"/>
      <c r="BY4639" s="42"/>
      <c r="BZ4639" s="43"/>
      <c r="CA4639" s="42"/>
      <c r="CB4639" s="55"/>
      <c r="CC4639" s="42"/>
      <c r="CD4639" s="56"/>
      <c r="CE4639" s="42"/>
      <c r="DB4639" s="42"/>
    </row>
    <row r="4640" spans="62:106">
      <c r="BJ4640" s="89"/>
      <c r="BW4640" s="45"/>
      <c r="BX4640" s="42"/>
      <c r="BY4640" s="42"/>
      <c r="BZ4640" s="43"/>
      <c r="CA4640" s="42"/>
      <c r="CB4640" s="55"/>
      <c r="CC4640" s="42"/>
      <c r="CD4640" s="56"/>
      <c r="CE4640" s="42"/>
      <c r="DB4640" s="42"/>
    </row>
    <row r="4641" spans="62:106">
      <c r="BJ4641" s="89"/>
      <c r="BW4641" s="45"/>
      <c r="BX4641" s="42"/>
      <c r="BY4641" s="42"/>
      <c r="BZ4641" s="43"/>
      <c r="CA4641" s="42"/>
      <c r="CB4641" s="55"/>
      <c r="CC4641" s="42"/>
      <c r="CD4641" s="56"/>
      <c r="CE4641" s="42"/>
      <c r="DB4641" s="42"/>
    </row>
    <row r="4642" spans="62:106">
      <c r="BJ4642" s="89"/>
      <c r="BW4642" s="45"/>
      <c r="BX4642" s="42"/>
      <c r="BY4642" s="42"/>
      <c r="BZ4642" s="43"/>
      <c r="CA4642" s="42"/>
      <c r="CB4642" s="55"/>
      <c r="CC4642" s="42"/>
      <c r="CD4642" s="56"/>
      <c r="CE4642" s="42"/>
      <c r="DB4642" s="42"/>
    </row>
    <row r="4643" spans="62:106">
      <c r="BJ4643" s="89"/>
      <c r="BW4643" s="45"/>
      <c r="BX4643" s="42"/>
      <c r="BY4643" s="42"/>
      <c r="BZ4643" s="43"/>
      <c r="CA4643" s="42"/>
      <c r="CB4643" s="55"/>
      <c r="CC4643" s="42"/>
      <c r="CD4643" s="56"/>
      <c r="CE4643" s="42"/>
      <c r="DB4643" s="42"/>
    </row>
    <row r="4644" spans="62:106">
      <c r="BJ4644" s="89"/>
      <c r="BW4644" s="45"/>
      <c r="BX4644" s="42"/>
      <c r="BY4644" s="42"/>
      <c r="BZ4644" s="43"/>
      <c r="CA4644" s="42"/>
      <c r="CB4644" s="55"/>
      <c r="CC4644" s="42"/>
      <c r="CD4644" s="56"/>
      <c r="CE4644" s="42"/>
      <c r="DB4644" s="42"/>
    </row>
    <row r="4645" spans="62:106">
      <c r="BJ4645" s="89"/>
      <c r="BW4645" s="45"/>
      <c r="BX4645" s="42"/>
      <c r="BY4645" s="42"/>
      <c r="BZ4645" s="43"/>
      <c r="CA4645" s="42"/>
      <c r="CB4645" s="55"/>
      <c r="CC4645" s="42"/>
      <c r="CD4645" s="56"/>
      <c r="CE4645" s="42"/>
      <c r="DB4645" s="42"/>
    </row>
    <row r="4646" spans="62:106">
      <c r="BJ4646" s="89"/>
      <c r="BW4646" s="45"/>
      <c r="BX4646" s="42"/>
      <c r="BY4646" s="42"/>
      <c r="BZ4646" s="43"/>
      <c r="CA4646" s="42"/>
      <c r="CB4646" s="55"/>
      <c r="CC4646" s="42"/>
      <c r="CD4646" s="56"/>
      <c r="CE4646" s="42"/>
      <c r="DB4646" s="42"/>
    </row>
    <row r="4647" spans="62:106">
      <c r="BJ4647" s="89"/>
      <c r="BW4647" s="45"/>
      <c r="BX4647" s="42"/>
      <c r="BY4647" s="42"/>
      <c r="BZ4647" s="43"/>
      <c r="CA4647" s="42"/>
      <c r="CB4647" s="55"/>
      <c r="CC4647" s="42"/>
      <c r="CD4647" s="56"/>
      <c r="CE4647" s="42"/>
      <c r="DB4647" s="42"/>
    </row>
    <row r="4648" spans="62:106">
      <c r="BJ4648" s="89"/>
      <c r="BW4648" s="45"/>
      <c r="BX4648" s="42"/>
      <c r="BY4648" s="42"/>
      <c r="BZ4648" s="43"/>
      <c r="CA4648" s="42"/>
      <c r="CB4648" s="55"/>
      <c r="CC4648" s="42"/>
      <c r="CD4648" s="56"/>
      <c r="CE4648" s="42"/>
      <c r="DB4648" s="42"/>
    </row>
    <row r="4649" spans="62:106">
      <c r="BJ4649" s="89"/>
      <c r="BW4649" s="45"/>
      <c r="BX4649" s="42"/>
      <c r="BY4649" s="42"/>
      <c r="BZ4649" s="43"/>
      <c r="CA4649" s="42"/>
      <c r="CB4649" s="55"/>
      <c r="CC4649" s="42"/>
      <c r="CD4649" s="56"/>
      <c r="CE4649" s="42"/>
      <c r="DB4649" s="42"/>
    </row>
    <row r="4650" spans="62:106">
      <c r="BJ4650" s="89"/>
      <c r="BW4650" s="45"/>
      <c r="BX4650" s="42"/>
      <c r="BY4650" s="42"/>
      <c r="BZ4650" s="43"/>
      <c r="CA4650" s="42"/>
      <c r="CB4650" s="55"/>
      <c r="CC4650" s="42"/>
      <c r="CD4650" s="56"/>
      <c r="CE4650" s="42"/>
      <c r="DB4650" s="42"/>
    </row>
    <row r="4651" spans="62:106">
      <c r="BJ4651" s="89"/>
      <c r="BW4651" s="45"/>
      <c r="BX4651" s="42"/>
      <c r="BY4651" s="42"/>
      <c r="BZ4651" s="43"/>
      <c r="CA4651" s="42"/>
      <c r="CB4651" s="55"/>
      <c r="CC4651" s="42"/>
      <c r="CD4651" s="56"/>
      <c r="CE4651" s="42"/>
      <c r="DB4651" s="42"/>
    </row>
    <row r="4652" spans="62:106">
      <c r="BJ4652" s="89"/>
      <c r="BW4652" s="45"/>
      <c r="BX4652" s="42"/>
      <c r="BY4652" s="42"/>
      <c r="BZ4652" s="43"/>
      <c r="CA4652" s="42"/>
      <c r="CB4652" s="55"/>
      <c r="CC4652" s="42"/>
      <c r="CD4652" s="56"/>
      <c r="CE4652" s="42"/>
      <c r="DB4652" s="42"/>
    </row>
    <row r="4653" spans="62:106">
      <c r="BJ4653" s="89"/>
      <c r="BW4653" s="45"/>
      <c r="BX4653" s="42"/>
      <c r="BY4653" s="42"/>
      <c r="BZ4653" s="43"/>
      <c r="CA4653" s="42"/>
      <c r="CB4653" s="55"/>
      <c r="CC4653" s="42"/>
      <c r="CD4653" s="56"/>
      <c r="CE4653" s="42"/>
      <c r="DB4653" s="42"/>
    </row>
    <row r="4654" spans="62:106">
      <c r="BJ4654" s="89"/>
      <c r="BW4654" s="45"/>
      <c r="BX4654" s="42"/>
      <c r="BY4654" s="42"/>
      <c r="BZ4654" s="43"/>
      <c r="CA4654" s="42"/>
      <c r="CB4654" s="55"/>
      <c r="CC4654" s="42"/>
      <c r="CD4654" s="56"/>
      <c r="CE4654" s="42"/>
      <c r="DB4654" s="42"/>
    </row>
    <row r="4655" spans="62:106">
      <c r="BJ4655" s="89"/>
      <c r="BW4655" s="45"/>
      <c r="BX4655" s="42"/>
      <c r="BY4655" s="42"/>
      <c r="BZ4655" s="43"/>
      <c r="CA4655" s="42"/>
      <c r="CB4655" s="55"/>
      <c r="CC4655" s="42"/>
      <c r="CD4655" s="56"/>
      <c r="CE4655" s="42"/>
      <c r="DB4655" s="42"/>
    </row>
    <row r="4656" spans="62:106">
      <c r="BJ4656" s="89"/>
      <c r="BW4656" s="45"/>
      <c r="BX4656" s="42"/>
      <c r="BY4656" s="42"/>
      <c r="BZ4656" s="43"/>
      <c r="CA4656" s="42"/>
      <c r="CB4656" s="55"/>
      <c r="CC4656" s="42"/>
      <c r="CD4656" s="56"/>
      <c r="CE4656" s="42"/>
      <c r="DB4656" s="42"/>
    </row>
    <row r="4657" spans="62:106">
      <c r="BJ4657" s="89"/>
      <c r="BW4657" s="45"/>
      <c r="BX4657" s="42"/>
      <c r="BY4657" s="42"/>
      <c r="BZ4657" s="43"/>
      <c r="CA4657" s="42"/>
      <c r="CB4657" s="55"/>
      <c r="CC4657" s="42"/>
      <c r="CD4657" s="56"/>
      <c r="CE4657" s="42"/>
      <c r="DB4657" s="42"/>
    </row>
    <row r="4658" spans="62:106">
      <c r="BJ4658" s="89"/>
      <c r="BW4658" s="45"/>
      <c r="BX4658" s="42"/>
      <c r="BY4658" s="42"/>
      <c r="BZ4658" s="43"/>
      <c r="CA4658" s="42"/>
      <c r="CB4658" s="55"/>
      <c r="CC4658" s="42"/>
      <c r="CD4658" s="56"/>
      <c r="CE4658" s="42"/>
      <c r="DB4658" s="42"/>
    </row>
    <row r="4659" spans="62:106">
      <c r="BJ4659" s="89"/>
      <c r="BW4659" s="45"/>
      <c r="BX4659" s="42"/>
      <c r="BY4659" s="42"/>
      <c r="BZ4659" s="43"/>
      <c r="CA4659" s="42"/>
      <c r="CB4659" s="55"/>
      <c r="CC4659" s="42"/>
      <c r="CD4659" s="56"/>
      <c r="CE4659" s="42"/>
      <c r="DB4659" s="42"/>
    </row>
    <row r="4660" spans="62:106">
      <c r="BJ4660" s="89"/>
      <c r="BW4660" s="45"/>
      <c r="BX4660" s="42"/>
      <c r="BY4660" s="42"/>
      <c r="BZ4660" s="43"/>
      <c r="CA4660" s="42"/>
      <c r="CB4660" s="55"/>
      <c r="CC4660" s="42"/>
      <c r="CD4660" s="56"/>
      <c r="CE4660" s="42"/>
      <c r="DB4660" s="42"/>
    </row>
    <row r="4661" spans="62:106">
      <c r="BJ4661" s="89"/>
      <c r="BW4661" s="45"/>
      <c r="BX4661" s="42"/>
      <c r="BY4661" s="42"/>
      <c r="BZ4661" s="43"/>
      <c r="CA4661" s="42"/>
      <c r="CB4661" s="55"/>
      <c r="CC4661" s="42"/>
      <c r="CD4661" s="56"/>
      <c r="CE4661" s="42"/>
      <c r="DB4661" s="42"/>
    </row>
    <row r="4662" spans="62:106">
      <c r="BJ4662" s="89"/>
      <c r="BW4662" s="45"/>
      <c r="BX4662" s="42"/>
      <c r="BY4662" s="42"/>
      <c r="BZ4662" s="43"/>
      <c r="CA4662" s="42"/>
      <c r="CB4662" s="55"/>
      <c r="CC4662" s="42"/>
      <c r="CD4662" s="56"/>
      <c r="CE4662" s="42"/>
      <c r="DB4662" s="42"/>
    </row>
    <row r="4663" spans="62:106">
      <c r="BJ4663" s="89"/>
      <c r="BW4663" s="45"/>
      <c r="BX4663" s="42"/>
      <c r="BY4663" s="42"/>
      <c r="BZ4663" s="43"/>
      <c r="CA4663" s="42"/>
      <c r="CB4663" s="55"/>
      <c r="CC4663" s="42"/>
      <c r="CD4663" s="56"/>
      <c r="CE4663" s="42"/>
      <c r="DB4663" s="42"/>
    </row>
    <row r="4664" spans="62:106">
      <c r="BJ4664" s="89"/>
      <c r="BW4664" s="45"/>
      <c r="BX4664" s="42"/>
      <c r="BY4664" s="42"/>
      <c r="BZ4664" s="43"/>
      <c r="CA4664" s="42"/>
      <c r="CB4664" s="55"/>
      <c r="CC4664" s="42"/>
      <c r="CD4664" s="56"/>
      <c r="CE4664" s="42"/>
      <c r="DB4664" s="42"/>
    </row>
    <row r="4665" spans="62:106">
      <c r="BJ4665" s="89"/>
      <c r="BW4665" s="45"/>
      <c r="BX4665" s="42"/>
      <c r="BY4665" s="42"/>
      <c r="BZ4665" s="43"/>
      <c r="CA4665" s="42"/>
      <c r="CB4665" s="55"/>
      <c r="CC4665" s="42"/>
      <c r="CD4665" s="56"/>
      <c r="CE4665" s="42"/>
      <c r="DB4665" s="42"/>
    </row>
    <row r="4666" spans="62:106">
      <c r="BJ4666" s="89"/>
      <c r="BW4666" s="45"/>
      <c r="BX4666" s="42"/>
      <c r="BY4666" s="42"/>
      <c r="BZ4666" s="43"/>
      <c r="CA4666" s="42"/>
      <c r="CB4666" s="55"/>
      <c r="CC4666" s="42"/>
      <c r="CD4666" s="56"/>
      <c r="CE4666" s="42"/>
      <c r="DB4666" s="42"/>
    </row>
    <row r="4667" spans="62:106">
      <c r="BJ4667" s="89"/>
      <c r="BW4667" s="45"/>
      <c r="BX4667" s="42"/>
      <c r="BY4667" s="42"/>
      <c r="BZ4667" s="43"/>
      <c r="CA4667" s="42"/>
      <c r="CB4667" s="55"/>
      <c r="CC4667" s="42"/>
      <c r="CD4667" s="56"/>
      <c r="CE4667" s="42"/>
      <c r="DB4667" s="42"/>
    </row>
    <row r="4668" spans="62:106">
      <c r="BJ4668" s="89"/>
      <c r="BW4668" s="45"/>
      <c r="BX4668" s="42"/>
      <c r="BY4668" s="42"/>
      <c r="BZ4668" s="43"/>
      <c r="CA4668" s="42"/>
      <c r="CB4668" s="55"/>
      <c r="CC4668" s="42"/>
      <c r="CD4668" s="56"/>
      <c r="CE4668" s="42"/>
      <c r="DB4668" s="42"/>
    </row>
    <row r="4669" spans="62:106">
      <c r="BJ4669" s="89"/>
      <c r="BW4669" s="45"/>
      <c r="BX4669" s="42"/>
      <c r="BY4669" s="42"/>
      <c r="BZ4669" s="43"/>
      <c r="CA4669" s="42"/>
      <c r="CB4669" s="55"/>
      <c r="CC4669" s="42"/>
      <c r="CD4669" s="56"/>
      <c r="CE4669" s="42"/>
      <c r="DB4669" s="42"/>
    </row>
    <row r="4670" spans="62:106">
      <c r="BJ4670" s="89"/>
      <c r="BW4670" s="45"/>
      <c r="BX4670" s="42"/>
      <c r="BY4670" s="42"/>
      <c r="BZ4670" s="43"/>
      <c r="CA4670" s="42"/>
      <c r="CB4670" s="55"/>
      <c r="CC4670" s="42"/>
      <c r="CD4670" s="56"/>
      <c r="CE4670" s="42"/>
      <c r="DB4670" s="42"/>
    </row>
    <row r="4671" spans="62:106">
      <c r="BJ4671" s="89"/>
      <c r="BW4671" s="45"/>
      <c r="BX4671" s="42"/>
      <c r="BY4671" s="42"/>
      <c r="BZ4671" s="43"/>
      <c r="CA4671" s="42"/>
      <c r="CB4671" s="55"/>
      <c r="CC4671" s="42"/>
      <c r="CD4671" s="56"/>
      <c r="CE4671" s="42"/>
      <c r="DB4671" s="42"/>
    </row>
    <row r="4672" spans="62:106">
      <c r="BJ4672" s="89"/>
      <c r="BW4672" s="45"/>
      <c r="BX4672" s="42"/>
      <c r="BY4672" s="42"/>
      <c r="BZ4672" s="43"/>
      <c r="CA4672" s="42"/>
      <c r="CB4672" s="55"/>
      <c r="CC4672" s="42"/>
      <c r="CD4672" s="56"/>
      <c r="CE4672" s="42"/>
      <c r="DB4672" s="42"/>
    </row>
    <row r="4673" spans="62:106">
      <c r="BJ4673" s="89"/>
      <c r="BW4673" s="45"/>
      <c r="BX4673" s="42"/>
      <c r="BY4673" s="42"/>
      <c r="BZ4673" s="43"/>
      <c r="CA4673" s="42"/>
      <c r="CB4673" s="55"/>
      <c r="CC4673" s="42"/>
      <c r="CD4673" s="56"/>
      <c r="CE4673" s="42"/>
      <c r="DB4673" s="42"/>
    </row>
    <row r="4674" spans="62:106">
      <c r="BJ4674" s="89"/>
      <c r="BW4674" s="45"/>
      <c r="BX4674" s="42"/>
      <c r="BY4674" s="42"/>
      <c r="BZ4674" s="43"/>
      <c r="CA4674" s="42"/>
      <c r="CB4674" s="55"/>
      <c r="CC4674" s="42"/>
      <c r="CD4674" s="56"/>
      <c r="CE4674" s="42"/>
      <c r="DB4674" s="42"/>
    </row>
    <row r="4675" spans="62:106">
      <c r="BJ4675" s="89"/>
      <c r="BW4675" s="45"/>
      <c r="BX4675" s="42"/>
      <c r="BY4675" s="42"/>
      <c r="BZ4675" s="43"/>
      <c r="CA4675" s="42"/>
      <c r="CB4675" s="55"/>
      <c r="CC4675" s="42"/>
      <c r="CD4675" s="56"/>
      <c r="CE4675" s="42"/>
      <c r="DB4675" s="42"/>
    </row>
    <row r="4676" spans="62:106">
      <c r="BJ4676" s="89"/>
      <c r="BW4676" s="45"/>
      <c r="BX4676" s="42"/>
      <c r="BY4676" s="42"/>
      <c r="BZ4676" s="43"/>
      <c r="CA4676" s="42"/>
      <c r="CB4676" s="55"/>
      <c r="CC4676" s="42"/>
      <c r="CD4676" s="56"/>
      <c r="CE4676" s="42"/>
      <c r="DB4676" s="42"/>
    </row>
    <row r="4677" spans="62:106">
      <c r="BJ4677" s="89"/>
      <c r="BW4677" s="45"/>
      <c r="BX4677" s="42"/>
      <c r="BY4677" s="42"/>
      <c r="BZ4677" s="43"/>
      <c r="CA4677" s="42"/>
      <c r="CB4677" s="55"/>
      <c r="CC4677" s="42"/>
      <c r="CD4677" s="56"/>
      <c r="CE4677" s="42"/>
      <c r="DB4677" s="42"/>
    </row>
    <row r="4678" spans="62:106">
      <c r="BJ4678" s="89"/>
      <c r="BW4678" s="45"/>
      <c r="BX4678" s="42"/>
      <c r="BY4678" s="42"/>
      <c r="BZ4678" s="43"/>
      <c r="CA4678" s="42"/>
      <c r="CB4678" s="55"/>
      <c r="CC4678" s="42"/>
      <c r="CD4678" s="56"/>
      <c r="CE4678" s="42"/>
      <c r="DB4678" s="42"/>
    </row>
    <row r="4679" spans="62:106">
      <c r="BJ4679" s="89"/>
      <c r="BW4679" s="45"/>
      <c r="BX4679" s="42"/>
      <c r="BY4679" s="42"/>
      <c r="BZ4679" s="43"/>
      <c r="CA4679" s="42"/>
      <c r="CB4679" s="55"/>
      <c r="CC4679" s="42"/>
      <c r="CD4679" s="56"/>
      <c r="CE4679" s="42"/>
      <c r="DB4679" s="42"/>
    </row>
    <row r="4680" spans="62:106">
      <c r="BJ4680" s="89"/>
      <c r="BW4680" s="45"/>
      <c r="BX4680" s="42"/>
      <c r="BY4680" s="42"/>
      <c r="BZ4680" s="43"/>
      <c r="CA4680" s="42"/>
      <c r="CB4680" s="55"/>
      <c r="CC4680" s="42"/>
      <c r="CD4680" s="56"/>
      <c r="CE4680" s="42"/>
      <c r="DB4680" s="42"/>
    </row>
    <row r="4681" spans="62:106">
      <c r="BJ4681" s="89"/>
      <c r="BW4681" s="45"/>
      <c r="BX4681" s="42"/>
      <c r="BY4681" s="42"/>
      <c r="BZ4681" s="43"/>
      <c r="CA4681" s="42"/>
      <c r="CB4681" s="55"/>
      <c r="CC4681" s="42"/>
      <c r="CD4681" s="56"/>
      <c r="CE4681" s="42"/>
      <c r="DB4681" s="42"/>
    </row>
    <row r="4682" spans="62:106">
      <c r="BJ4682" s="89"/>
      <c r="BW4682" s="45"/>
      <c r="BX4682" s="42"/>
      <c r="BY4682" s="42"/>
      <c r="BZ4682" s="43"/>
      <c r="CA4682" s="42"/>
      <c r="CB4682" s="55"/>
      <c r="CC4682" s="42"/>
      <c r="CD4682" s="56"/>
      <c r="CE4682" s="42"/>
      <c r="DB4682" s="42"/>
    </row>
    <row r="4683" spans="62:106">
      <c r="BJ4683" s="89"/>
      <c r="BW4683" s="45"/>
      <c r="BX4683" s="42"/>
      <c r="BY4683" s="42"/>
      <c r="BZ4683" s="43"/>
      <c r="CA4683" s="42"/>
      <c r="CB4683" s="55"/>
      <c r="CC4683" s="42"/>
      <c r="CD4683" s="56"/>
      <c r="CE4683" s="42"/>
      <c r="DB4683" s="42"/>
    </row>
    <row r="4684" spans="62:106">
      <c r="BJ4684" s="89"/>
      <c r="BW4684" s="45"/>
      <c r="BX4684" s="42"/>
      <c r="BY4684" s="42"/>
      <c r="BZ4684" s="43"/>
      <c r="CA4684" s="42"/>
      <c r="CB4684" s="55"/>
      <c r="CC4684" s="42"/>
      <c r="CD4684" s="56"/>
      <c r="CE4684" s="42"/>
      <c r="DB4684" s="42"/>
    </row>
    <row r="4685" spans="62:106">
      <c r="BJ4685" s="89"/>
      <c r="BW4685" s="45"/>
      <c r="BX4685" s="42"/>
      <c r="BY4685" s="42"/>
      <c r="BZ4685" s="43"/>
      <c r="CA4685" s="42"/>
      <c r="CB4685" s="55"/>
      <c r="CC4685" s="42"/>
      <c r="CD4685" s="56"/>
      <c r="CE4685" s="42"/>
      <c r="DB4685" s="42"/>
    </row>
    <row r="4686" spans="62:106">
      <c r="BJ4686" s="89"/>
      <c r="BW4686" s="45"/>
      <c r="BX4686" s="42"/>
      <c r="BY4686" s="42"/>
      <c r="BZ4686" s="43"/>
      <c r="CA4686" s="42"/>
      <c r="CB4686" s="55"/>
      <c r="CC4686" s="42"/>
      <c r="CD4686" s="56"/>
      <c r="CE4686" s="42"/>
      <c r="DB4686" s="42"/>
    </row>
    <row r="4687" spans="62:106">
      <c r="BJ4687" s="89"/>
      <c r="BW4687" s="45"/>
      <c r="BX4687" s="42"/>
      <c r="BY4687" s="42"/>
      <c r="BZ4687" s="43"/>
      <c r="CA4687" s="42"/>
      <c r="CB4687" s="55"/>
      <c r="CC4687" s="42"/>
      <c r="CD4687" s="56"/>
      <c r="CE4687" s="42"/>
      <c r="DB4687" s="42"/>
    </row>
    <row r="4688" spans="62:106">
      <c r="BJ4688" s="89"/>
      <c r="BW4688" s="45"/>
      <c r="BX4688" s="42"/>
      <c r="BY4688" s="42"/>
      <c r="BZ4688" s="43"/>
      <c r="CA4688" s="42"/>
      <c r="CB4688" s="55"/>
      <c r="CC4688" s="42"/>
      <c r="CD4688" s="56"/>
      <c r="CE4688" s="42"/>
      <c r="DB4688" s="42"/>
    </row>
    <row r="4689" spans="62:106">
      <c r="BJ4689" s="89"/>
      <c r="BW4689" s="45"/>
      <c r="BX4689" s="42"/>
      <c r="BY4689" s="42"/>
      <c r="BZ4689" s="43"/>
      <c r="CA4689" s="42"/>
      <c r="CB4689" s="55"/>
      <c r="CC4689" s="42"/>
      <c r="CD4689" s="56"/>
      <c r="CE4689" s="42"/>
      <c r="DB4689" s="42"/>
    </row>
    <row r="4690" spans="62:106">
      <c r="BJ4690" s="89"/>
      <c r="BW4690" s="45"/>
      <c r="BX4690" s="42"/>
      <c r="BY4690" s="42"/>
      <c r="BZ4690" s="43"/>
      <c r="CA4690" s="42"/>
      <c r="CB4690" s="55"/>
      <c r="CC4690" s="42"/>
      <c r="CD4690" s="56"/>
      <c r="CE4690" s="42"/>
      <c r="DB4690" s="42"/>
    </row>
    <row r="4691" spans="62:106">
      <c r="BJ4691" s="89"/>
      <c r="BW4691" s="45"/>
      <c r="BX4691" s="42"/>
      <c r="BY4691" s="42"/>
      <c r="BZ4691" s="43"/>
      <c r="CA4691" s="42"/>
      <c r="CB4691" s="55"/>
      <c r="CC4691" s="42"/>
      <c r="CD4691" s="56"/>
      <c r="CE4691" s="42"/>
      <c r="DB4691" s="42"/>
    </row>
    <row r="4692" spans="62:106">
      <c r="BJ4692" s="89"/>
      <c r="BW4692" s="45"/>
      <c r="BX4692" s="42"/>
      <c r="BY4692" s="42"/>
      <c r="BZ4692" s="43"/>
      <c r="CA4692" s="42"/>
      <c r="CB4692" s="55"/>
      <c r="CC4692" s="42"/>
      <c r="CD4692" s="56"/>
      <c r="CE4692" s="42"/>
      <c r="DB4692" s="42"/>
    </row>
    <row r="4693" spans="62:106">
      <c r="BJ4693" s="89"/>
      <c r="BW4693" s="45"/>
      <c r="BX4693" s="42"/>
      <c r="BY4693" s="42"/>
      <c r="BZ4693" s="43"/>
      <c r="CA4693" s="42"/>
      <c r="CB4693" s="55"/>
      <c r="CC4693" s="42"/>
      <c r="CD4693" s="56"/>
      <c r="CE4693" s="42"/>
      <c r="DB4693" s="42"/>
    </row>
    <row r="4694" spans="62:106">
      <c r="BJ4694" s="89"/>
      <c r="BW4694" s="45"/>
      <c r="BX4694" s="42"/>
      <c r="BY4694" s="42"/>
      <c r="BZ4694" s="43"/>
      <c r="CA4694" s="42"/>
      <c r="CB4694" s="55"/>
      <c r="CC4694" s="42"/>
      <c r="CD4694" s="56"/>
      <c r="CE4694" s="42"/>
      <c r="DB4694" s="42"/>
    </row>
    <row r="4695" spans="62:106">
      <c r="BJ4695" s="89"/>
      <c r="BW4695" s="45"/>
      <c r="BX4695" s="42"/>
      <c r="BY4695" s="42"/>
      <c r="BZ4695" s="43"/>
      <c r="CA4695" s="42"/>
      <c r="CB4695" s="55"/>
      <c r="CC4695" s="42"/>
      <c r="CD4695" s="56"/>
      <c r="CE4695" s="42"/>
      <c r="DB4695" s="42"/>
    </row>
    <row r="4696" spans="62:106">
      <c r="BJ4696" s="89"/>
      <c r="BW4696" s="45"/>
      <c r="BX4696" s="42"/>
      <c r="BY4696" s="42"/>
      <c r="BZ4696" s="43"/>
      <c r="CA4696" s="42"/>
      <c r="CB4696" s="55"/>
      <c r="CC4696" s="42"/>
      <c r="CD4696" s="56"/>
      <c r="CE4696" s="42"/>
      <c r="DB4696" s="42"/>
    </row>
    <row r="4697" spans="62:106">
      <c r="BJ4697" s="89"/>
      <c r="BW4697" s="45"/>
      <c r="BX4697" s="42"/>
      <c r="BY4697" s="42"/>
      <c r="BZ4697" s="43"/>
      <c r="CA4697" s="42"/>
      <c r="CB4697" s="55"/>
      <c r="CC4697" s="42"/>
      <c r="CD4697" s="56"/>
      <c r="CE4697" s="42"/>
      <c r="DB4697" s="42"/>
    </row>
    <row r="4698" spans="62:106">
      <c r="BJ4698" s="89"/>
      <c r="BW4698" s="45"/>
      <c r="BX4698" s="42"/>
      <c r="BY4698" s="42"/>
      <c r="BZ4698" s="43"/>
      <c r="CA4698" s="42"/>
      <c r="CB4698" s="55"/>
      <c r="CC4698" s="42"/>
      <c r="CD4698" s="56"/>
      <c r="CE4698" s="42"/>
      <c r="DB4698" s="42"/>
    </row>
    <row r="4699" spans="62:106">
      <c r="BJ4699" s="89"/>
      <c r="BW4699" s="45"/>
      <c r="BX4699" s="42"/>
      <c r="BY4699" s="42"/>
      <c r="BZ4699" s="43"/>
      <c r="CA4699" s="42"/>
      <c r="CB4699" s="55"/>
      <c r="CC4699" s="42"/>
      <c r="CD4699" s="56"/>
      <c r="CE4699" s="42"/>
      <c r="DB4699" s="42"/>
    </row>
    <row r="4700" spans="62:106">
      <c r="BJ4700" s="89"/>
      <c r="BW4700" s="45"/>
      <c r="BX4700" s="42"/>
      <c r="BY4700" s="42"/>
      <c r="BZ4700" s="43"/>
      <c r="CA4700" s="42"/>
      <c r="CB4700" s="55"/>
      <c r="CC4700" s="42"/>
      <c r="CD4700" s="56"/>
      <c r="CE4700" s="42"/>
      <c r="DB4700" s="42"/>
    </row>
    <row r="4701" spans="62:106">
      <c r="BJ4701" s="89"/>
      <c r="BW4701" s="45"/>
      <c r="BX4701" s="42"/>
      <c r="BY4701" s="42"/>
      <c r="BZ4701" s="43"/>
      <c r="CA4701" s="42"/>
      <c r="CB4701" s="55"/>
      <c r="CC4701" s="42"/>
      <c r="CD4701" s="56"/>
      <c r="CE4701" s="42"/>
      <c r="DB4701" s="42"/>
    </row>
    <row r="4702" spans="62:106">
      <c r="BJ4702" s="89"/>
      <c r="BW4702" s="45"/>
      <c r="BX4702" s="42"/>
      <c r="BY4702" s="42"/>
      <c r="BZ4702" s="43"/>
      <c r="CA4702" s="42"/>
      <c r="CB4702" s="55"/>
      <c r="CC4702" s="42"/>
      <c r="CD4702" s="56"/>
      <c r="CE4702" s="42"/>
      <c r="DB4702" s="42"/>
    </row>
    <row r="4703" spans="62:106">
      <c r="BJ4703" s="89"/>
      <c r="BW4703" s="45"/>
      <c r="BX4703" s="42"/>
      <c r="BY4703" s="42"/>
      <c r="BZ4703" s="43"/>
      <c r="CA4703" s="42"/>
      <c r="CB4703" s="55"/>
      <c r="CC4703" s="42"/>
      <c r="CD4703" s="56"/>
      <c r="CE4703" s="42"/>
      <c r="DB4703" s="42"/>
    </row>
    <row r="4704" spans="62:106">
      <c r="BJ4704" s="89"/>
      <c r="BW4704" s="45"/>
      <c r="BX4704" s="42"/>
      <c r="BY4704" s="42"/>
      <c r="BZ4704" s="43"/>
      <c r="CA4704" s="42"/>
      <c r="CB4704" s="55"/>
      <c r="CC4704" s="42"/>
      <c r="CD4704" s="56"/>
      <c r="CE4704" s="42"/>
      <c r="DB4704" s="42"/>
    </row>
    <row r="4705" spans="62:106">
      <c r="BJ4705" s="89"/>
      <c r="BW4705" s="45"/>
      <c r="BX4705" s="42"/>
      <c r="BY4705" s="42"/>
      <c r="BZ4705" s="43"/>
      <c r="CA4705" s="42"/>
      <c r="CB4705" s="55"/>
      <c r="CC4705" s="42"/>
      <c r="CD4705" s="56"/>
      <c r="CE4705" s="42"/>
      <c r="DB4705" s="42"/>
    </row>
    <row r="4706" spans="62:106">
      <c r="BJ4706" s="89"/>
      <c r="BW4706" s="45"/>
      <c r="BX4706" s="42"/>
      <c r="BY4706" s="42"/>
      <c r="BZ4706" s="43"/>
      <c r="CA4706" s="42"/>
      <c r="CB4706" s="55"/>
      <c r="CC4706" s="42"/>
      <c r="CD4706" s="56"/>
      <c r="CE4706" s="42"/>
      <c r="DB4706" s="42"/>
    </row>
    <row r="4707" spans="62:106">
      <c r="BJ4707" s="89"/>
      <c r="BW4707" s="45"/>
      <c r="BX4707" s="42"/>
      <c r="BY4707" s="42"/>
      <c r="BZ4707" s="43"/>
      <c r="CA4707" s="42"/>
      <c r="CB4707" s="55"/>
      <c r="CC4707" s="42"/>
      <c r="CD4707" s="56"/>
      <c r="CE4707" s="42"/>
      <c r="DB4707" s="42"/>
    </row>
    <row r="4708" spans="62:106">
      <c r="BJ4708" s="89"/>
      <c r="BW4708" s="45"/>
      <c r="BX4708" s="42"/>
      <c r="BY4708" s="42"/>
      <c r="BZ4708" s="43"/>
      <c r="CA4708" s="42"/>
      <c r="CB4708" s="55"/>
      <c r="CC4708" s="42"/>
      <c r="CD4708" s="56"/>
      <c r="CE4708" s="42"/>
      <c r="DB4708" s="42"/>
    </row>
    <row r="4709" spans="62:106">
      <c r="BJ4709" s="89"/>
      <c r="BW4709" s="45"/>
      <c r="BX4709" s="42"/>
      <c r="BY4709" s="42"/>
      <c r="BZ4709" s="43"/>
      <c r="CA4709" s="42"/>
      <c r="CB4709" s="55"/>
      <c r="CC4709" s="42"/>
      <c r="CD4709" s="56"/>
      <c r="CE4709" s="42"/>
      <c r="DB4709" s="42"/>
    </row>
    <row r="4710" spans="62:106">
      <c r="BJ4710" s="89"/>
      <c r="BW4710" s="45"/>
      <c r="BX4710" s="42"/>
      <c r="BY4710" s="42"/>
      <c r="BZ4710" s="43"/>
      <c r="CA4710" s="42"/>
      <c r="CB4710" s="55"/>
      <c r="CC4710" s="42"/>
      <c r="CD4710" s="56"/>
      <c r="CE4710" s="42"/>
      <c r="DB4710" s="42"/>
    </row>
    <row r="4711" spans="62:106">
      <c r="BJ4711" s="89"/>
      <c r="BW4711" s="45"/>
      <c r="BX4711" s="42"/>
      <c r="BY4711" s="42"/>
      <c r="BZ4711" s="43"/>
      <c r="CA4711" s="42"/>
      <c r="CB4711" s="55"/>
      <c r="CC4711" s="42"/>
      <c r="CD4711" s="56"/>
      <c r="CE4711" s="42"/>
      <c r="DB4711" s="42"/>
    </row>
    <row r="4712" spans="62:106">
      <c r="BJ4712" s="89"/>
      <c r="BW4712" s="45"/>
      <c r="BX4712" s="42"/>
      <c r="BY4712" s="42"/>
      <c r="BZ4712" s="43"/>
      <c r="CA4712" s="42"/>
      <c r="CB4712" s="55"/>
      <c r="CC4712" s="42"/>
      <c r="CD4712" s="56"/>
      <c r="CE4712" s="42"/>
      <c r="DB4712" s="42"/>
    </row>
    <row r="4713" spans="62:106">
      <c r="BJ4713" s="89"/>
      <c r="BW4713" s="45"/>
      <c r="BX4713" s="42"/>
      <c r="BY4713" s="42"/>
      <c r="BZ4713" s="43"/>
      <c r="CA4713" s="42"/>
      <c r="CB4713" s="55"/>
      <c r="CC4713" s="42"/>
      <c r="CD4713" s="56"/>
      <c r="CE4713" s="42"/>
      <c r="DB4713" s="42"/>
    </row>
    <row r="4714" spans="62:106">
      <c r="BJ4714" s="89"/>
      <c r="BW4714" s="45"/>
      <c r="BX4714" s="42"/>
      <c r="BY4714" s="42"/>
      <c r="BZ4714" s="43"/>
      <c r="CA4714" s="42"/>
      <c r="CB4714" s="55"/>
      <c r="CC4714" s="42"/>
      <c r="CD4714" s="56"/>
      <c r="CE4714" s="42"/>
      <c r="DB4714" s="42"/>
    </row>
    <row r="4715" spans="62:106">
      <c r="BJ4715" s="89"/>
      <c r="BW4715" s="45"/>
      <c r="BX4715" s="42"/>
      <c r="BY4715" s="42"/>
      <c r="BZ4715" s="43"/>
      <c r="CA4715" s="42"/>
      <c r="CB4715" s="55"/>
      <c r="CC4715" s="42"/>
      <c r="CD4715" s="56"/>
      <c r="CE4715" s="42"/>
      <c r="DB4715" s="42"/>
    </row>
    <row r="4716" spans="62:106">
      <c r="BJ4716" s="89"/>
      <c r="BW4716" s="45"/>
      <c r="BX4716" s="42"/>
      <c r="BY4716" s="42"/>
      <c r="BZ4716" s="43"/>
      <c r="CA4716" s="42"/>
      <c r="CB4716" s="55"/>
      <c r="CC4716" s="42"/>
      <c r="CD4716" s="56"/>
      <c r="CE4716" s="42"/>
      <c r="DB4716" s="42"/>
    </row>
    <row r="4717" spans="62:106">
      <c r="BJ4717" s="89"/>
      <c r="BW4717" s="45"/>
      <c r="BX4717" s="42"/>
      <c r="BY4717" s="42"/>
      <c r="BZ4717" s="43"/>
      <c r="CA4717" s="42"/>
      <c r="CB4717" s="55"/>
      <c r="CC4717" s="42"/>
      <c r="CD4717" s="56"/>
      <c r="CE4717" s="42"/>
      <c r="DB4717" s="42"/>
    </row>
    <row r="4718" spans="62:106">
      <c r="BJ4718" s="89"/>
      <c r="BW4718" s="45"/>
      <c r="BX4718" s="42"/>
      <c r="BY4718" s="42"/>
      <c r="BZ4718" s="43"/>
      <c r="CA4718" s="42"/>
      <c r="CB4718" s="55"/>
      <c r="CC4718" s="42"/>
      <c r="CD4718" s="56"/>
      <c r="CE4718" s="42"/>
      <c r="DB4718" s="42"/>
    </row>
    <row r="4719" spans="62:106">
      <c r="BJ4719" s="89"/>
      <c r="BW4719" s="45"/>
      <c r="BX4719" s="42"/>
      <c r="BY4719" s="42"/>
      <c r="BZ4719" s="43"/>
      <c r="CA4719" s="42"/>
      <c r="CB4719" s="55"/>
      <c r="CC4719" s="42"/>
      <c r="CD4719" s="56"/>
      <c r="CE4719" s="42"/>
      <c r="DB4719" s="42"/>
    </row>
    <row r="4720" spans="62:106">
      <c r="BJ4720" s="89"/>
      <c r="BW4720" s="45"/>
      <c r="BX4720" s="42"/>
      <c r="BY4720" s="42"/>
      <c r="BZ4720" s="43"/>
      <c r="CA4720" s="42"/>
      <c r="CB4720" s="55"/>
      <c r="CC4720" s="42"/>
      <c r="CD4720" s="56"/>
      <c r="CE4720" s="42"/>
      <c r="DB4720" s="42"/>
    </row>
    <row r="4721" spans="62:106">
      <c r="BJ4721" s="89"/>
      <c r="BW4721" s="45"/>
      <c r="BX4721" s="42"/>
      <c r="BY4721" s="42"/>
      <c r="BZ4721" s="43"/>
      <c r="CA4721" s="42"/>
      <c r="CB4721" s="55"/>
      <c r="CC4721" s="42"/>
      <c r="CD4721" s="56"/>
      <c r="CE4721" s="42"/>
      <c r="DB4721" s="42"/>
    </row>
    <row r="4722" spans="62:106">
      <c r="BJ4722" s="89"/>
      <c r="BW4722" s="45"/>
      <c r="BX4722" s="42"/>
      <c r="BY4722" s="42"/>
      <c r="BZ4722" s="43"/>
      <c r="CA4722" s="42"/>
      <c r="CB4722" s="55"/>
      <c r="CC4722" s="42"/>
      <c r="CD4722" s="56"/>
      <c r="CE4722" s="42"/>
      <c r="DB4722" s="42"/>
    </row>
    <row r="4723" spans="62:106">
      <c r="BJ4723" s="89"/>
      <c r="BW4723" s="45"/>
      <c r="BX4723" s="42"/>
      <c r="BY4723" s="42"/>
      <c r="BZ4723" s="43"/>
      <c r="CA4723" s="42"/>
      <c r="CB4723" s="55"/>
      <c r="CC4723" s="42"/>
      <c r="CD4723" s="56"/>
      <c r="CE4723" s="42"/>
      <c r="DB4723" s="42"/>
    </row>
    <row r="4724" spans="62:106">
      <c r="BJ4724" s="89"/>
      <c r="BW4724" s="45"/>
      <c r="BX4724" s="42"/>
      <c r="BY4724" s="42"/>
      <c r="BZ4724" s="43"/>
      <c r="CA4724" s="42"/>
      <c r="CB4724" s="55"/>
      <c r="CC4724" s="42"/>
      <c r="CD4724" s="56"/>
      <c r="CE4724" s="42"/>
      <c r="DB4724" s="42"/>
    </row>
    <row r="4725" spans="62:106">
      <c r="BJ4725" s="89"/>
      <c r="BW4725" s="45"/>
      <c r="BX4725" s="42"/>
      <c r="BY4725" s="42"/>
      <c r="BZ4725" s="43"/>
      <c r="CA4725" s="42"/>
      <c r="CB4725" s="55"/>
      <c r="CC4725" s="42"/>
      <c r="CD4725" s="56"/>
      <c r="CE4725" s="42"/>
      <c r="DB4725" s="42"/>
    </row>
    <row r="4726" spans="62:106">
      <c r="BJ4726" s="89"/>
      <c r="BW4726" s="45"/>
      <c r="BX4726" s="42"/>
      <c r="BY4726" s="42"/>
      <c r="BZ4726" s="43"/>
      <c r="CA4726" s="42"/>
      <c r="CB4726" s="55"/>
      <c r="CC4726" s="42"/>
      <c r="CD4726" s="56"/>
      <c r="CE4726" s="42"/>
      <c r="DB4726" s="42"/>
    </row>
    <row r="4727" spans="62:106">
      <c r="BJ4727" s="89"/>
      <c r="BW4727" s="45"/>
      <c r="BX4727" s="42"/>
      <c r="BY4727" s="42"/>
      <c r="BZ4727" s="43"/>
      <c r="CA4727" s="42"/>
      <c r="CB4727" s="55"/>
      <c r="CC4727" s="42"/>
      <c r="CD4727" s="56"/>
      <c r="CE4727" s="42"/>
      <c r="DB4727" s="42"/>
    </row>
    <row r="4728" spans="62:106">
      <c r="BJ4728" s="89"/>
      <c r="BW4728" s="45"/>
      <c r="BX4728" s="42"/>
      <c r="BY4728" s="42"/>
      <c r="BZ4728" s="43"/>
      <c r="CA4728" s="42"/>
      <c r="CB4728" s="55"/>
      <c r="CC4728" s="42"/>
      <c r="CD4728" s="56"/>
      <c r="CE4728" s="42"/>
      <c r="DB4728" s="42"/>
    </row>
    <row r="4729" spans="62:106">
      <c r="BJ4729" s="89"/>
      <c r="BW4729" s="45"/>
      <c r="BX4729" s="42"/>
      <c r="BY4729" s="42"/>
      <c r="BZ4729" s="43"/>
      <c r="CA4729" s="42"/>
      <c r="CB4729" s="55"/>
      <c r="CC4729" s="42"/>
      <c r="CD4729" s="56"/>
      <c r="CE4729" s="42"/>
      <c r="DB4729" s="42"/>
    </row>
    <row r="4730" spans="62:106">
      <c r="BJ4730" s="89"/>
      <c r="BW4730" s="45"/>
      <c r="BX4730" s="42"/>
      <c r="BY4730" s="42"/>
      <c r="BZ4730" s="43"/>
      <c r="CA4730" s="42"/>
      <c r="CB4730" s="55"/>
      <c r="CC4730" s="42"/>
      <c r="CD4730" s="56"/>
      <c r="CE4730" s="42"/>
      <c r="DB4730" s="42"/>
    </row>
    <row r="4731" spans="62:106">
      <c r="BJ4731" s="89"/>
      <c r="BW4731" s="45"/>
      <c r="BX4731" s="42"/>
      <c r="BY4731" s="42"/>
      <c r="BZ4731" s="43"/>
      <c r="CA4731" s="42"/>
      <c r="CB4731" s="55"/>
      <c r="CC4731" s="42"/>
      <c r="CD4731" s="56"/>
      <c r="CE4731" s="42"/>
      <c r="DB4731" s="42"/>
    </row>
    <row r="4732" spans="62:106">
      <c r="BJ4732" s="89"/>
      <c r="BW4732" s="45"/>
      <c r="BX4732" s="42"/>
      <c r="BY4732" s="42"/>
      <c r="BZ4732" s="43"/>
      <c r="CA4732" s="42"/>
      <c r="CB4732" s="55"/>
      <c r="CC4732" s="42"/>
      <c r="CD4732" s="56"/>
      <c r="CE4732" s="42"/>
      <c r="DB4732" s="42"/>
    </row>
    <row r="4733" spans="62:106">
      <c r="BJ4733" s="89"/>
      <c r="BW4733" s="45"/>
      <c r="BX4733" s="42"/>
      <c r="BY4733" s="42"/>
      <c r="BZ4733" s="43"/>
      <c r="CA4733" s="42"/>
      <c r="CB4733" s="55"/>
      <c r="CC4733" s="42"/>
      <c r="CD4733" s="56"/>
      <c r="CE4733" s="42"/>
      <c r="DB4733" s="42"/>
    </row>
    <row r="4734" spans="62:106">
      <c r="BJ4734" s="89"/>
      <c r="BW4734" s="45"/>
      <c r="BX4734" s="42"/>
      <c r="BY4734" s="42"/>
      <c r="BZ4734" s="43"/>
      <c r="CA4734" s="42"/>
      <c r="CB4734" s="55"/>
      <c r="CC4734" s="42"/>
      <c r="CD4734" s="56"/>
      <c r="CE4734" s="42"/>
      <c r="DB4734" s="42"/>
    </row>
    <row r="4735" spans="62:106">
      <c r="BJ4735" s="89"/>
      <c r="BW4735" s="45"/>
      <c r="BX4735" s="42"/>
      <c r="BY4735" s="42"/>
      <c r="BZ4735" s="43"/>
      <c r="CA4735" s="42"/>
      <c r="CB4735" s="55"/>
      <c r="CC4735" s="42"/>
      <c r="CD4735" s="56"/>
      <c r="CE4735" s="42"/>
      <c r="DB4735" s="42"/>
    </row>
    <row r="4736" spans="62:106">
      <c r="BJ4736" s="89"/>
      <c r="BW4736" s="45"/>
      <c r="BX4736" s="42"/>
      <c r="BY4736" s="42"/>
      <c r="BZ4736" s="43"/>
      <c r="CA4736" s="42"/>
      <c r="CB4736" s="55"/>
      <c r="CC4736" s="42"/>
      <c r="CD4736" s="56"/>
      <c r="CE4736" s="42"/>
      <c r="DB4736" s="42"/>
    </row>
    <row r="4737" spans="62:106">
      <c r="BJ4737" s="89"/>
      <c r="BW4737" s="45"/>
      <c r="BX4737" s="42"/>
      <c r="BY4737" s="42"/>
      <c r="BZ4737" s="43"/>
      <c r="CA4737" s="42"/>
      <c r="CB4737" s="55"/>
      <c r="CC4737" s="42"/>
      <c r="CD4737" s="56"/>
      <c r="CE4737" s="42"/>
      <c r="DB4737" s="42"/>
    </row>
    <row r="4738" spans="62:106">
      <c r="BJ4738" s="89"/>
      <c r="BW4738" s="45"/>
      <c r="BX4738" s="42"/>
      <c r="BY4738" s="42"/>
      <c r="BZ4738" s="43"/>
      <c r="CA4738" s="42"/>
      <c r="CB4738" s="55"/>
      <c r="CC4738" s="42"/>
      <c r="CD4738" s="56"/>
      <c r="CE4738" s="42"/>
      <c r="DB4738" s="42"/>
    </row>
    <row r="4739" spans="62:106">
      <c r="BJ4739" s="89"/>
      <c r="BW4739" s="45"/>
      <c r="BX4739" s="42"/>
      <c r="BY4739" s="42"/>
      <c r="BZ4739" s="43"/>
      <c r="CA4739" s="42"/>
      <c r="CB4739" s="55"/>
      <c r="CC4739" s="42"/>
      <c r="CD4739" s="56"/>
      <c r="CE4739" s="42"/>
      <c r="DB4739" s="42"/>
    </row>
    <row r="4740" spans="62:106">
      <c r="BJ4740" s="89"/>
      <c r="BW4740" s="45"/>
      <c r="BX4740" s="42"/>
      <c r="BY4740" s="42"/>
      <c r="BZ4740" s="43"/>
      <c r="CA4740" s="42"/>
      <c r="CB4740" s="55"/>
      <c r="CC4740" s="42"/>
      <c r="CD4740" s="56"/>
      <c r="CE4740" s="42"/>
      <c r="DB4740" s="42"/>
    </row>
    <row r="4741" spans="62:106">
      <c r="BJ4741" s="89"/>
      <c r="BW4741" s="45"/>
      <c r="BX4741" s="42"/>
      <c r="BY4741" s="42"/>
      <c r="BZ4741" s="43"/>
      <c r="CA4741" s="42"/>
      <c r="CB4741" s="55"/>
      <c r="CC4741" s="42"/>
      <c r="CD4741" s="56"/>
      <c r="CE4741" s="42"/>
      <c r="DB4741" s="42"/>
    </row>
    <row r="4742" spans="62:106">
      <c r="BJ4742" s="89"/>
      <c r="BW4742" s="45"/>
      <c r="BX4742" s="42"/>
      <c r="BY4742" s="42"/>
      <c r="BZ4742" s="43"/>
      <c r="CA4742" s="42"/>
      <c r="CB4742" s="55"/>
      <c r="CC4742" s="42"/>
      <c r="CD4742" s="56"/>
      <c r="CE4742" s="42"/>
      <c r="DB4742" s="42"/>
    </row>
    <row r="4743" spans="62:106">
      <c r="BJ4743" s="89"/>
      <c r="BW4743" s="45"/>
      <c r="BX4743" s="42"/>
      <c r="BY4743" s="42"/>
      <c r="BZ4743" s="43"/>
      <c r="CA4743" s="42"/>
      <c r="CB4743" s="55"/>
      <c r="CC4743" s="42"/>
      <c r="CD4743" s="56"/>
      <c r="CE4743" s="42"/>
      <c r="DB4743" s="42"/>
    </row>
    <row r="4744" spans="62:106">
      <c r="BJ4744" s="89"/>
      <c r="BW4744" s="45"/>
      <c r="BX4744" s="42"/>
      <c r="BY4744" s="42"/>
      <c r="BZ4744" s="43"/>
      <c r="CA4744" s="42"/>
      <c r="CB4744" s="55"/>
      <c r="CC4744" s="42"/>
      <c r="CD4744" s="56"/>
      <c r="CE4744" s="42"/>
      <c r="DB4744" s="42"/>
    </row>
    <row r="4745" spans="62:106">
      <c r="BJ4745" s="89"/>
      <c r="BW4745" s="45"/>
      <c r="BX4745" s="42"/>
      <c r="BY4745" s="42"/>
      <c r="BZ4745" s="43"/>
      <c r="CA4745" s="42"/>
      <c r="CB4745" s="55"/>
      <c r="CC4745" s="42"/>
      <c r="CD4745" s="56"/>
      <c r="CE4745" s="42"/>
      <c r="DB4745" s="42"/>
    </row>
    <row r="4746" spans="62:106">
      <c r="BJ4746" s="89"/>
      <c r="BW4746" s="45"/>
      <c r="BX4746" s="42"/>
      <c r="BY4746" s="42"/>
      <c r="BZ4746" s="43"/>
      <c r="CA4746" s="42"/>
      <c r="CB4746" s="55"/>
      <c r="CC4746" s="42"/>
      <c r="CD4746" s="56"/>
      <c r="CE4746" s="42"/>
      <c r="DB4746" s="42"/>
    </row>
    <row r="4747" spans="62:106">
      <c r="BJ4747" s="89"/>
      <c r="BW4747" s="45"/>
      <c r="BX4747" s="42"/>
      <c r="BY4747" s="42"/>
      <c r="BZ4747" s="43"/>
      <c r="CA4747" s="42"/>
      <c r="CB4747" s="55"/>
      <c r="CC4747" s="42"/>
      <c r="CD4747" s="56"/>
      <c r="CE4747" s="42"/>
      <c r="DB4747" s="42"/>
    </row>
    <row r="4748" spans="62:106">
      <c r="BJ4748" s="89"/>
      <c r="BW4748" s="45"/>
      <c r="BX4748" s="42"/>
      <c r="BY4748" s="42"/>
      <c r="BZ4748" s="43"/>
      <c r="CA4748" s="42"/>
      <c r="CB4748" s="55"/>
      <c r="CC4748" s="42"/>
      <c r="CD4748" s="56"/>
      <c r="CE4748" s="42"/>
      <c r="DB4748" s="42"/>
    </row>
    <row r="4749" spans="62:106">
      <c r="BJ4749" s="89"/>
      <c r="BW4749" s="45"/>
      <c r="BX4749" s="42"/>
      <c r="BY4749" s="42"/>
      <c r="BZ4749" s="43"/>
      <c r="CA4749" s="42"/>
      <c r="CB4749" s="55"/>
      <c r="CC4749" s="42"/>
      <c r="CD4749" s="56"/>
      <c r="CE4749" s="42"/>
      <c r="DB4749" s="42"/>
    </row>
    <row r="4750" spans="62:106">
      <c r="BJ4750" s="89"/>
      <c r="BW4750" s="45"/>
      <c r="BX4750" s="42"/>
      <c r="BY4750" s="42"/>
      <c r="BZ4750" s="43"/>
      <c r="CA4750" s="42"/>
      <c r="CB4750" s="55"/>
      <c r="CC4750" s="42"/>
      <c r="CD4750" s="56"/>
      <c r="CE4750" s="42"/>
      <c r="DB4750" s="42"/>
    </row>
    <row r="4751" spans="62:106">
      <c r="BJ4751" s="89"/>
      <c r="BW4751" s="45"/>
      <c r="BX4751" s="42"/>
      <c r="BY4751" s="42"/>
      <c r="BZ4751" s="43"/>
      <c r="CA4751" s="42"/>
      <c r="CB4751" s="55"/>
      <c r="CC4751" s="42"/>
      <c r="CD4751" s="56"/>
      <c r="CE4751" s="42"/>
      <c r="DB4751" s="42"/>
    </row>
    <row r="4752" spans="62:106">
      <c r="BJ4752" s="89"/>
      <c r="BW4752" s="45"/>
      <c r="BX4752" s="42"/>
      <c r="BY4752" s="42"/>
      <c r="BZ4752" s="43"/>
      <c r="CA4752" s="42"/>
      <c r="CB4752" s="55"/>
      <c r="CC4752" s="42"/>
      <c r="CD4752" s="56"/>
      <c r="CE4752" s="42"/>
      <c r="DB4752" s="42"/>
    </row>
    <row r="4753" spans="62:106">
      <c r="BJ4753" s="89"/>
      <c r="BW4753" s="45"/>
      <c r="BX4753" s="42"/>
      <c r="BY4753" s="42"/>
      <c r="BZ4753" s="43"/>
      <c r="CA4753" s="42"/>
      <c r="CB4753" s="55"/>
      <c r="CC4753" s="42"/>
      <c r="CD4753" s="56"/>
      <c r="CE4753" s="42"/>
      <c r="DB4753" s="42"/>
    </row>
    <row r="4754" spans="62:106">
      <c r="BJ4754" s="89"/>
      <c r="BW4754" s="45"/>
      <c r="BX4754" s="42"/>
      <c r="BY4754" s="42"/>
      <c r="BZ4754" s="43"/>
      <c r="CA4754" s="42"/>
      <c r="CB4754" s="55"/>
      <c r="CC4754" s="42"/>
      <c r="CD4754" s="56"/>
      <c r="CE4754" s="42"/>
      <c r="DB4754" s="42"/>
    </row>
    <row r="4755" spans="62:106">
      <c r="BJ4755" s="89"/>
      <c r="BW4755" s="45"/>
      <c r="BX4755" s="42"/>
      <c r="BY4755" s="42"/>
      <c r="BZ4755" s="43"/>
      <c r="CA4755" s="42"/>
      <c r="CB4755" s="55"/>
      <c r="CC4755" s="42"/>
      <c r="CD4755" s="56"/>
      <c r="CE4755" s="42"/>
      <c r="DB4755" s="42"/>
    </row>
    <row r="4756" spans="62:106">
      <c r="BJ4756" s="89"/>
      <c r="BW4756" s="45"/>
      <c r="BX4756" s="42"/>
      <c r="BY4756" s="42"/>
      <c r="BZ4756" s="43"/>
      <c r="CA4756" s="42"/>
      <c r="CB4756" s="55"/>
      <c r="CC4756" s="42"/>
      <c r="CD4756" s="56"/>
      <c r="CE4756" s="42"/>
      <c r="DB4756" s="42"/>
    </row>
    <row r="4757" spans="62:106">
      <c r="BJ4757" s="89"/>
      <c r="BW4757" s="45"/>
      <c r="BX4757" s="42"/>
      <c r="BY4757" s="42"/>
      <c r="BZ4757" s="43"/>
      <c r="CA4757" s="42"/>
      <c r="CB4757" s="55"/>
      <c r="CC4757" s="42"/>
      <c r="CD4757" s="56"/>
      <c r="CE4757" s="42"/>
      <c r="DB4757" s="42"/>
    </row>
    <row r="4758" spans="62:106">
      <c r="BJ4758" s="89"/>
      <c r="BW4758" s="45"/>
      <c r="BX4758" s="42"/>
      <c r="BY4758" s="42"/>
      <c r="BZ4758" s="43"/>
      <c r="CA4758" s="42"/>
      <c r="CB4758" s="55"/>
      <c r="CC4758" s="42"/>
      <c r="CD4758" s="56"/>
      <c r="CE4758" s="42"/>
      <c r="DB4758" s="42"/>
    </row>
    <row r="4759" spans="62:106">
      <c r="BJ4759" s="89"/>
      <c r="BW4759" s="45"/>
      <c r="BX4759" s="42"/>
      <c r="BY4759" s="42"/>
      <c r="BZ4759" s="43"/>
      <c r="CA4759" s="42"/>
      <c r="CB4759" s="55"/>
      <c r="CC4759" s="42"/>
      <c r="CD4759" s="56"/>
      <c r="CE4759" s="42"/>
      <c r="DB4759" s="42"/>
    </row>
    <row r="4760" spans="62:106">
      <c r="BJ4760" s="89"/>
      <c r="BW4760" s="45"/>
      <c r="BX4760" s="42"/>
      <c r="BY4760" s="42"/>
      <c r="BZ4760" s="43"/>
      <c r="CA4760" s="42"/>
      <c r="CB4760" s="55"/>
      <c r="CC4760" s="42"/>
      <c r="CD4760" s="56"/>
      <c r="CE4760" s="42"/>
      <c r="DB4760" s="42"/>
    </row>
    <row r="4761" spans="62:106">
      <c r="BJ4761" s="89"/>
      <c r="BW4761" s="45"/>
      <c r="BX4761" s="42"/>
      <c r="BY4761" s="42"/>
      <c r="BZ4761" s="43"/>
      <c r="CA4761" s="42"/>
      <c r="CB4761" s="55"/>
      <c r="CC4761" s="42"/>
      <c r="CD4761" s="56"/>
      <c r="CE4761" s="42"/>
      <c r="DB4761" s="42"/>
    </row>
    <row r="4762" spans="62:106">
      <c r="BJ4762" s="89"/>
      <c r="BW4762" s="45"/>
      <c r="BX4762" s="42"/>
      <c r="BY4762" s="42"/>
      <c r="BZ4762" s="43"/>
      <c r="CA4762" s="42"/>
      <c r="CB4762" s="55"/>
      <c r="CC4762" s="42"/>
      <c r="CD4762" s="56"/>
      <c r="CE4762" s="42"/>
      <c r="DB4762" s="42"/>
    </row>
    <row r="4763" spans="62:106">
      <c r="BJ4763" s="89"/>
      <c r="BW4763" s="45"/>
      <c r="BX4763" s="42"/>
      <c r="BY4763" s="42"/>
      <c r="BZ4763" s="43"/>
      <c r="CA4763" s="42"/>
      <c r="CB4763" s="55"/>
      <c r="CC4763" s="42"/>
      <c r="CD4763" s="56"/>
      <c r="CE4763" s="42"/>
      <c r="DB4763" s="42"/>
    </row>
    <row r="4764" spans="62:106">
      <c r="BJ4764" s="89"/>
      <c r="BW4764" s="45"/>
      <c r="BX4764" s="42"/>
      <c r="BY4764" s="42"/>
      <c r="BZ4764" s="43"/>
      <c r="CA4764" s="42"/>
      <c r="CB4764" s="55"/>
      <c r="CC4764" s="42"/>
      <c r="CD4764" s="56"/>
      <c r="CE4764" s="42"/>
      <c r="DB4764" s="42"/>
    </row>
    <row r="4765" spans="62:106">
      <c r="BJ4765" s="89"/>
      <c r="BW4765" s="45"/>
      <c r="BX4765" s="42"/>
      <c r="BY4765" s="42"/>
      <c r="BZ4765" s="43"/>
      <c r="CA4765" s="42"/>
      <c r="CB4765" s="55"/>
      <c r="CC4765" s="42"/>
      <c r="CD4765" s="56"/>
      <c r="CE4765" s="42"/>
      <c r="DB4765" s="42"/>
    </row>
    <row r="4766" spans="62:106">
      <c r="BJ4766" s="89"/>
      <c r="BW4766" s="45"/>
      <c r="BX4766" s="42"/>
      <c r="BY4766" s="42"/>
      <c r="BZ4766" s="43"/>
      <c r="CA4766" s="42"/>
      <c r="CB4766" s="55"/>
      <c r="CC4766" s="42"/>
      <c r="CD4766" s="56"/>
      <c r="CE4766" s="42"/>
      <c r="DB4766" s="42"/>
    </row>
    <row r="4767" spans="62:106">
      <c r="BJ4767" s="89"/>
      <c r="BW4767" s="45"/>
      <c r="BX4767" s="42"/>
      <c r="BY4767" s="42"/>
      <c r="BZ4767" s="43"/>
      <c r="CA4767" s="42"/>
      <c r="CB4767" s="55"/>
      <c r="CC4767" s="42"/>
      <c r="CD4767" s="56"/>
      <c r="CE4767" s="42"/>
      <c r="DB4767" s="42"/>
    </row>
    <row r="4768" spans="62:106">
      <c r="BJ4768" s="89"/>
      <c r="BW4768" s="45"/>
      <c r="BX4768" s="42"/>
      <c r="BY4768" s="42"/>
      <c r="BZ4768" s="43"/>
      <c r="CA4768" s="42"/>
      <c r="CB4768" s="55"/>
      <c r="CC4768" s="42"/>
      <c r="CD4768" s="56"/>
      <c r="CE4768" s="42"/>
      <c r="DB4768" s="42"/>
    </row>
    <row r="4769" spans="62:106">
      <c r="BJ4769" s="89"/>
      <c r="BW4769" s="45"/>
      <c r="BX4769" s="42"/>
      <c r="BY4769" s="42"/>
      <c r="BZ4769" s="43"/>
      <c r="CA4769" s="42"/>
      <c r="CB4769" s="55"/>
      <c r="CC4769" s="42"/>
      <c r="CD4769" s="56"/>
      <c r="CE4769" s="42"/>
      <c r="DB4769" s="42"/>
    </row>
    <row r="4770" spans="62:106">
      <c r="BJ4770" s="89"/>
      <c r="BW4770" s="45"/>
      <c r="BX4770" s="42"/>
      <c r="BY4770" s="42"/>
      <c r="BZ4770" s="43"/>
      <c r="CA4770" s="42"/>
      <c r="CB4770" s="55"/>
      <c r="CC4770" s="42"/>
      <c r="CD4770" s="56"/>
      <c r="CE4770" s="42"/>
      <c r="DB4770" s="42"/>
    </row>
    <row r="4771" spans="62:106">
      <c r="BJ4771" s="89"/>
      <c r="BW4771" s="45"/>
      <c r="BX4771" s="42"/>
      <c r="BY4771" s="42"/>
      <c r="BZ4771" s="43"/>
      <c r="CA4771" s="42"/>
      <c r="CB4771" s="55"/>
      <c r="CC4771" s="42"/>
      <c r="CD4771" s="56"/>
      <c r="CE4771" s="42"/>
      <c r="DB4771" s="42"/>
    </row>
    <row r="4772" spans="62:106">
      <c r="BJ4772" s="89"/>
      <c r="BW4772" s="45"/>
      <c r="BX4772" s="42"/>
      <c r="BY4772" s="42"/>
      <c r="BZ4772" s="43"/>
      <c r="CA4772" s="42"/>
      <c r="CB4772" s="55"/>
      <c r="CC4772" s="42"/>
      <c r="CD4772" s="56"/>
      <c r="CE4772" s="42"/>
      <c r="DB4772" s="42"/>
    </row>
    <row r="4773" spans="62:106">
      <c r="BJ4773" s="89"/>
      <c r="BW4773" s="45"/>
      <c r="BX4773" s="42"/>
      <c r="BY4773" s="42"/>
      <c r="BZ4773" s="43"/>
      <c r="CA4773" s="42"/>
      <c r="CB4773" s="55"/>
      <c r="CC4773" s="42"/>
      <c r="CD4773" s="56"/>
      <c r="CE4773" s="42"/>
      <c r="DB4773" s="42"/>
    </row>
    <row r="4774" spans="62:106">
      <c r="BJ4774" s="89"/>
      <c r="BW4774" s="45"/>
      <c r="BX4774" s="42"/>
      <c r="BY4774" s="42"/>
      <c r="BZ4774" s="43"/>
      <c r="CA4774" s="42"/>
      <c r="CB4774" s="55"/>
      <c r="CC4774" s="42"/>
      <c r="CD4774" s="56"/>
      <c r="CE4774" s="42"/>
      <c r="DB4774" s="42"/>
    </row>
    <row r="4775" spans="62:106">
      <c r="BJ4775" s="89"/>
      <c r="BW4775" s="45"/>
      <c r="BX4775" s="42"/>
      <c r="BY4775" s="42"/>
      <c r="BZ4775" s="43"/>
      <c r="CA4775" s="42"/>
      <c r="CB4775" s="55"/>
      <c r="CC4775" s="42"/>
      <c r="CD4775" s="56"/>
      <c r="CE4775" s="42"/>
      <c r="DB4775" s="42"/>
    </row>
    <row r="4776" spans="62:106">
      <c r="BJ4776" s="89"/>
      <c r="BW4776" s="45"/>
      <c r="BX4776" s="42"/>
      <c r="BY4776" s="42"/>
      <c r="BZ4776" s="43"/>
      <c r="CA4776" s="42"/>
      <c r="CB4776" s="55"/>
      <c r="CC4776" s="42"/>
      <c r="CD4776" s="56"/>
      <c r="CE4776" s="42"/>
      <c r="DB4776" s="42"/>
    </row>
    <row r="4777" spans="62:106">
      <c r="BJ4777" s="89"/>
      <c r="BW4777" s="45"/>
      <c r="BX4777" s="42"/>
      <c r="BY4777" s="42"/>
      <c r="BZ4777" s="43"/>
      <c r="CA4777" s="42"/>
      <c r="CB4777" s="55"/>
      <c r="CC4777" s="42"/>
      <c r="CD4777" s="56"/>
      <c r="CE4777" s="42"/>
      <c r="DB4777" s="42"/>
    </row>
    <row r="4778" spans="62:106">
      <c r="BJ4778" s="89"/>
      <c r="BW4778" s="45"/>
      <c r="BX4778" s="42"/>
      <c r="BY4778" s="42"/>
      <c r="BZ4778" s="43"/>
      <c r="CA4778" s="42"/>
      <c r="CB4778" s="55"/>
      <c r="CC4778" s="42"/>
      <c r="CD4778" s="56"/>
      <c r="CE4778" s="42"/>
      <c r="DB4778" s="42"/>
    </row>
    <row r="4779" spans="62:106">
      <c r="BJ4779" s="89"/>
      <c r="BW4779" s="45"/>
      <c r="BX4779" s="42"/>
      <c r="BY4779" s="42"/>
      <c r="BZ4779" s="43"/>
      <c r="CA4779" s="42"/>
      <c r="CB4779" s="55"/>
      <c r="CC4779" s="42"/>
      <c r="CD4779" s="56"/>
      <c r="CE4779" s="42"/>
      <c r="DB4779" s="42"/>
    </row>
    <row r="4780" spans="62:106">
      <c r="BJ4780" s="89"/>
      <c r="BW4780" s="45"/>
      <c r="BX4780" s="42"/>
      <c r="BY4780" s="42"/>
      <c r="BZ4780" s="43"/>
      <c r="CA4780" s="42"/>
      <c r="CB4780" s="55"/>
      <c r="CC4780" s="42"/>
      <c r="CD4780" s="56"/>
      <c r="CE4780" s="42"/>
      <c r="DB4780" s="42"/>
    </row>
    <row r="4781" spans="62:106">
      <c r="BJ4781" s="89"/>
      <c r="BW4781" s="45"/>
      <c r="BX4781" s="42"/>
      <c r="BY4781" s="42"/>
      <c r="BZ4781" s="43"/>
      <c r="CA4781" s="42"/>
      <c r="CB4781" s="55"/>
      <c r="CC4781" s="42"/>
      <c r="CD4781" s="56"/>
      <c r="CE4781" s="42"/>
      <c r="DB4781" s="42"/>
    </row>
    <row r="4782" spans="62:106">
      <c r="BJ4782" s="89"/>
      <c r="BW4782" s="45"/>
      <c r="BX4782" s="42"/>
      <c r="BY4782" s="42"/>
      <c r="BZ4782" s="43"/>
      <c r="CA4782" s="42"/>
      <c r="CB4782" s="55"/>
      <c r="CC4782" s="42"/>
      <c r="CD4782" s="56"/>
      <c r="CE4782" s="42"/>
      <c r="DB4782" s="42"/>
    </row>
    <row r="4783" spans="62:106">
      <c r="BJ4783" s="89"/>
      <c r="BW4783" s="45"/>
      <c r="BX4783" s="42"/>
      <c r="BY4783" s="42"/>
      <c r="BZ4783" s="43"/>
      <c r="CA4783" s="42"/>
      <c r="CB4783" s="55"/>
      <c r="CC4783" s="42"/>
      <c r="CD4783" s="56"/>
      <c r="CE4783" s="42"/>
      <c r="DB4783" s="42"/>
    </row>
    <row r="4784" spans="62:106">
      <c r="BJ4784" s="89"/>
      <c r="BW4784" s="45"/>
      <c r="BX4784" s="42"/>
      <c r="BY4784" s="42"/>
      <c r="BZ4784" s="43"/>
      <c r="CA4784" s="42"/>
      <c r="CB4784" s="55"/>
      <c r="CC4784" s="42"/>
      <c r="CD4784" s="56"/>
      <c r="CE4784" s="42"/>
      <c r="DB4784" s="42"/>
    </row>
    <row r="4785" spans="62:106">
      <c r="BJ4785" s="89"/>
      <c r="BW4785" s="45"/>
      <c r="BX4785" s="42"/>
      <c r="BY4785" s="42"/>
      <c r="BZ4785" s="43"/>
      <c r="CA4785" s="42"/>
      <c r="CB4785" s="55"/>
      <c r="CC4785" s="42"/>
      <c r="CD4785" s="56"/>
      <c r="CE4785" s="42"/>
      <c r="DB4785" s="42"/>
    </row>
    <row r="4786" spans="62:106">
      <c r="BJ4786" s="89"/>
      <c r="BW4786" s="45"/>
      <c r="BX4786" s="42"/>
      <c r="BY4786" s="42"/>
      <c r="BZ4786" s="43"/>
      <c r="CA4786" s="42"/>
      <c r="CB4786" s="55"/>
      <c r="CC4786" s="42"/>
      <c r="CD4786" s="56"/>
      <c r="CE4786" s="42"/>
      <c r="DB4786" s="42"/>
    </row>
    <row r="4787" spans="62:106">
      <c r="BJ4787" s="89"/>
      <c r="BW4787" s="45"/>
      <c r="BX4787" s="42"/>
      <c r="BY4787" s="42"/>
      <c r="BZ4787" s="43"/>
      <c r="CA4787" s="42"/>
      <c r="CB4787" s="55"/>
      <c r="CC4787" s="42"/>
      <c r="CD4787" s="56"/>
      <c r="CE4787" s="42"/>
      <c r="DB4787" s="42"/>
    </row>
    <row r="4788" spans="62:106">
      <c r="BJ4788" s="89"/>
      <c r="BW4788" s="45"/>
      <c r="BX4788" s="42"/>
      <c r="BY4788" s="42"/>
      <c r="BZ4788" s="43"/>
      <c r="CA4788" s="42"/>
      <c r="CB4788" s="55"/>
      <c r="CC4788" s="42"/>
      <c r="CD4788" s="56"/>
      <c r="CE4788" s="42"/>
      <c r="DB4788" s="42"/>
    </row>
    <row r="4789" spans="62:106">
      <c r="BJ4789" s="89"/>
      <c r="BW4789" s="45"/>
      <c r="BX4789" s="42"/>
      <c r="BY4789" s="42"/>
      <c r="BZ4789" s="43"/>
      <c r="CA4789" s="42"/>
      <c r="CB4789" s="55"/>
      <c r="CC4789" s="42"/>
      <c r="CD4789" s="56"/>
      <c r="CE4789" s="42"/>
      <c r="DB4789" s="42"/>
    </row>
    <row r="4790" spans="62:106">
      <c r="BJ4790" s="89"/>
      <c r="BW4790" s="45"/>
      <c r="BX4790" s="42"/>
      <c r="BY4790" s="42"/>
      <c r="BZ4790" s="43"/>
      <c r="CA4790" s="42"/>
      <c r="CB4790" s="55"/>
      <c r="CC4790" s="42"/>
      <c r="CD4790" s="56"/>
      <c r="CE4790" s="42"/>
      <c r="DB4790" s="42"/>
    </row>
    <row r="4791" spans="62:106">
      <c r="BJ4791" s="89"/>
      <c r="BW4791" s="45"/>
      <c r="BX4791" s="42"/>
      <c r="BY4791" s="42"/>
      <c r="BZ4791" s="43"/>
      <c r="CA4791" s="42"/>
      <c r="CB4791" s="55"/>
      <c r="CC4791" s="42"/>
      <c r="CD4791" s="56"/>
      <c r="CE4791" s="42"/>
      <c r="DB4791" s="42"/>
    </row>
    <row r="4792" spans="62:106">
      <c r="BJ4792" s="89"/>
      <c r="BW4792" s="45"/>
      <c r="BX4792" s="42"/>
      <c r="BY4792" s="42"/>
      <c r="BZ4792" s="43"/>
      <c r="CA4792" s="42"/>
      <c r="CB4792" s="55"/>
      <c r="CC4792" s="42"/>
      <c r="CD4792" s="56"/>
      <c r="CE4792" s="42"/>
      <c r="DB4792" s="42"/>
    </row>
    <row r="4793" spans="62:106">
      <c r="BJ4793" s="89"/>
      <c r="BW4793" s="45"/>
      <c r="BX4793" s="42"/>
      <c r="BY4793" s="42"/>
      <c r="BZ4793" s="43"/>
      <c r="CA4793" s="42"/>
      <c r="CB4793" s="55"/>
      <c r="CC4793" s="42"/>
      <c r="CD4793" s="56"/>
      <c r="CE4793" s="42"/>
      <c r="DB4793" s="42"/>
    </row>
    <row r="4794" spans="62:106">
      <c r="BJ4794" s="89"/>
      <c r="BW4794" s="45"/>
      <c r="BX4794" s="42"/>
      <c r="BY4794" s="42"/>
      <c r="BZ4794" s="43"/>
      <c r="CA4794" s="42"/>
      <c r="CB4794" s="55"/>
      <c r="CC4794" s="42"/>
      <c r="CD4794" s="56"/>
      <c r="CE4794" s="42"/>
      <c r="DB4794" s="42"/>
    </row>
    <row r="4795" spans="62:106">
      <c r="BJ4795" s="89"/>
      <c r="BW4795" s="45"/>
      <c r="BX4795" s="42"/>
      <c r="BY4795" s="42"/>
      <c r="BZ4795" s="43"/>
      <c r="CA4795" s="42"/>
      <c r="CB4795" s="55"/>
      <c r="CC4795" s="42"/>
      <c r="CD4795" s="56"/>
      <c r="CE4795" s="42"/>
      <c r="DB4795" s="42"/>
    </row>
    <row r="4796" spans="62:106">
      <c r="BJ4796" s="89"/>
      <c r="BW4796" s="45"/>
      <c r="BX4796" s="42"/>
      <c r="BY4796" s="42"/>
      <c r="BZ4796" s="43"/>
      <c r="CA4796" s="42"/>
      <c r="CB4796" s="55"/>
      <c r="CC4796" s="42"/>
      <c r="CD4796" s="56"/>
      <c r="CE4796" s="42"/>
      <c r="DB4796" s="42"/>
    </row>
    <row r="4797" spans="62:106">
      <c r="BJ4797" s="89"/>
      <c r="BW4797" s="45"/>
      <c r="BX4797" s="42"/>
      <c r="BY4797" s="42"/>
      <c r="BZ4797" s="43"/>
      <c r="CA4797" s="42"/>
      <c r="CB4797" s="55"/>
      <c r="CC4797" s="42"/>
      <c r="CD4797" s="56"/>
      <c r="CE4797" s="42"/>
      <c r="DB4797" s="42"/>
    </row>
    <row r="4798" spans="62:106">
      <c r="BJ4798" s="89"/>
      <c r="BW4798" s="45"/>
      <c r="BX4798" s="42"/>
      <c r="BY4798" s="42"/>
      <c r="BZ4798" s="43"/>
      <c r="CA4798" s="42"/>
      <c r="CB4798" s="55"/>
      <c r="CC4798" s="42"/>
      <c r="CD4798" s="56"/>
      <c r="CE4798" s="42"/>
      <c r="DB4798" s="42"/>
    </row>
    <row r="4799" spans="62:106">
      <c r="BJ4799" s="89"/>
      <c r="BW4799" s="45"/>
      <c r="BX4799" s="42"/>
      <c r="BY4799" s="42"/>
      <c r="BZ4799" s="43"/>
      <c r="CA4799" s="42"/>
      <c r="CB4799" s="55"/>
      <c r="CC4799" s="42"/>
      <c r="CD4799" s="56"/>
      <c r="CE4799" s="42"/>
      <c r="DB4799" s="42"/>
    </row>
    <row r="4800" spans="62:106">
      <c r="BJ4800" s="89"/>
      <c r="BW4800" s="45"/>
      <c r="BX4800" s="42"/>
      <c r="BY4800" s="42"/>
      <c r="BZ4800" s="43"/>
      <c r="CA4800" s="42"/>
      <c r="CB4800" s="55"/>
      <c r="CC4800" s="42"/>
      <c r="CD4800" s="56"/>
      <c r="CE4800" s="42"/>
      <c r="DB4800" s="42"/>
    </row>
    <row r="4801" spans="62:106">
      <c r="BJ4801" s="89"/>
      <c r="BW4801" s="45"/>
      <c r="BX4801" s="42"/>
      <c r="BY4801" s="42"/>
      <c r="BZ4801" s="43"/>
      <c r="CA4801" s="42"/>
      <c r="CB4801" s="55"/>
      <c r="CC4801" s="42"/>
      <c r="CD4801" s="56"/>
      <c r="CE4801" s="42"/>
      <c r="DB4801" s="42"/>
    </row>
    <row r="4802" spans="62:106">
      <c r="BJ4802" s="89"/>
      <c r="BW4802" s="45"/>
      <c r="BX4802" s="42"/>
      <c r="BY4802" s="42"/>
      <c r="BZ4802" s="43"/>
      <c r="CA4802" s="42"/>
      <c r="CB4802" s="55"/>
      <c r="CC4802" s="42"/>
      <c r="CD4802" s="56"/>
      <c r="CE4802" s="42"/>
      <c r="DB4802" s="42"/>
    </row>
    <row r="4803" spans="62:106">
      <c r="BJ4803" s="89"/>
      <c r="BW4803" s="45"/>
      <c r="BX4803" s="42"/>
      <c r="BY4803" s="42"/>
      <c r="BZ4803" s="43"/>
      <c r="CA4803" s="42"/>
      <c r="CB4803" s="55"/>
      <c r="CC4803" s="42"/>
      <c r="CD4803" s="56"/>
      <c r="CE4803" s="42"/>
      <c r="DB4803" s="42"/>
    </row>
    <row r="4804" spans="62:106">
      <c r="BJ4804" s="89"/>
      <c r="BW4804" s="45"/>
      <c r="BX4804" s="42"/>
      <c r="BY4804" s="42"/>
      <c r="BZ4804" s="43"/>
      <c r="CA4804" s="42"/>
      <c r="CB4804" s="55"/>
      <c r="CC4804" s="42"/>
      <c r="CD4804" s="56"/>
      <c r="CE4804" s="42"/>
      <c r="DB4804" s="42"/>
    </row>
    <row r="4805" spans="62:106">
      <c r="BJ4805" s="89"/>
      <c r="BW4805" s="45"/>
      <c r="BX4805" s="42"/>
      <c r="BY4805" s="42"/>
      <c r="BZ4805" s="43"/>
      <c r="CA4805" s="42"/>
      <c r="CB4805" s="55"/>
      <c r="CC4805" s="42"/>
      <c r="CD4805" s="56"/>
      <c r="CE4805" s="42"/>
      <c r="DB4805" s="42"/>
    </row>
    <row r="4806" spans="62:106">
      <c r="BJ4806" s="89"/>
      <c r="BW4806" s="45"/>
      <c r="BX4806" s="42"/>
      <c r="BY4806" s="42"/>
      <c r="BZ4806" s="43"/>
      <c r="CA4806" s="42"/>
      <c r="CB4806" s="55"/>
      <c r="CC4806" s="42"/>
      <c r="CD4806" s="56"/>
      <c r="CE4806" s="42"/>
      <c r="DB4806" s="42"/>
    </row>
    <row r="4807" spans="62:106">
      <c r="BJ4807" s="89"/>
      <c r="BW4807" s="45"/>
      <c r="BX4807" s="42"/>
      <c r="BY4807" s="42"/>
      <c r="BZ4807" s="43"/>
      <c r="CA4807" s="42"/>
      <c r="CB4807" s="55"/>
      <c r="CC4807" s="42"/>
      <c r="CD4807" s="56"/>
      <c r="CE4807" s="42"/>
      <c r="DB4807" s="42"/>
    </row>
    <row r="4808" spans="62:106">
      <c r="BJ4808" s="89"/>
      <c r="BW4808" s="45"/>
      <c r="BX4808" s="42"/>
      <c r="BY4808" s="42"/>
      <c r="BZ4808" s="43"/>
      <c r="CA4808" s="42"/>
      <c r="CB4808" s="55"/>
      <c r="CC4808" s="42"/>
      <c r="CD4808" s="56"/>
      <c r="CE4808" s="42"/>
      <c r="DB4808" s="42"/>
    </row>
    <row r="4809" spans="62:106">
      <c r="BJ4809" s="89"/>
      <c r="BW4809" s="45"/>
      <c r="BX4809" s="42"/>
      <c r="BY4809" s="42"/>
      <c r="BZ4809" s="43"/>
      <c r="CA4809" s="42"/>
      <c r="CB4809" s="55"/>
      <c r="CC4809" s="42"/>
      <c r="CD4809" s="56"/>
      <c r="CE4809" s="42"/>
      <c r="DB4809" s="42"/>
    </row>
    <row r="4810" spans="62:106">
      <c r="BJ4810" s="89"/>
      <c r="BW4810" s="45"/>
      <c r="BX4810" s="42"/>
      <c r="BY4810" s="42"/>
      <c r="BZ4810" s="43"/>
      <c r="CA4810" s="42"/>
      <c r="CB4810" s="55"/>
      <c r="CC4810" s="42"/>
      <c r="CD4810" s="56"/>
      <c r="CE4810" s="42"/>
      <c r="DB4810" s="42"/>
    </row>
    <row r="4811" spans="62:106">
      <c r="BJ4811" s="89"/>
      <c r="BW4811" s="45"/>
      <c r="BX4811" s="42"/>
      <c r="BY4811" s="42"/>
      <c r="BZ4811" s="43"/>
      <c r="CA4811" s="42"/>
      <c r="CB4811" s="55"/>
      <c r="CC4811" s="42"/>
      <c r="CD4811" s="56"/>
      <c r="CE4811" s="42"/>
      <c r="DB4811" s="42"/>
    </row>
    <row r="4812" spans="62:106">
      <c r="BJ4812" s="89"/>
      <c r="BW4812" s="45"/>
      <c r="BX4812" s="42"/>
      <c r="BY4812" s="42"/>
      <c r="BZ4812" s="43"/>
      <c r="CA4812" s="42"/>
      <c r="CB4812" s="55"/>
      <c r="CC4812" s="42"/>
      <c r="CD4812" s="56"/>
      <c r="CE4812" s="42"/>
      <c r="DB4812" s="42"/>
    </row>
    <row r="4813" spans="62:106">
      <c r="BJ4813" s="89"/>
      <c r="BW4813" s="45"/>
      <c r="BX4813" s="42"/>
      <c r="BY4813" s="42"/>
      <c r="BZ4813" s="43"/>
      <c r="CA4813" s="42"/>
      <c r="CB4813" s="55"/>
      <c r="CC4813" s="42"/>
      <c r="CD4813" s="56"/>
      <c r="CE4813" s="42"/>
      <c r="DB4813" s="42"/>
    </row>
    <row r="4814" spans="62:106">
      <c r="BJ4814" s="89"/>
      <c r="BW4814" s="45"/>
      <c r="BX4814" s="42"/>
      <c r="BY4814" s="42"/>
      <c r="BZ4814" s="43"/>
      <c r="CA4814" s="42"/>
      <c r="CB4814" s="55"/>
      <c r="CC4814" s="42"/>
      <c r="CD4814" s="56"/>
      <c r="CE4814" s="42"/>
      <c r="DB4814" s="42"/>
    </row>
    <row r="4815" spans="62:106">
      <c r="BJ4815" s="89"/>
      <c r="BW4815" s="45"/>
      <c r="BX4815" s="42"/>
      <c r="BY4815" s="42"/>
      <c r="BZ4815" s="43"/>
      <c r="CA4815" s="42"/>
      <c r="CB4815" s="55"/>
      <c r="CC4815" s="42"/>
      <c r="CD4815" s="56"/>
      <c r="CE4815" s="42"/>
      <c r="DB4815" s="42"/>
    </row>
    <row r="4816" spans="62:106">
      <c r="BJ4816" s="89"/>
      <c r="BW4816" s="45"/>
      <c r="BX4816" s="42"/>
      <c r="BY4816" s="42"/>
      <c r="BZ4816" s="43"/>
      <c r="CA4816" s="42"/>
      <c r="CB4816" s="55"/>
      <c r="CC4816" s="42"/>
      <c r="CD4816" s="56"/>
      <c r="CE4816" s="42"/>
      <c r="DB4816" s="42"/>
    </row>
    <row r="4817" spans="62:106">
      <c r="BJ4817" s="89"/>
      <c r="BW4817" s="45"/>
      <c r="BX4817" s="42"/>
      <c r="BY4817" s="42"/>
      <c r="BZ4817" s="43"/>
      <c r="CA4817" s="42"/>
      <c r="CB4817" s="55"/>
      <c r="CC4817" s="42"/>
      <c r="CD4817" s="56"/>
      <c r="CE4817" s="42"/>
      <c r="DB4817" s="42"/>
    </row>
    <row r="4818" spans="62:106">
      <c r="BJ4818" s="89"/>
      <c r="BW4818" s="45"/>
      <c r="BX4818" s="42"/>
      <c r="BY4818" s="42"/>
      <c r="BZ4818" s="43"/>
      <c r="CA4818" s="42"/>
      <c r="CB4818" s="55"/>
      <c r="CC4818" s="42"/>
      <c r="CD4818" s="56"/>
      <c r="CE4818" s="42"/>
      <c r="DB4818" s="42"/>
    </row>
    <row r="4819" spans="62:106">
      <c r="BJ4819" s="89"/>
      <c r="BW4819" s="45"/>
      <c r="BX4819" s="42"/>
      <c r="BY4819" s="42"/>
      <c r="BZ4819" s="43"/>
      <c r="CA4819" s="42"/>
      <c r="CB4819" s="55"/>
      <c r="CC4819" s="42"/>
      <c r="CD4819" s="56"/>
      <c r="CE4819" s="42"/>
      <c r="DB4819" s="42"/>
    </row>
    <row r="4820" spans="62:106">
      <c r="BJ4820" s="89"/>
      <c r="BW4820" s="45"/>
      <c r="BX4820" s="42"/>
      <c r="BY4820" s="42"/>
      <c r="BZ4820" s="43"/>
      <c r="CA4820" s="42"/>
      <c r="CB4820" s="55"/>
      <c r="CC4820" s="42"/>
      <c r="CD4820" s="56"/>
      <c r="CE4820" s="42"/>
      <c r="DB4820" s="42"/>
    </row>
    <row r="4821" spans="62:106">
      <c r="BJ4821" s="89"/>
      <c r="BW4821" s="45"/>
      <c r="BX4821" s="42"/>
      <c r="BY4821" s="42"/>
      <c r="BZ4821" s="43"/>
      <c r="CA4821" s="42"/>
      <c r="CB4821" s="55"/>
      <c r="CC4821" s="42"/>
      <c r="CD4821" s="56"/>
      <c r="CE4821" s="42"/>
      <c r="DB4821" s="42"/>
    </row>
    <row r="4822" spans="62:106">
      <c r="BJ4822" s="89"/>
      <c r="BW4822" s="45"/>
      <c r="BX4822" s="42"/>
      <c r="BY4822" s="42"/>
      <c r="BZ4822" s="43"/>
      <c r="CA4822" s="42"/>
      <c r="CB4822" s="55"/>
      <c r="CC4822" s="42"/>
      <c r="CD4822" s="56"/>
      <c r="CE4822" s="42"/>
      <c r="DB4822" s="42"/>
    </row>
    <row r="4823" spans="62:106">
      <c r="BJ4823" s="89"/>
      <c r="BW4823" s="45"/>
      <c r="BX4823" s="42"/>
      <c r="BY4823" s="42"/>
      <c r="BZ4823" s="43"/>
      <c r="CA4823" s="42"/>
      <c r="CB4823" s="55"/>
      <c r="CC4823" s="42"/>
      <c r="CD4823" s="56"/>
      <c r="CE4823" s="42"/>
      <c r="DB4823" s="42"/>
    </row>
    <row r="4824" spans="62:106">
      <c r="BJ4824" s="89"/>
      <c r="BW4824" s="45"/>
      <c r="BX4824" s="42"/>
      <c r="BY4824" s="42"/>
      <c r="BZ4824" s="43"/>
      <c r="CA4824" s="42"/>
      <c r="CB4824" s="55"/>
      <c r="CC4824" s="42"/>
      <c r="CD4824" s="56"/>
      <c r="CE4824" s="42"/>
      <c r="DB4824" s="42"/>
    </row>
    <row r="4825" spans="62:106">
      <c r="BJ4825" s="89"/>
      <c r="BW4825" s="45"/>
      <c r="BX4825" s="42"/>
      <c r="BY4825" s="42"/>
      <c r="BZ4825" s="43"/>
      <c r="CA4825" s="42"/>
      <c r="CB4825" s="55"/>
      <c r="CC4825" s="42"/>
      <c r="CD4825" s="56"/>
      <c r="CE4825" s="42"/>
      <c r="DB4825" s="42"/>
    </row>
    <row r="4826" spans="62:106">
      <c r="BJ4826" s="89"/>
      <c r="BW4826" s="45"/>
      <c r="BX4826" s="42"/>
      <c r="BY4826" s="42"/>
      <c r="BZ4826" s="43"/>
      <c r="CA4826" s="42"/>
      <c r="CB4826" s="55"/>
      <c r="CC4826" s="42"/>
      <c r="CD4826" s="56"/>
      <c r="CE4826" s="42"/>
      <c r="DB4826" s="42"/>
    </row>
    <row r="4827" spans="62:106">
      <c r="BJ4827" s="89"/>
      <c r="BW4827" s="45"/>
      <c r="BX4827" s="42"/>
      <c r="BY4827" s="42"/>
      <c r="BZ4827" s="43"/>
      <c r="CA4827" s="42"/>
      <c r="CB4827" s="55"/>
      <c r="CC4827" s="42"/>
      <c r="CD4827" s="56"/>
      <c r="CE4827" s="42"/>
      <c r="DB4827" s="42"/>
    </row>
    <row r="4828" spans="62:106">
      <c r="BJ4828" s="89"/>
      <c r="BW4828" s="45"/>
      <c r="BX4828" s="42"/>
      <c r="BY4828" s="42"/>
      <c r="BZ4828" s="43"/>
      <c r="CA4828" s="42"/>
      <c r="CB4828" s="55"/>
      <c r="CC4828" s="42"/>
      <c r="CD4828" s="56"/>
      <c r="CE4828" s="42"/>
      <c r="DB4828" s="42"/>
    </row>
    <row r="4829" spans="62:106">
      <c r="BJ4829" s="89"/>
      <c r="BW4829" s="45"/>
      <c r="BX4829" s="42"/>
      <c r="BY4829" s="42"/>
      <c r="BZ4829" s="43"/>
      <c r="CA4829" s="42"/>
      <c r="CB4829" s="55"/>
      <c r="CC4829" s="42"/>
      <c r="CD4829" s="56"/>
      <c r="CE4829" s="42"/>
      <c r="DB4829" s="42"/>
    </row>
    <row r="4830" spans="62:106">
      <c r="BJ4830" s="89"/>
      <c r="BW4830" s="45"/>
      <c r="BX4830" s="42"/>
      <c r="BY4830" s="42"/>
      <c r="BZ4830" s="43"/>
      <c r="CA4830" s="42"/>
      <c r="CB4830" s="55"/>
      <c r="CC4830" s="42"/>
      <c r="CD4830" s="56"/>
      <c r="CE4830" s="42"/>
      <c r="DB4830" s="42"/>
    </row>
    <row r="4831" spans="62:106">
      <c r="BJ4831" s="89"/>
      <c r="BW4831" s="45"/>
      <c r="BX4831" s="42"/>
      <c r="BY4831" s="42"/>
      <c r="BZ4831" s="43"/>
      <c r="CA4831" s="42"/>
      <c r="CB4831" s="55"/>
      <c r="CC4831" s="42"/>
      <c r="CD4831" s="56"/>
      <c r="CE4831" s="42"/>
      <c r="DB4831" s="42"/>
    </row>
    <row r="4832" spans="62:106">
      <c r="BJ4832" s="89"/>
      <c r="BW4832" s="45"/>
      <c r="BX4832" s="42"/>
      <c r="BY4832" s="42"/>
      <c r="BZ4832" s="43"/>
      <c r="CA4832" s="42"/>
      <c r="CB4832" s="55"/>
      <c r="CC4832" s="42"/>
      <c r="CD4832" s="56"/>
      <c r="CE4832" s="42"/>
      <c r="DB4832" s="42"/>
    </row>
    <row r="4833" spans="62:106">
      <c r="BJ4833" s="89"/>
      <c r="BW4833" s="45"/>
      <c r="BX4833" s="42"/>
      <c r="BY4833" s="42"/>
      <c r="BZ4833" s="43"/>
      <c r="CA4833" s="42"/>
      <c r="CB4833" s="55"/>
      <c r="CC4833" s="42"/>
      <c r="CD4833" s="56"/>
      <c r="CE4833" s="42"/>
      <c r="DB4833" s="42"/>
    </row>
    <row r="4834" spans="62:106">
      <c r="BJ4834" s="89"/>
      <c r="BW4834" s="45"/>
      <c r="BX4834" s="42"/>
      <c r="BY4834" s="42"/>
      <c r="BZ4834" s="43"/>
      <c r="CA4834" s="42"/>
      <c r="CB4834" s="55"/>
      <c r="CC4834" s="42"/>
      <c r="CD4834" s="56"/>
      <c r="CE4834" s="42"/>
      <c r="DB4834" s="42"/>
    </row>
    <row r="4835" spans="62:106">
      <c r="BJ4835" s="89"/>
      <c r="BW4835" s="45"/>
      <c r="BX4835" s="42"/>
      <c r="BY4835" s="42"/>
      <c r="BZ4835" s="43"/>
      <c r="CA4835" s="42"/>
      <c r="CB4835" s="55"/>
      <c r="CC4835" s="42"/>
      <c r="CD4835" s="56"/>
      <c r="CE4835" s="42"/>
      <c r="DB4835" s="42"/>
    </row>
    <row r="4836" spans="62:106">
      <c r="BJ4836" s="89"/>
      <c r="BW4836" s="45"/>
      <c r="BX4836" s="42"/>
      <c r="BY4836" s="42"/>
      <c r="BZ4836" s="43"/>
      <c r="CA4836" s="42"/>
      <c r="CB4836" s="55"/>
      <c r="CC4836" s="42"/>
      <c r="CD4836" s="56"/>
      <c r="CE4836" s="42"/>
      <c r="DB4836" s="42"/>
    </row>
    <row r="4837" spans="62:106">
      <c r="BJ4837" s="89"/>
      <c r="BW4837" s="45"/>
      <c r="BX4837" s="42"/>
      <c r="BY4837" s="42"/>
      <c r="BZ4837" s="43"/>
      <c r="CA4837" s="42"/>
      <c r="CB4837" s="55"/>
      <c r="CC4837" s="42"/>
      <c r="CD4837" s="56"/>
      <c r="CE4837" s="42"/>
      <c r="DB4837" s="42"/>
    </row>
    <row r="4838" spans="62:106">
      <c r="BJ4838" s="89"/>
      <c r="BW4838" s="45"/>
      <c r="BX4838" s="42"/>
      <c r="BY4838" s="42"/>
      <c r="BZ4838" s="43"/>
      <c r="CA4838" s="42"/>
      <c r="CB4838" s="55"/>
      <c r="CC4838" s="42"/>
      <c r="CD4838" s="56"/>
      <c r="CE4838" s="42"/>
      <c r="DB4838" s="42"/>
    </row>
    <row r="4839" spans="62:106">
      <c r="BJ4839" s="89"/>
      <c r="BW4839" s="45"/>
      <c r="BX4839" s="42"/>
      <c r="BY4839" s="42"/>
      <c r="BZ4839" s="43"/>
      <c r="CA4839" s="42"/>
      <c r="CB4839" s="55"/>
      <c r="CC4839" s="42"/>
      <c r="CD4839" s="56"/>
      <c r="CE4839" s="42"/>
      <c r="DB4839" s="42"/>
    </row>
    <row r="4840" spans="62:106">
      <c r="BJ4840" s="89"/>
      <c r="BW4840" s="45"/>
      <c r="BX4840" s="42"/>
      <c r="BY4840" s="42"/>
      <c r="BZ4840" s="43"/>
      <c r="CA4840" s="42"/>
      <c r="CB4840" s="55"/>
      <c r="CC4840" s="42"/>
      <c r="CD4840" s="56"/>
      <c r="CE4840" s="42"/>
      <c r="DB4840" s="42"/>
    </row>
    <row r="4841" spans="62:106">
      <c r="BJ4841" s="89"/>
      <c r="BW4841" s="45"/>
      <c r="BX4841" s="42"/>
      <c r="BY4841" s="42"/>
      <c r="BZ4841" s="43"/>
      <c r="CA4841" s="42"/>
      <c r="CB4841" s="55"/>
      <c r="CC4841" s="42"/>
      <c r="CD4841" s="56"/>
      <c r="CE4841" s="42"/>
      <c r="DB4841" s="42"/>
    </row>
    <row r="4842" spans="62:106">
      <c r="BJ4842" s="89"/>
      <c r="BW4842" s="45"/>
      <c r="BX4842" s="42"/>
      <c r="BY4842" s="42"/>
      <c r="BZ4842" s="43"/>
      <c r="CA4842" s="42"/>
      <c r="CB4842" s="55"/>
      <c r="CC4842" s="42"/>
      <c r="CD4842" s="56"/>
      <c r="CE4842" s="42"/>
      <c r="DB4842" s="42"/>
    </row>
    <row r="4843" spans="62:106">
      <c r="BJ4843" s="89"/>
      <c r="BW4843" s="45"/>
      <c r="BX4843" s="42"/>
      <c r="BY4843" s="42"/>
      <c r="BZ4843" s="43"/>
      <c r="CA4843" s="42"/>
      <c r="CB4843" s="55"/>
      <c r="CC4843" s="42"/>
      <c r="CD4843" s="56"/>
      <c r="CE4843" s="42"/>
      <c r="DB4843" s="42"/>
    </row>
    <row r="4844" spans="62:106">
      <c r="BJ4844" s="89"/>
      <c r="BW4844" s="45"/>
      <c r="BX4844" s="42"/>
      <c r="BY4844" s="42"/>
      <c r="BZ4844" s="43"/>
      <c r="CA4844" s="42"/>
      <c r="CB4844" s="55"/>
      <c r="CC4844" s="42"/>
      <c r="CD4844" s="56"/>
      <c r="CE4844" s="42"/>
      <c r="DB4844" s="42"/>
    </row>
    <row r="4845" spans="62:106">
      <c r="BJ4845" s="89"/>
      <c r="BW4845" s="45"/>
      <c r="BX4845" s="42"/>
      <c r="BY4845" s="42"/>
      <c r="BZ4845" s="43"/>
      <c r="CA4845" s="42"/>
      <c r="CB4845" s="55"/>
      <c r="CC4845" s="42"/>
      <c r="CD4845" s="56"/>
      <c r="CE4845" s="42"/>
      <c r="DB4845" s="42"/>
    </row>
    <row r="4846" spans="62:106">
      <c r="BJ4846" s="89"/>
      <c r="BW4846" s="45"/>
      <c r="BX4846" s="42"/>
      <c r="BY4846" s="42"/>
      <c r="BZ4846" s="43"/>
      <c r="CA4846" s="42"/>
      <c r="CB4846" s="55"/>
      <c r="CC4846" s="42"/>
      <c r="CD4846" s="56"/>
      <c r="CE4846" s="42"/>
      <c r="DB4846" s="42"/>
    </row>
    <row r="4847" spans="62:106">
      <c r="BJ4847" s="89"/>
      <c r="BW4847" s="45"/>
      <c r="BX4847" s="42"/>
      <c r="BY4847" s="42"/>
      <c r="BZ4847" s="43"/>
      <c r="CA4847" s="42"/>
      <c r="CB4847" s="55"/>
      <c r="CC4847" s="42"/>
      <c r="CD4847" s="56"/>
      <c r="CE4847" s="42"/>
      <c r="DB4847" s="42"/>
    </row>
    <row r="4848" spans="62:106">
      <c r="BJ4848" s="89"/>
      <c r="BW4848" s="45"/>
      <c r="BX4848" s="42"/>
      <c r="BY4848" s="42"/>
      <c r="BZ4848" s="43"/>
      <c r="CA4848" s="42"/>
      <c r="CB4848" s="55"/>
      <c r="CC4848" s="42"/>
      <c r="CD4848" s="56"/>
      <c r="CE4848" s="42"/>
      <c r="DB4848" s="42"/>
    </row>
    <row r="4849" spans="62:106">
      <c r="BJ4849" s="89"/>
      <c r="BW4849" s="45"/>
      <c r="BX4849" s="42"/>
      <c r="BY4849" s="42"/>
      <c r="BZ4849" s="43"/>
      <c r="CA4849" s="42"/>
      <c r="CB4849" s="55"/>
      <c r="CC4849" s="42"/>
      <c r="CD4849" s="56"/>
      <c r="CE4849" s="42"/>
      <c r="DB4849" s="42"/>
    </row>
    <row r="4850" spans="62:106">
      <c r="BJ4850" s="89"/>
      <c r="BW4850" s="45"/>
      <c r="BX4850" s="42"/>
      <c r="BY4850" s="42"/>
      <c r="BZ4850" s="43"/>
      <c r="CA4850" s="42"/>
      <c r="CB4850" s="55"/>
      <c r="CC4850" s="42"/>
      <c r="CD4850" s="56"/>
      <c r="CE4850" s="42"/>
      <c r="DB4850" s="42"/>
    </row>
    <row r="4851" spans="62:106">
      <c r="BJ4851" s="89"/>
      <c r="BW4851" s="45"/>
      <c r="BX4851" s="42"/>
      <c r="BY4851" s="42"/>
      <c r="BZ4851" s="43"/>
      <c r="CA4851" s="42"/>
      <c r="CB4851" s="55"/>
      <c r="CC4851" s="42"/>
      <c r="CD4851" s="56"/>
      <c r="CE4851" s="42"/>
      <c r="DB4851" s="42"/>
    </row>
    <row r="4852" spans="62:106">
      <c r="BJ4852" s="89"/>
      <c r="BW4852" s="45"/>
      <c r="BX4852" s="42"/>
      <c r="BY4852" s="42"/>
      <c r="BZ4852" s="43"/>
      <c r="CA4852" s="42"/>
      <c r="CB4852" s="55"/>
      <c r="CC4852" s="42"/>
      <c r="CD4852" s="56"/>
      <c r="CE4852" s="42"/>
      <c r="DB4852" s="42"/>
    </row>
    <row r="4853" spans="62:106">
      <c r="BJ4853" s="89"/>
      <c r="BW4853" s="45"/>
      <c r="BX4853" s="42"/>
      <c r="BY4853" s="42"/>
      <c r="BZ4853" s="43"/>
      <c r="CA4853" s="42"/>
      <c r="CB4853" s="55"/>
      <c r="CC4853" s="42"/>
      <c r="CD4853" s="56"/>
      <c r="CE4853" s="42"/>
      <c r="DB4853" s="42"/>
    </row>
    <row r="4854" spans="62:106">
      <c r="BJ4854" s="89"/>
      <c r="BW4854" s="45"/>
      <c r="BX4854" s="42"/>
      <c r="BY4854" s="42"/>
      <c r="BZ4854" s="43"/>
      <c r="CA4854" s="42"/>
      <c r="CB4854" s="55"/>
      <c r="CC4854" s="42"/>
      <c r="CD4854" s="56"/>
      <c r="CE4854" s="42"/>
      <c r="DB4854" s="42"/>
    </row>
    <row r="4855" spans="62:106">
      <c r="BJ4855" s="89"/>
      <c r="BW4855" s="45"/>
      <c r="BX4855" s="42"/>
      <c r="BY4855" s="42"/>
      <c r="BZ4855" s="43"/>
      <c r="CA4855" s="42"/>
      <c r="CB4855" s="55"/>
      <c r="CC4855" s="42"/>
      <c r="CD4855" s="56"/>
      <c r="CE4855" s="42"/>
      <c r="DB4855" s="42"/>
    </row>
    <row r="4856" spans="62:106">
      <c r="BJ4856" s="89"/>
      <c r="BW4856" s="45"/>
      <c r="BX4856" s="42"/>
      <c r="BY4856" s="42"/>
      <c r="BZ4856" s="43"/>
      <c r="CA4856" s="42"/>
      <c r="CB4856" s="55"/>
      <c r="CC4856" s="42"/>
      <c r="CD4856" s="56"/>
      <c r="CE4856" s="42"/>
      <c r="DB4856" s="42"/>
    </row>
    <row r="4857" spans="62:106">
      <c r="BJ4857" s="89"/>
      <c r="BW4857" s="45"/>
      <c r="BX4857" s="42"/>
      <c r="BY4857" s="42"/>
      <c r="BZ4857" s="43"/>
      <c r="CA4857" s="42"/>
      <c r="CB4857" s="55"/>
      <c r="CC4857" s="42"/>
      <c r="CD4857" s="56"/>
      <c r="CE4857" s="42"/>
      <c r="DB4857" s="42"/>
    </row>
    <row r="4858" spans="62:106">
      <c r="BJ4858" s="89"/>
      <c r="BW4858" s="45"/>
      <c r="BX4858" s="42"/>
      <c r="BY4858" s="42"/>
      <c r="BZ4858" s="43"/>
      <c r="CA4858" s="42"/>
      <c r="CB4858" s="55"/>
      <c r="CC4858" s="42"/>
      <c r="CD4858" s="56"/>
      <c r="CE4858" s="42"/>
      <c r="DB4858" s="42"/>
    </row>
    <row r="4859" spans="62:106">
      <c r="BJ4859" s="89"/>
      <c r="BW4859" s="45"/>
      <c r="BX4859" s="42"/>
      <c r="BY4859" s="42"/>
      <c r="BZ4859" s="43"/>
      <c r="CA4859" s="42"/>
      <c r="CB4859" s="55"/>
      <c r="CC4859" s="42"/>
      <c r="CD4859" s="56"/>
      <c r="CE4859" s="42"/>
      <c r="DB4859" s="42"/>
    </row>
    <row r="4860" spans="62:106">
      <c r="BJ4860" s="89"/>
      <c r="BW4860" s="45"/>
      <c r="BX4860" s="42"/>
      <c r="BY4860" s="42"/>
      <c r="BZ4860" s="43"/>
      <c r="CA4860" s="42"/>
      <c r="CB4860" s="55"/>
      <c r="CC4860" s="42"/>
      <c r="CD4860" s="56"/>
      <c r="CE4860" s="42"/>
      <c r="DB4860" s="42"/>
    </row>
    <row r="4861" spans="62:106">
      <c r="BJ4861" s="89"/>
      <c r="BW4861" s="45"/>
      <c r="BX4861" s="42"/>
      <c r="BY4861" s="42"/>
      <c r="BZ4861" s="43"/>
      <c r="CA4861" s="42"/>
      <c r="CB4861" s="55"/>
      <c r="CC4861" s="42"/>
      <c r="CD4861" s="56"/>
      <c r="CE4861" s="42"/>
      <c r="DB4861" s="42"/>
    </row>
    <row r="4862" spans="62:106">
      <c r="BJ4862" s="89"/>
      <c r="BW4862" s="45"/>
      <c r="BX4862" s="42"/>
      <c r="BY4862" s="42"/>
      <c r="BZ4862" s="43"/>
      <c r="CA4862" s="42"/>
      <c r="CB4862" s="55"/>
      <c r="CC4862" s="42"/>
      <c r="CD4862" s="56"/>
      <c r="CE4862" s="42"/>
      <c r="DB4862" s="42"/>
    </row>
    <row r="4863" spans="62:106">
      <c r="BJ4863" s="89"/>
      <c r="BW4863" s="45"/>
      <c r="BX4863" s="42"/>
      <c r="BY4863" s="42"/>
      <c r="BZ4863" s="43"/>
      <c r="CA4863" s="42"/>
      <c r="CB4863" s="55"/>
      <c r="CC4863" s="42"/>
      <c r="CD4863" s="56"/>
      <c r="CE4863" s="42"/>
      <c r="DB4863" s="42"/>
    </row>
    <row r="4864" spans="62:106">
      <c r="BJ4864" s="89"/>
      <c r="BW4864" s="45"/>
      <c r="BX4864" s="42"/>
      <c r="BY4864" s="42"/>
      <c r="BZ4864" s="43"/>
      <c r="CA4864" s="42"/>
      <c r="CB4864" s="55"/>
      <c r="CC4864" s="42"/>
      <c r="CD4864" s="56"/>
      <c r="CE4864" s="42"/>
      <c r="DB4864" s="42"/>
    </row>
    <row r="4865" spans="62:106">
      <c r="BJ4865" s="89"/>
      <c r="BW4865" s="45"/>
      <c r="BX4865" s="42"/>
      <c r="BY4865" s="42"/>
      <c r="BZ4865" s="43"/>
      <c r="CA4865" s="42"/>
      <c r="CB4865" s="55"/>
      <c r="CC4865" s="42"/>
      <c r="CD4865" s="56"/>
      <c r="CE4865" s="42"/>
      <c r="DB4865" s="42"/>
    </row>
    <row r="4866" spans="62:106">
      <c r="BJ4866" s="89"/>
      <c r="BW4866" s="45"/>
      <c r="BX4866" s="42"/>
      <c r="BY4866" s="42"/>
      <c r="BZ4866" s="43"/>
      <c r="CA4866" s="42"/>
      <c r="CB4866" s="55"/>
      <c r="CC4866" s="42"/>
      <c r="CD4866" s="56"/>
      <c r="CE4866" s="42"/>
      <c r="DB4866" s="42"/>
    </row>
    <row r="4867" spans="62:106">
      <c r="BJ4867" s="89"/>
      <c r="BW4867" s="45"/>
      <c r="BX4867" s="42"/>
      <c r="BY4867" s="42"/>
      <c r="BZ4867" s="43"/>
      <c r="CA4867" s="42"/>
      <c r="CB4867" s="55"/>
      <c r="CC4867" s="42"/>
      <c r="CD4867" s="56"/>
      <c r="CE4867" s="42"/>
      <c r="DB4867" s="42"/>
    </row>
    <row r="4868" spans="62:106">
      <c r="BJ4868" s="89"/>
      <c r="BW4868" s="45"/>
      <c r="BX4868" s="42"/>
      <c r="BY4868" s="42"/>
      <c r="BZ4868" s="43"/>
      <c r="CA4868" s="42"/>
      <c r="CB4868" s="55"/>
      <c r="CC4868" s="42"/>
      <c r="CD4868" s="56"/>
      <c r="CE4868" s="42"/>
      <c r="DB4868" s="42"/>
    </row>
    <row r="4869" spans="62:106">
      <c r="BJ4869" s="89"/>
      <c r="BW4869" s="45"/>
      <c r="BX4869" s="42"/>
      <c r="BY4869" s="42"/>
      <c r="BZ4869" s="43"/>
      <c r="CA4869" s="42"/>
      <c r="CB4869" s="55"/>
      <c r="CC4869" s="42"/>
      <c r="CD4869" s="56"/>
      <c r="CE4869" s="42"/>
      <c r="DB4869" s="42"/>
    </row>
    <row r="4870" spans="62:106">
      <c r="BJ4870" s="89"/>
      <c r="BW4870" s="45"/>
      <c r="BX4870" s="42"/>
      <c r="BY4870" s="42"/>
      <c r="BZ4870" s="43"/>
      <c r="CA4870" s="42"/>
      <c r="CB4870" s="55"/>
      <c r="CC4870" s="42"/>
      <c r="CD4870" s="56"/>
      <c r="CE4870" s="42"/>
      <c r="DB4870" s="42"/>
    </row>
    <row r="4871" spans="62:106">
      <c r="BJ4871" s="89"/>
      <c r="BW4871" s="45"/>
      <c r="BX4871" s="42"/>
      <c r="BY4871" s="42"/>
      <c r="BZ4871" s="43"/>
      <c r="CA4871" s="42"/>
      <c r="CB4871" s="55"/>
      <c r="CC4871" s="42"/>
      <c r="CD4871" s="56"/>
      <c r="CE4871" s="42"/>
      <c r="DB4871" s="42"/>
    </row>
    <row r="4872" spans="62:106">
      <c r="BJ4872" s="89"/>
      <c r="BW4872" s="45"/>
      <c r="BX4872" s="42"/>
      <c r="BY4872" s="42"/>
      <c r="BZ4872" s="43"/>
      <c r="CA4872" s="42"/>
      <c r="CB4872" s="55"/>
      <c r="CC4872" s="42"/>
      <c r="CD4872" s="56"/>
      <c r="CE4872" s="42"/>
      <c r="DB4872" s="42"/>
    </row>
    <row r="4873" spans="62:106">
      <c r="BJ4873" s="89"/>
      <c r="BW4873" s="45"/>
      <c r="BX4873" s="42"/>
      <c r="BY4873" s="42"/>
      <c r="BZ4873" s="43"/>
      <c r="CA4873" s="42"/>
      <c r="CB4873" s="55"/>
      <c r="CC4873" s="42"/>
      <c r="CD4873" s="56"/>
      <c r="CE4873" s="42"/>
      <c r="DB4873" s="42"/>
    </row>
    <row r="4874" spans="62:106">
      <c r="BJ4874" s="89"/>
      <c r="BW4874" s="45"/>
      <c r="BX4874" s="42"/>
      <c r="BY4874" s="42"/>
      <c r="BZ4874" s="43"/>
      <c r="CA4874" s="42"/>
      <c r="CB4874" s="55"/>
      <c r="CC4874" s="42"/>
      <c r="CD4874" s="56"/>
      <c r="CE4874" s="42"/>
      <c r="DB4874" s="42"/>
    </row>
    <row r="4875" spans="62:106">
      <c r="BJ4875" s="89"/>
      <c r="BW4875" s="45"/>
      <c r="BX4875" s="42"/>
      <c r="BY4875" s="42"/>
      <c r="BZ4875" s="43"/>
      <c r="CA4875" s="42"/>
      <c r="CB4875" s="55"/>
      <c r="CC4875" s="42"/>
      <c r="CD4875" s="56"/>
      <c r="CE4875" s="42"/>
      <c r="DB4875" s="42"/>
    </row>
    <row r="4876" spans="62:106">
      <c r="BJ4876" s="89"/>
      <c r="BW4876" s="45"/>
      <c r="BX4876" s="42"/>
      <c r="BY4876" s="42"/>
      <c r="BZ4876" s="43"/>
      <c r="CA4876" s="42"/>
      <c r="CB4876" s="55"/>
      <c r="CC4876" s="42"/>
      <c r="CD4876" s="56"/>
      <c r="CE4876" s="42"/>
      <c r="DB4876" s="42"/>
    </row>
    <row r="4877" spans="62:106">
      <c r="BJ4877" s="89"/>
      <c r="BW4877" s="45"/>
      <c r="BX4877" s="42"/>
      <c r="BY4877" s="42"/>
      <c r="BZ4877" s="43"/>
      <c r="CA4877" s="42"/>
      <c r="CB4877" s="55"/>
      <c r="CC4877" s="42"/>
      <c r="CD4877" s="56"/>
      <c r="CE4877" s="42"/>
      <c r="DB4877" s="42"/>
    </row>
    <row r="4878" spans="62:106">
      <c r="BJ4878" s="89"/>
      <c r="BW4878" s="45"/>
      <c r="BX4878" s="42"/>
      <c r="BY4878" s="42"/>
      <c r="BZ4878" s="43"/>
      <c r="CA4878" s="42"/>
      <c r="CB4878" s="55"/>
      <c r="CC4878" s="42"/>
      <c r="CD4878" s="56"/>
      <c r="CE4878" s="42"/>
      <c r="DB4878" s="42"/>
    </row>
    <row r="4879" spans="62:106">
      <c r="BJ4879" s="89"/>
      <c r="BW4879" s="45"/>
      <c r="BX4879" s="42"/>
      <c r="BY4879" s="42"/>
      <c r="BZ4879" s="43"/>
      <c r="CA4879" s="42"/>
      <c r="CB4879" s="55"/>
      <c r="CC4879" s="42"/>
      <c r="CD4879" s="56"/>
      <c r="CE4879" s="42"/>
      <c r="DB4879" s="42"/>
    </row>
    <row r="4880" spans="62:106">
      <c r="BJ4880" s="89"/>
      <c r="BW4880" s="45"/>
      <c r="BX4880" s="42"/>
      <c r="BY4880" s="42"/>
      <c r="BZ4880" s="43"/>
      <c r="CA4880" s="42"/>
      <c r="CB4880" s="55"/>
      <c r="CC4880" s="42"/>
      <c r="CD4880" s="56"/>
      <c r="CE4880" s="42"/>
      <c r="DB4880" s="42"/>
    </row>
    <row r="4881" spans="62:106">
      <c r="BJ4881" s="89"/>
      <c r="BW4881" s="45"/>
      <c r="BX4881" s="42"/>
      <c r="BY4881" s="42"/>
      <c r="BZ4881" s="43"/>
      <c r="CA4881" s="42"/>
      <c r="CB4881" s="55"/>
      <c r="CC4881" s="42"/>
      <c r="CD4881" s="56"/>
      <c r="CE4881" s="42"/>
      <c r="DB4881" s="42"/>
    </row>
    <row r="4882" spans="62:106">
      <c r="BJ4882" s="89"/>
      <c r="BW4882" s="45"/>
      <c r="BX4882" s="42"/>
      <c r="BY4882" s="42"/>
      <c r="BZ4882" s="43"/>
      <c r="CA4882" s="42"/>
      <c r="CB4882" s="55"/>
      <c r="CC4882" s="42"/>
      <c r="CD4882" s="56"/>
      <c r="CE4882" s="42"/>
      <c r="DB4882" s="42"/>
    </row>
    <row r="4883" spans="62:106">
      <c r="BJ4883" s="89"/>
      <c r="BW4883" s="45"/>
      <c r="BX4883" s="42"/>
      <c r="BY4883" s="42"/>
      <c r="BZ4883" s="43"/>
      <c r="CA4883" s="42"/>
      <c r="CB4883" s="55"/>
      <c r="CC4883" s="42"/>
      <c r="CD4883" s="56"/>
      <c r="CE4883" s="42"/>
      <c r="DB4883" s="42"/>
    </row>
    <row r="4884" spans="62:106">
      <c r="BJ4884" s="89"/>
      <c r="BW4884" s="45"/>
      <c r="BX4884" s="42"/>
      <c r="BY4884" s="42"/>
      <c r="BZ4884" s="43"/>
      <c r="CA4884" s="42"/>
      <c r="CB4884" s="55"/>
      <c r="CC4884" s="42"/>
      <c r="CD4884" s="56"/>
      <c r="CE4884" s="42"/>
      <c r="DB4884" s="42"/>
    </row>
    <row r="4885" spans="62:106">
      <c r="BJ4885" s="89"/>
      <c r="BW4885" s="45"/>
      <c r="BX4885" s="42"/>
      <c r="BY4885" s="42"/>
      <c r="BZ4885" s="43"/>
      <c r="CA4885" s="42"/>
      <c r="CB4885" s="55"/>
      <c r="CC4885" s="42"/>
      <c r="CD4885" s="56"/>
      <c r="CE4885" s="42"/>
      <c r="DB4885" s="42"/>
    </row>
    <row r="4886" spans="62:106">
      <c r="BJ4886" s="89"/>
      <c r="BW4886" s="45"/>
      <c r="BX4886" s="42"/>
      <c r="BY4886" s="42"/>
      <c r="BZ4886" s="43"/>
      <c r="CA4886" s="42"/>
      <c r="CB4886" s="55"/>
      <c r="CC4886" s="42"/>
      <c r="CD4886" s="56"/>
      <c r="CE4886" s="42"/>
      <c r="DB4886" s="42"/>
    </row>
    <row r="4887" spans="62:106">
      <c r="BJ4887" s="89"/>
      <c r="BW4887" s="45"/>
      <c r="BX4887" s="42"/>
      <c r="BY4887" s="42"/>
      <c r="BZ4887" s="43"/>
      <c r="CA4887" s="42"/>
      <c r="CB4887" s="55"/>
      <c r="CC4887" s="42"/>
      <c r="CD4887" s="56"/>
      <c r="CE4887" s="42"/>
      <c r="DB4887" s="42"/>
    </row>
    <row r="4888" spans="62:106">
      <c r="BJ4888" s="89"/>
      <c r="BW4888" s="45"/>
      <c r="BX4888" s="42"/>
      <c r="BY4888" s="42"/>
      <c r="BZ4888" s="43"/>
      <c r="CA4888" s="42"/>
      <c r="CB4888" s="55"/>
      <c r="CC4888" s="42"/>
      <c r="CD4888" s="56"/>
      <c r="CE4888" s="42"/>
      <c r="DB4888" s="42"/>
    </row>
    <row r="4889" spans="62:106">
      <c r="BJ4889" s="89"/>
      <c r="BW4889" s="45"/>
      <c r="BX4889" s="42"/>
      <c r="BY4889" s="42"/>
      <c r="BZ4889" s="43"/>
      <c r="CA4889" s="42"/>
      <c r="CB4889" s="55"/>
      <c r="CC4889" s="42"/>
      <c r="CD4889" s="56"/>
      <c r="CE4889" s="42"/>
      <c r="DB4889" s="42"/>
    </row>
    <row r="4890" spans="62:106">
      <c r="BJ4890" s="89"/>
      <c r="BW4890" s="45"/>
      <c r="BX4890" s="42"/>
      <c r="BY4890" s="42"/>
      <c r="BZ4890" s="43"/>
      <c r="CA4890" s="42"/>
      <c r="CB4890" s="55"/>
      <c r="CC4890" s="42"/>
      <c r="CD4890" s="56"/>
      <c r="CE4890" s="42"/>
      <c r="DB4890" s="42"/>
    </row>
    <row r="4891" spans="62:106">
      <c r="BJ4891" s="89"/>
      <c r="BW4891" s="45"/>
      <c r="BX4891" s="42"/>
      <c r="BY4891" s="42"/>
      <c r="BZ4891" s="43"/>
      <c r="CA4891" s="42"/>
      <c r="CB4891" s="55"/>
      <c r="CC4891" s="42"/>
      <c r="CD4891" s="56"/>
      <c r="CE4891" s="42"/>
      <c r="DB4891" s="42"/>
    </row>
    <row r="4892" spans="62:106">
      <c r="BJ4892" s="89"/>
      <c r="BW4892" s="45"/>
      <c r="BX4892" s="42"/>
      <c r="BY4892" s="42"/>
      <c r="BZ4892" s="43"/>
      <c r="CA4892" s="42"/>
      <c r="CB4892" s="55"/>
      <c r="CC4892" s="42"/>
      <c r="CD4892" s="56"/>
      <c r="CE4892" s="42"/>
      <c r="DB4892" s="42"/>
    </row>
    <row r="4893" spans="62:106">
      <c r="BJ4893" s="89"/>
      <c r="BW4893" s="45"/>
      <c r="BX4893" s="42"/>
      <c r="BY4893" s="42"/>
      <c r="BZ4893" s="43"/>
      <c r="CA4893" s="42"/>
      <c r="CB4893" s="55"/>
      <c r="CC4893" s="42"/>
      <c r="CD4893" s="56"/>
      <c r="CE4893" s="42"/>
      <c r="DB4893" s="42"/>
    </row>
    <row r="4894" spans="62:106">
      <c r="BJ4894" s="89"/>
      <c r="BW4894" s="45"/>
      <c r="BX4894" s="42"/>
      <c r="BY4894" s="42"/>
      <c r="BZ4894" s="43"/>
      <c r="CA4894" s="42"/>
      <c r="CB4894" s="55"/>
      <c r="CC4894" s="42"/>
      <c r="CD4894" s="56"/>
      <c r="CE4894" s="42"/>
      <c r="DB4894" s="42"/>
    </row>
    <row r="4895" spans="62:106">
      <c r="BJ4895" s="89"/>
      <c r="BW4895" s="45"/>
      <c r="BX4895" s="42"/>
      <c r="BY4895" s="42"/>
      <c r="BZ4895" s="43"/>
      <c r="CA4895" s="42"/>
      <c r="CB4895" s="55"/>
      <c r="CC4895" s="42"/>
      <c r="CD4895" s="56"/>
      <c r="CE4895" s="42"/>
      <c r="DB4895" s="42"/>
    </row>
    <row r="4896" spans="62:106">
      <c r="BJ4896" s="89"/>
      <c r="BW4896" s="45"/>
      <c r="BX4896" s="42"/>
      <c r="BY4896" s="42"/>
      <c r="BZ4896" s="43"/>
      <c r="CA4896" s="42"/>
      <c r="CB4896" s="55"/>
      <c r="CC4896" s="42"/>
      <c r="CD4896" s="56"/>
      <c r="CE4896" s="42"/>
      <c r="DB4896" s="42"/>
    </row>
    <row r="4897" spans="62:106">
      <c r="BJ4897" s="89"/>
      <c r="BW4897" s="45"/>
      <c r="BX4897" s="42"/>
      <c r="BY4897" s="42"/>
      <c r="BZ4897" s="43"/>
      <c r="CA4897" s="42"/>
      <c r="CB4897" s="55"/>
      <c r="CC4897" s="42"/>
      <c r="CD4897" s="56"/>
      <c r="CE4897" s="42"/>
      <c r="DB4897" s="42"/>
    </row>
    <row r="4898" spans="62:106">
      <c r="BJ4898" s="89"/>
      <c r="BW4898" s="45"/>
      <c r="BX4898" s="42"/>
      <c r="BY4898" s="42"/>
      <c r="BZ4898" s="43"/>
      <c r="CA4898" s="42"/>
      <c r="CB4898" s="55"/>
      <c r="CC4898" s="42"/>
      <c r="CD4898" s="56"/>
      <c r="CE4898" s="42"/>
      <c r="DB4898" s="42"/>
    </row>
    <row r="4899" spans="62:106">
      <c r="BJ4899" s="89"/>
      <c r="BW4899" s="45"/>
      <c r="BX4899" s="42"/>
      <c r="BY4899" s="42"/>
      <c r="BZ4899" s="43"/>
      <c r="CA4899" s="42"/>
      <c r="CB4899" s="55"/>
      <c r="CC4899" s="42"/>
      <c r="CD4899" s="56"/>
      <c r="CE4899" s="42"/>
      <c r="DB4899" s="42"/>
    </row>
    <row r="4900" spans="62:106">
      <c r="BJ4900" s="89"/>
      <c r="BW4900" s="45"/>
      <c r="BX4900" s="42"/>
      <c r="BY4900" s="42"/>
      <c r="BZ4900" s="43"/>
      <c r="CA4900" s="42"/>
      <c r="CB4900" s="55"/>
      <c r="CC4900" s="42"/>
      <c r="CD4900" s="56"/>
      <c r="CE4900" s="42"/>
      <c r="DB4900" s="42"/>
    </row>
    <row r="4901" spans="62:106">
      <c r="BJ4901" s="89"/>
      <c r="BW4901" s="45"/>
      <c r="BX4901" s="42"/>
      <c r="BY4901" s="42"/>
      <c r="BZ4901" s="43"/>
      <c r="CA4901" s="42"/>
      <c r="CB4901" s="55"/>
      <c r="CC4901" s="42"/>
      <c r="CD4901" s="56"/>
      <c r="CE4901" s="42"/>
      <c r="DB4901" s="42"/>
    </row>
    <row r="4902" spans="62:106">
      <c r="BJ4902" s="89"/>
      <c r="BW4902" s="45"/>
      <c r="BX4902" s="42"/>
      <c r="BY4902" s="42"/>
      <c r="BZ4902" s="43"/>
      <c r="CA4902" s="42"/>
      <c r="CB4902" s="55"/>
      <c r="CC4902" s="42"/>
      <c r="CD4902" s="56"/>
      <c r="CE4902" s="42"/>
      <c r="DB4902" s="42"/>
    </row>
    <row r="4903" spans="62:106">
      <c r="BJ4903" s="89"/>
      <c r="BW4903" s="45"/>
      <c r="BX4903" s="42"/>
      <c r="BY4903" s="42"/>
      <c r="BZ4903" s="43"/>
      <c r="CA4903" s="42"/>
      <c r="CB4903" s="55"/>
      <c r="CC4903" s="42"/>
      <c r="CD4903" s="56"/>
      <c r="CE4903" s="42"/>
      <c r="DB4903" s="42"/>
    </row>
    <row r="4904" spans="62:106">
      <c r="BJ4904" s="89"/>
      <c r="BW4904" s="45"/>
      <c r="BX4904" s="42"/>
      <c r="BY4904" s="42"/>
      <c r="BZ4904" s="43"/>
      <c r="CA4904" s="42"/>
      <c r="CB4904" s="55"/>
      <c r="CC4904" s="42"/>
      <c r="CD4904" s="56"/>
      <c r="CE4904" s="42"/>
      <c r="DB4904" s="42"/>
    </row>
    <row r="4905" spans="62:106">
      <c r="BJ4905" s="89"/>
      <c r="BW4905" s="45"/>
      <c r="BX4905" s="42"/>
      <c r="BY4905" s="42"/>
      <c r="BZ4905" s="43"/>
      <c r="CA4905" s="42"/>
      <c r="CB4905" s="55"/>
      <c r="CC4905" s="42"/>
      <c r="CD4905" s="56"/>
      <c r="CE4905" s="42"/>
      <c r="DB4905" s="42"/>
    </row>
    <row r="4906" spans="62:106">
      <c r="BJ4906" s="89"/>
      <c r="BW4906" s="45"/>
      <c r="BX4906" s="42"/>
      <c r="BY4906" s="42"/>
      <c r="BZ4906" s="43"/>
      <c r="CA4906" s="42"/>
      <c r="CB4906" s="55"/>
      <c r="CC4906" s="42"/>
      <c r="CD4906" s="56"/>
      <c r="CE4906" s="42"/>
      <c r="DB4906" s="42"/>
    </row>
    <row r="4907" spans="62:106">
      <c r="BJ4907" s="89"/>
      <c r="BW4907" s="45"/>
      <c r="BX4907" s="42"/>
      <c r="BY4907" s="42"/>
      <c r="BZ4907" s="43"/>
      <c r="CA4907" s="42"/>
      <c r="CB4907" s="55"/>
      <c r="CC4907" s="42"/>
      <c r="CD4907" s="56"/>
      <c r="CE4907" s="42"/>
      <c r="DB4907" s="42"/>
    </row>
    <row r="4908" spans="62:106">
      <c r="BJ4908" s="89"/>
      <c r="BW4908" s="45"/>
      <c r="BX4908" s="42"/>
      <c r="BY4908" s="42"/>
      <c r="BZ4908" s="43"/>
      <c r="CA4908" s="42"/>
      <c r="CB4908" s="55"/>
      <c r="CC4908" s="42"/>
      <c r="CD4908" s="56"/>
      <c r="CE4908" s="42"/>
      <c r="DB4908" s="42"/>
    </row>
    <row r="4909" spans="62:106">
      <c r="BJ4909" s="89"/>
      <c r="BW4909" s="45"/>
      <c r="BX4909" s="42"/>
      <c r="BY4909" s="42"/>
      <c r="BZ4909" s="43"/>
      <c r="CA4909" s="42"/>
      <c r="CB4909" s="55"/>
      <c r="CC4909" s="42"/>
      <c r="CD4909" s="56"/>
      <c r="CE4909" s="42"/>
      <c r="DB4909" s="42"/>
    </row>
    <row r="4910" spans="62:106">
      <c r="BJ4910" s="89"/>
      <c r="BW4910" s="45"/>
      <c r="BX4910" s="42"/>
      <c r="BY4910" s="42"/>
      <c r="BZ4910" s="43"/>
      <c r="CA4910" s="42"/>
      <c r="CB4910" s="55"/>
      <c r="CC4910" s="42"/>
      <c r="CD4910" s="56"/>
      <c r="CE4910" s="42"/>
      <c r="DB4910" s="42"/>
    </row>
    <row r="4911" spans="62:106">
      <c r="BJ4911" s="89"/>
      <c r="BW4911" s="45"/>
      <c r="BX4911" s="42"/>
      <c r="BY4911" s="42"/>
      <c r="BZ4911" s="43"/>
      <c r="CA4911" s="42"/>
      <c r="CB4911" s="55"/>
      <c r="CC4911" s="42"/>
      <c r="CD4911" s="56"/>
      <c r="CE4911" s="42"/>
      <c r="DB4911" s="42"/>
    </row>
    <row r="4912" spans="62:106">
      <c r="BJ4912" s="89"/>
      <c r="BW4912" s="45"/>
      <c r="BX4912" s="42"/>
      <c r="BY4912" s="42"/>
      <c r="BZ4912" s="43"/>
      <c r="CA4912" s="42"/>
      <c r="CB4912" s="55"/>
      <c r="CC4912" s="42"/>
      <c r="CD4912" s="56"/>
      <c r="CE4912" s="42"/>
      <c r="DB4912" s="42"/>
    </row>
    <row r="4913" spans="62:106">
      <c r="BJ4913" s="89"/>
      <c r="BW4913" s="45"/>
      <c r="BX4913" s="42"/>
      <c r="BY4913" s="42"/>
      <c r="BZ4913" s="43"/>
      <c r="CA4913" s="42"/>
      <c r="CB4913" s="55"/>
      <c r="CC4913" s="42"/>
      <c r="CD4913" s="56"/>
      <c r="CE4913" s="42"/>
      <c r="DB4913" s="42"/>
    </row>
    <row r="4914" spans="62:106">
      <c r="BJ4914" s="89"/>
      <c r="BW4914" s="45"/>
      <c r="BX4914" s="42"/>
      <c r="BY4914" s="42"/>
      <c r="BZ4914" s="43"/>
      <c r="CA4914" s="42"/>
      <c r="CB4914" s="55"/>
      <c r="CC4914" s="42"/>
      <c r="CD4914" s="56"/>
      <c r="CE4914" s="42"/>
      <c r="DB4914" s="42"/>
    </row>
    <row r="4915" spans="62:106">
      <c r="BJ4915" s="89"/>
      <c r="BW4915" s="45"/>
      <c r="BX4915" s="42"/>
      <c r="BY4915" s="42"/>
      <c r="BZ4915" s="43"/>
      <c r="CA4915" s="42"/>
      <c r="CB4915" s="55"/>
      <c r="CC4915" s="42"/>
      <c r="CD4915" s="56"/>
      <c r="CE4915" s="42"/>
      <c r="DB4915" s="42"/>
    </row>
    <row r="4916" spans="62:106">
      <c r="BJ4916" s="89"/>
      <c r="BW4916" s="45"/>
      <c r="BX4916" s="42"/>
      <c r="BY4916" s="42"/>
      <c r="BZ4916" s="43"/>
      <c r="CA4916" s="42"/>
      <c r="CB4916" s="55"/>
      <c r="CC4916" s="42"/>
      <c r="CD4916" s="56"/>
      <c r="CE4916" s="42"/>
      <c r="DB4916" s="42"/>
    </row>
    <row r="4917" spans="62:106">
      <c r="BJ4917" s="89"/>
      <c r="BW4917" s="45"/>
      <c r="BX4917" s="42"/>
      <c r="BY4917" s="42"/>
      <c r="BZ4917" s="43"/>
      <c r="CA4917" s="42"/>
      <c r="CB4917" s="55"/>
      <c r="CC4917" s="42"/>
      <c r="CD4917" s="56"/>
      <c r="CE4917" s="42"/>
      <c r="DB4917" s="42"/>
    </row>
    <row r="4918" spans="62:106">
      <c r="BJ4918" s="89"/>
      <c r="BW4918" s="45"/>
      <c r="BX4918" s="42"/>
      <c r="BY4918" s="42"/>
      <c r="BZ4918" s="43"/>
      <c r="CA4918" s="42"/>
      <c r="CB4918" s="55"/>
      <c r="CC4918" s="42"/>
      <c r="CD4918" s="56"/>
      <c r="CE4918" s="42"/>
      <c r="DB4918" s="42"/>
    </row>
    <row r="4919" spans="62:106">
      <c r="BJ4919" s="89"/>
      <c r="BW4919" s="45"/>
      <c r="BX4919" s="42"/>
      <c r="BY4919" s="42"/>
      <c r="BZ4919" s="43"/>
      <c r="CA4919" s="42"/>
      <c r="CB4919" s="55"/>
      <c r="CC4919" s="42"/>
      <c r="CD4919" s="56"/>
      <c r="CE4919" s="42"/>
      <c r="DB4919" s="42"/>
    </row>
    <row r="4920" spans="62:106">
      <c r="BJ4920" s="89"/>
      <c r="BW4920" s="45"/>
      <c r="BX4920" s="42"/>
      <c r="BY4920" s="42"/>
      <c r="BZ4920" s="43"/>
      <c r="CA4920" s="42"/>
      <c r="CB4920" s="55"/>
      <c r="CC4920" s="42"/>
      <c r="CD4920" s="56"/>
      <c r="CE4920" s="42"/>
      <c r="DB4920" s="42"/>
    </row>
    <row r="4921" spans="62:106">
      <c r="BJ4921" s="89"/>
      <c r="BW4921" s="45"/>
      <c r="BX4921" s="42"/>
      <c r="BY4921" s="42"/>
      <c r="BZ4921" s="43"/>
      <c r="CA4921" s="42"/>
      <c r="CB4921" s="55"/>
      <c r="CC4921" s="42"/>
      <c r="CD4921" s="56"/>
      <c r="CE4921" s="42"/>
      <c r="DB4921" s="42"/>
    </row>
    <row r="4922" spans="62:106">
      <c r="BJ4922" s="89"/>
      <c r="BW4922" s="45"/>
      <c r="BX4922" s="42"/>
      <c r="BY4922" s="42"/>
      <c r="BZ4922" s="43"/>
      <c r="CA4922" s="42"/>
      <c r="CB4922" s="55"/>
      <c r="CC4922" s="42"/>
      <c r="CD4922" s="56"/>
      <c r="CE4922" s="42"/>
      <c r="DB4922" s="42"/>
    </row>
    <row r="4923" spans="62:106">
      <c r="BJ4923" s="89"/>
      <c r="BW4923" s="45"/>
      <c r="BX4923" s="42"/>
      <c r="BY4923" s="42"/>
      <c r="BZ4923" s="43"/>
      <c r="CA4923" s="42"/>
      <c r="CB4923" s="55"/>
      <c r="CC4923" s="42"/>
      <c r="CD4923" s="56"/>
      <c r="CE4923" s="42"/>
      <c r="DB4923" s="42"/>
    </row>
    <row r="4924" spans="62:106">
      <c r="BJ4924" s="89"/>
      <c r="BW4924" s="45"/>
      <c r="BX4924" s="42"/>
      <c r="BY4924" s="42"/>
      <c r="BZ4924" s="43"/>
      <c r="CA4924" s="42"/>
      <c r="CB4924" s="55"/>
      <c r="CC4924" s="42"/>
      <c r="CD4924" s="56"/>
      <c r="CE4924" s="42"/>
      <c r="DB4924" s="42"/>
    </row>
    <row r="4925" spans="62:106">
      <c r="BJ4925" s="89"/>
      <c r="BW4925" s="45"/>
      <c r="BX4925" s="42"/>
      <c r="BY4925" s="42"/>
      <c r="BZ4925" s="43"/>
      <c r="CA4925" s="42"/>
      <c r="CB4925" s="55"/>
      <c r="CC4925" s="42"/>
      <c r="CD4925" s="56"/>
      <c r="CE4925" s="42"/>
      <c r="DB4925" s="42"/>
    </row>
    <row r="4926" spans="62:106">
      <c r="BJ4926" s="89"/>
      <c r="BW4926" s="45"/>
      <c r="BX4926" s="42"/>
      <c r="BY4926" s="42"/>
      <c r="BZ4926" s="43"/>
      <c r="CA4926" s="42"/>
      <c r="CB4926" s="55"/>
      <c r="CC4926" s="42"/>
      <c r="CD4926" s="56"/>
      <c r="CE4926" s="42"/>
      <c r="DB4926" s="42"/>
    </row>
    <row r="4927" spans="62:106">
      <c r="BJ4927" s="89"/>
      <c r="BW4927" s="45"/>
      <c r="BX4927" s="42"/>
      <c r="BY4927" s="42"/>
      <c r="BZ4927" s="43"/>
      <c r="CA4927" s="42"/>
      <c r="CB4927" s="55"/>
      <c r="CC4927" s="42"/>
      <c r="CD4927" s="56"/>
      <c r="CE4927" s="42"/>
      <c r="DB4927" s="42"/>
    </row>
    <row r="4928" spans="62:106">
      <c r="BJ4928" s="89"/>
      <c r="BW4928" s="45"/>
      <c r="BX4928" s="42"/>
      <c r="BY4928" s="42"/>
      <c r="BZ4928" s="43"/>
      <c r="CA4928" s="42"/>
      <c r="CB4928" s="55"/>
      <c r="CC4928" s="42"/>
      <c r="CD4928" s="56"/>
      <c r="CE4928" s="42"/>
      <c r="DB4928" s="42"/>
    </row>
    <row r="4929" spans="62:106">
      <c r="BJ4929" s="89"/>
      <c r="BW4929" s="45"/>
      <c r="BX4929" s="42"/>
      <c r="BY4929" s="42"/>
      <c r="BZ4929" s="43"/>
      <c r="CA4929" s="42"/>
      <c r="CB4929" s="55"/>
      <c r="CC4929" s="42"/>
      <c r="CD4929" s="56"/>
      <c r="CE4929" s="42"/>
      <c r="DB4929" s="42"/>
    </row>
    <row r="4930" spans="62:106">
      <c r="BJ4930" s="89"/>
      <c r="BW4930" s="45"/>
      <c r="BX4930" s="42"/>
      <c r="BY4930" s="42"/>
      <c r="BZ4930" s="43"/>
      <c r="CA4930" s="42"/>
      <c r="CB4930" s="55"/>
      <c r="CC4930" s="42"/>
      <c r="CD4930" s="56"/>
      <c r="CE4930" s="42"/>
      <c r="DB4930" s="42"/>
    </row>
    <row r="4931" spans="62:106">
      <c r="BJ4931" s="89"/>
      <c r="BW4931" s="45"/>
      <c r="BX4931" s="42"/>
      <c r="BY4931" s="42"/>
      <c r="BZ4931" s="43"/>
      <c r="CA4931" s="42"/>
      <c r="CB4931" s="55"/>
      <c r="CC4931" s="42"/>
      <c r="CD4931" s="56"/>
      <c r="CE4931" s="42"/>
      <c r="DB4931" s="42"/>
    </row>
    <row r="4932" spans="62:106">
      <c r="BJ4932" s="89"/>
      <c r="BW4932" s="45"/>
      <c r="BX4932" s="42"/>
      <c r="BY4932" s="42"/>
      <c r="BZ4932" s="43"/>
      <c r="CA4932" s="42"/>
      <c r="CB4932" s="55"/>
      <c r="CC4932" s="42"/>
      <c r="CD4932" s="56"/>
      <c r="CE4932" s="42"/>
      <c r="DB4932" s="42"/>
    </row>
    <row r="4933" spans="62:106">
      <c r="BJ4933" s="89"/>
      <c r="BW4933" s="45"/>
      <c r="BX4933" s="42"/>
      <c r="BY4933" s="42"/>
      <c r="BZ4933" s="43"/>
      <c r="CA4933" s="42"/>
      <c r="CB4933" s="55"/>
      <c r="CC4933" s="42"/>
      <c r="CD4933" s="56"/>
      <c r="CE4933" s="42"/>
      <c r="DB4933" s="42"/>
    </row>
    <row r="4934" spans="62:106">
      <c r="BJ4934" s="89"/>
      <c r="BW4934" s="45"/>
      <c r="BX4934" s="42"/>
      <c r="BY4934" s="42"/>
      <c r="BZ4934" s="43"/>
      <c r="CA4934" s="42"/>
      <c r="CB4934" s="55"/>
      <c r="CC4934" s="42"/>
      <c r="CD4934" s="56"/>
      <c r="CE4934" s="42"/>
      <c r="DB4934" s="42"/>
    </row>
    <row r="4935" spans="62:106">
      <c r="BJ4935" s="89"/>
      <c r="BW4935" s="45"/>
      <c r="BX4935" s="42"/>
      <c r="BY4935" s="42"/>
      <c r="BZ4935" s="43"/>
      <c r="CA4935" s="42"/>
      <c r="CB4935" s="55"/>
      <c r="CC4935" s="42"/>
      <c r="CD4935" s="56"/>
      <c r="CE4935" s="42"/>
      <c r="DB4935" s="42"/>
    </row>
    <row r="4936" spans="62:106">
      <c r="BJ4936" s="89"/>
      <c r="BW4936" s="45"/>
      <c r="BX4936" s="42"/>
      <c r="BY4936" s="42"/>
      <c r="BZ4936" s="43"/>
      <c r="CA4936" s="42"/>
      <c r="CB4936" s="55"/>
      <c r="CC4936" s="42"/>
      <c r="CD4936" s="56"/>
      <c r="CE4936" s="42"/>
      <c r="DB4936" s="42"/>
    </row>
    <row r="4937" spans="62:106">
      <c r="BJ4937" s="89"/>
      <c r="BW4937" s="45"/>
      <c r="BX4937" s="42"/>
      <c r="BY4937" s="42"/>
      <c r="BZ4937" s="43"/>
      <c r="CA4937" s="42"/>
      <c r="CB4937" s="55"/>
      <c r="CC4937" s="42"/>
      <c r="CD4937" s="56"/>
      <c r="CE4937" s="42"/>
      <c r="DB4937" s="42"/>
    </row>
    <row r="4938" spans="62:106">
      <c r="BJ4938" s="89"/>
      <c r="BW4938" s="45"/>
      <c r="BX4938" s="42"/>
      <c r="BY4938" s="42"/>
      <c r="BZ4938" s="43"/>
      <c r="CA4938" s="42"/>
      <c r="CB4938" s="55"/>
      <c r="CC4938" s="42"/>
      <c r="CD4938" s="56"/>
      <c r="CE4938" s="42"/>
      <c r="DB4938" s="42"/>
    </row>
    <row r="4939" spans="62:106">
      <c r="BJ4939" s="89"/>
      <c r="BW4939" s="45"/>
      <c r="BX4939" s="42"/>
      <c r="BY4939" s="42"/>
      <c r="BZ4939" s="43"/>
      <c r="CA4939" s="42"/>
      <c r="CB4939" s="55"/>
      <c r="CC4939" s="42"/>
      <c r="CD4939" s="56"/>
      <c r="CE4939" s="42"/>
      <c r="DB4939" s="42"/>
    </row>
    <row r="4940" spans="62:106">
      <c r="BJ4940" s="89"/>
      <c r="BW4940" s="45"/>
      <c r="BX4940" s="42"/>
      <c r="BY4940" s="42"/>
      <c r="BZ4940" s="43"/>
      <c r="CA4940" s="42"/>
      <c r="CB4940" s="55"/>
      <c r="CC4940" s="42"/>
      <c r="CD4940" s="56"/>
      <c r="CE4940" s="42"/>
      <c r="DB4940" s="42"/>
    </row>
    <row r="4941" spans="62:106">
      <c r="BJ4941" s="89"/>
      <c r="BW4941" s="45"/>
      <c r="BX4941" s="42"/>
      <c r="BY4941" s="42"/>
      <c r="BZ4941" s="43"/>
      <c r="CA4941" s="42"/>
      <c r="CB4941" s="55"/>
      <c r="CC4941" s="42"/>
      <c r="CD4941" s="56"/>
      <c r="CE4941" s="42"/>
      <c r="DB4941" s="42"/>
    </row>
    <row r="4942" spans="62:106">
      <c r="BJ4942" s="89"/>
      <c r="BW4942" s="45"/>
      <c r="BX4942" s="42"/>
      <c r="BY4942" s="42"/>
      <c r="BZ4942" s="43"/>
      <c r="CA4942" s="42"/>
      <c r="CB4942" s="55"/>
      <c r="CC4942" s="42"/>
      <c r="CD4942" s="56"/>
      <c r="CE4942" s="42"/>
      <c r="DB4942" s="42"/>
    </row>
    <row r="4943" spans="62:106">
      <c r="BJ4943" s="89"/>
      <c r="BW4943" s="45"/>
      <c r="BX4943" s="42"/>
      <c r="BY4943" s="42"/>
      <c r="BZ4943" s="43"/>
      <c r="CA4943" s="42"/>
      <c r="CB4943" s="55"/>
      <c r="CC4943" s="42"/>
      <c r="CD4943" s="56"/>
      <c r="CE4943" s="42"/>
      <c r="DB4943" s="42"/>
    </row>
    <row r="4944" spans="62:106">
      <c r="BJ4944" s="89"/>
      <c r="BW4944" s="45"/>
      <c r="BX4944" s="42"/>
      <c r="BY4944" s="42"/>
      <c r="BZ4944" s="43"/>
      <c r="CA4944" s="42"/>
      <c r="CB4944" s="55"/>
      <c r="CC4944" s="42"/>
      <c r="CD4944" s="56"/>
      <c r="CE4944" s="42"/>
      <c r="DB4944" s="42"/>
    </row>
    <row r="4945" spans="62:106">
      <c r="BJ4945" s="89"/>
      <c r="BW4945" s="45"/>
      <c r="BX4945" s="42"/>
      <c r="BY4945" s="42"/>
      <c r="BZ4945" s="43"/>
      <c r="CA4945" s="42"/>
      <c r="CB4945" s="55"/>
      <c r="CC4945" s="42"/>
      <c r="CD4945" s="56"/>
      <c r="CE4945" s="42"/>
      <c r="DB4945" s="42"/>
    </row>
    <row r="4946" spans="62:106">
      <c r="BJ4946" s="89"/>
      <c r="BW4946" s="45"/>
      <c r="BX4946" s="42"/>
      <c r="BY4946" s="42"/>
      <c r="BZ4946" s="43"/>
      <c r="CA4946" s="42"/>
      <c r="CB4946" s="55"/>
      <c r="CC4946" s="42"/>
      <c r="CD4946" s="56"/>
      <c r="CE4946" s="42"/>
      <c r="DB4946" s="42"/>
    </row>
    <row r="4947" spans="62:106">
      <c r="BJ4947" s="89"/>
      <c r="BW4947" s="45"/>
      <c r="BX4947" s="42"/>
      <c r="BY4947" s="42"/>
      <c r="BZ4947" s="43"/>
      <c r="CA4947" s="42"/>
      <c r="CB4947" s="55"/>
      <c r="CC4947" s="42"/>
      <c r="CD4947" s="56"/>
      <c r="CE4947" s="42"/>
      <c r="DB4947" s="42"/>
    </row>
    <row r="4948" spans="62:106">
      <c r="BJ4948" s="89"/>
      <c r="BW4948" s="45"/>
      <c r="BX4948" s="42"/>
      <c r="BY4948" s="42"/>
      <c r="BZ4948" s="43"/>
      <c r="CA4948" s="42"/>
      <c r="CB4948" s="55"/>
      <c r="CC4948" s="42"/>
      <c r="CD4948" s="56"/>
      <c r="CE4948" s="42"/>
      <c r="DB4948" s="42"/>
    </row>
    <row r="4949" spans="62:106">
      <c r="BJ4949" s="89"/>
      <c r="BW4949" s="45"/>
      <c r="BX4949" s="42"/>
      <c r="BY4949" s="42"/>
      <c r="BZ4949" s="43"/>
      <c r="CA4949" s="42"/>
      <c r="CB4949" s="55"/>
      <c r="CC4949" s="42"/>
      <c r="CD4949" s="56"/>
      <c r="CE4949" s="42"/>
      <c r="DB4949" s="42"/>
    </row>
    <row r="4950" spans="62:106">
      <c r="BJ4950" s="89"/>
      <c r="BW4950" s="45"/>
      <c r="BX4950" s="42"/>
      <c r="BY4950" s="42"/>
      <c r="BZ4950" s="43"/>
      <c r="CA4950" s="42"/>
      <c r="CB4950" s="55"/>
      <c r="CC4950" s="42"/>
      <c r="CD4950" s="56"/>
      <c r="CE4950" s="42"/>
      <c r="DB4950" s="42"/>
    </row>
    <row r="4951" spans="62:106">
      <c r="BJ4951" s="89"/>
      <c r="BW4951" s="45"/>
      <c r="BX4951" s="42"/>
      <c r="BY4951" s="42"/>
      <c r="BZ4951" s="43"/>
      <c r="CA4951" s="42"/>
      <c r="CB4951" s="55"/>
      <c r="CC4951" s="42"/>
      <c r="CD4951" s="56"/>
      <c r="CE4951" s="42"/>
      <c r="DB4951" s="42"/>
    </row>
    <row r="4952" spans="62:106">
      <c r="BJ4952" s="89"/>
      <c r="BW4952" s="45"/>
      <c r="BX4952" s="42"/>
      <c r="BY4952" s="42"/>
      <c r="BZ4952" s="43"/>
      <c r="CA4952" s="42"/>
      <c r="CB4952" s="55"/>
      <c r="CC4952" s="42"/>
      <c r="CD4952" s="56"/>
      <c r="CE4952" s="42"/>
      <c r="DB4952" s="42"/>
    </row>
    <row r="4953" spans="62:106">
      <c r="BJ4953" s="89"/>
      <c r="BW4953" s="45"/>
      <c r="BX4953" s="42"/>
      <c r="BY4953" s="42"/>
      <c r="BZ4953" s="43"/>
      <c r="CA4953" s="42"/>
      <c r="CB4953" s="55"/>
      <c r="CC4953" s="42"/>
      <c r="CD4953" s="56"/>
      <c r="CE4953" s="42"/>
      <c r="DB4953" s="42"/>
    </row>
    <row r="4954" spans="62:106">
      <c r="BJ4954" s="89"/>
      <c r="BW4954" s="45"/>
      <c r="BX4954" s="42"/>
      <c r="BY4954" s="42"/>
      <c r="BZ4954" s="43"/>
      <c r="CA4954" s="42"/>
      <c r="CB4954" s="55"/>
      <c r="CC4954" s="42"/>
      <c r="CD4954" s="56"/>
      <c r="CE4954" s="42"/>
      <c r="DB4954" s="42"/>
    </row>
    <row r="4955" spans="62:106">
      <c r="BJ4955" s="89"/>
      <c r="BW4955" s="45"/>
      <c r="BX4955" s="42"/>
      <c r="BY4955" s="42"/>
      <c r="BZ4955" s="43"/>
      <c r="CA4955" s="42"/>
      <c r="CB4955" s="55"/>
      <c r="CC4955" s="42"/>
      <c r="CD4955" s="56"/>
      <c r="CE4955" s="42"/>
      <c r="DB4955" s="42"/>
    </row>
    <row r="4956" spans="62:106">
      <c r="BJ4956" s="89"/>
      <c r="BW4956" s="45"/>
      <c r="BX4956" s="42"/>
      <c r="BY4956" s="42"/>
      <c r="BZ4956" s="43"/>
      <c r="CA4956" s="42"/>
      <c r="CB4956" s="55"/>
      <c r="CC4956" s="42"/>
      <c r="CD4956" s="56"/>
      <c r="CE4956" s="42"/>
      <c r="DB4956" s="42"/>
    </row>
    <row r="4957" spans="62:106">
      <c r="BJ4957" s="89"/>
      <c r="BW4957" s="45"/>
      <c r="BX4957" s="42"/>
      <c r="BY4957" s="42"/>
      <c r="BZ4957" s="43"/>
      <c r="CA4957" s="42"/>
      <c r="CB4957" s="55"/>
      <c r="CC4957" s="42"/>
      <c r="CD4957" s="56"/>
      <c r="CE4957" s="42"/>
      <c r="DB4957" s="42"/>
    </row>
    <row r="4958" spans="62:106">
      <c r="BJ4958" s="89"/>
      <c r="BW4958" s="45"/>
      <c r="BX4958" s="42"/>
      <c r="BY4958" s="42"/>
      <c r="BZ4958" s="43"/>
      <c r="CA4958" s="42"/>
      <c r="CB4958" s="55"/>
      <c r="CC4958" s="42"/>
      <c r="CD4958" s="56"/>
      <c r="CE4958" s="42"/>
      <c r="DB4958" s="42"/>
    </row>
    <row r="4959" spans="62:106">
      <c r="BJ4959" s="89"/>
      <c r="BW4959" s="45"/>
      <c r="BX4959" s="42"/>
      <c r="BY4959" s="42"/>
      <c r="BZ4959" s="43"/>
      <c r="CA4959" s="42"/>
      <c r="CB4959" s="55"/>
      <c r="CC4959" s="42"/>
      <c r="CD4959" s="56"/>
      <c r="CE4959" s="42"/>
      <c r="DB4959" s="42"/>
    </row>
    <row r="4960" spans="62:106">
      <c r="BJ4960" s="89"/>
      <c r="BW4960" s="45"/>
      <c r="BX4960" s="42"/>
      <c r="BY4960" s="42"/>
      <c r="BZ4960" s="43"/>
      <c r="CA4960" s="42"/>
      <c r="CB4960" s="55"/>
      <c r="CC4960" s="42"/>
      <c r="CD4960" s="56"/>
      <c r="CE4960" s="42"/>
      <c r="DB4960" s="42"/>
    </row>
    <row r="4961" spans="62:106">
      <c r="BJ4961" s="89"/>
      <c r="BW4961" s="45"/>
      <c r="BX4961" s="42"/>
      <c r="BY4961" s="42"/>
      <c r="BZ4961" s="43"/>
      <c r="CA4961" s="42"/>
      <c r="CB4961" s="55"/>
      <c r="CC4961" s="42"/>
      <c r="CD4961" s="56"/>
      <c r="CE4961" s="42"/>
      <c r="DB4961" s="42"/>
    </row>
    <row r="4962" spans="62:106">
      <c r="BJ4962" s="89"/>
      <c r="BW4962" s="45"/>
      <c r="BX4962" s="42"/>
      <c r="BY4962" s="42"/>
      <c r="BZ4962" s="43"/>
      <c r="CA4962" s="42"/>
      <c r="CB4962" s="55"/>
      <c r="CC4962" s="42"/>
      <c r="CD4962" s="56"/>
      <c r="CE4962" s="42"/>
      <c r="DB4962" s="42"/>
    </row>
    <row r="4963" spans="62:106">
      <c r="BJ4963" s="89"/>
      <c r="BW4963" s="45"/>
      <c r="BX4963" s="42"/>
      <c r="BY4963" s="42"/>
      <c r="BZ4963" s="43"/>
      <c r="CA4963" s="42"/>
      <c r="CB4963" s="55"/>
      <c r="CC4963" s="42"/>
      <c r="CD4963" s="56"/>
      <c r="CE4963" s="42"/>
      <c r="DB4963" s="42"/>
    </row>
    <row r="4964" spans="62:106">
      <c r="BJ4964" s="89"/>
      <c r="BW4964" s="45"/>
      <c r="BX4964" s="42"/>
      <c r="BY4964" s="42"/>
      <c r="BZ4964" s="43"/>
      <c r="CA4964" s="42"/>
      <c r="CB4964" s="55"/>
      <c r="CC4964" s="42"/>
      <c r="CD4964" s="56"/>
      <c r="CE4964" s="42"/>
      <c r="DB4964" s="42"/>
    </row>
    <row r="4965" spans="62:106">
      <c r="BJ4965" s="89"/>
      <c r="BW4965" s="45"/>
      <c r="BX4965" s="42"/>
      <c r="BY4965" s="42"/>
      <c r="BZ4965" s="43"/>
      <c r="CA4965" s="42"/>
      <c r="CB4965" s="55"/>
      <c r="CC4965" s="42"/>
      <c r="CD4965" s="56"/>
      <c r="CE4965" s="42"/>
      <c r="DB4965" s="42"/>
    </row>
    <row r="4966" spans="62:106">
      <c r="BJ4966" s="89"/>
      <c r="BW4966" s="45"/>
      <c r="BX4966" s="42"/>
      <c r="BY4966" s="42"/>
      <c r="BZ4966" s="43"/>
      <c r="CA4966" s="42"/>
      <c r="CB4966" s="55"/>
      <c r="CC4966" s="42"/>
      <c r="CD4966" s="56"/>
      <c r="CE4966" s="42"/>
      <c r="DB4966" s="42"/>
    </row>
    <row r="4967" spans="62:106">
      <c r="BJ4967" s="89"/>
      <c r="BW4967" s="45"/>
      <c r="BX4967" s="42"/>
      <c r="BY4967" s="42"/>
      <c r="BZ4967" s="43"/>
      <c r="CA4967" s="42"/>
      <c r="CB4967" s="55"/>
      <c r="CC4967" s="42"/>
      <c r="CD4967" s="56"/>
      <c r="CE4967" s="42"/>
      <c r="DB4967" s="42"/>
    </row>
    <row r="4968" spans="62:106">
      <c r="BJ4968" s="89"/>
      <c r="BW4968" s="45"/>
      <c r="BX4968" s="42"/>
      <c r="BY4968" s="42"/>
      <c r="BZ4968" s="43"/>
      <c r="CA4968" s="42"/>
      <c r="CB4968" s="55"/>
      <c r="CC4968" s="42"/>
      <c r="CD4968" s="56"/>
      <c r="CE4968" s="42"/>
      <c r="DB4968" s="42"/>
    </row>
    <row r="4969" spans="62:106">
      <c r="BJ4969" s="89"/>
      <c r="BW4969" s="45"/>
      <c r="BX4969" s="42"/>
      <c r="BY4969" s="42"/>
      <c r="BZ4969" s="43"/>
      <c r="CA4969" s="42"/>
      <c r="CB4969" s="55"/>
      <c r="CC4969" s="42"/>
      <c r="CD4969" s="56"/>
      <c r="CE4969" s="42"/>
      <c r="DB4969" s="42"/>
    </row>
    <row r="4970" spans="62:106">
      <c r="BJ4970" s="89"/>
      <c r="BW4970" s="45"/>
      <c r="BX4970" s="42"/>
      <c r="BY4970" s="42"/>
      <c r="BZ4970" s="43"/>
      <c r="CA4970" s="42"/>
      <c r="CB4970" s="55"/>
      <c r="CC4970" s="42"/>
      <c r="CD4970" s="56"/>
      <c r="CE4970" s="42"/>
      <c r="DB4970" s="42"/>
    </row>
    <row r="4971" spans="62:106">
      <c r="BJ4971" s="89"/>
      <c r="BW4971" s="45"/>
      <c r="BX4971" s="42"/>
      <c r="BY4971" s="42"/>
      <c r="BZ4971" s="43"/>
      <c r="CA4971" s="42"/>
      <c r="CB4971" s="55"/>
      <c r="CC4971" s="42"/>
      <c r="CD4971" s="56"/>
      <c r="CE4971" s="42"/>
      <c r="DB4971" s="42"/>
    </row>
    <row r="4972" spans="62:106">
      <c r="BJ4972" s="89"/>
      <c r="BW4972" s="45"/>
      <c r="BX4972" s="42"/>
      <c r="BY4972" s="42"/>
      <c r="BZ4972" s="43"/>
      <c r="CA4972" s="42"/>
      <c r="CB4972" s="55"/>
      <c r="CC4972" s="42"/>
      <c r="CD4972" s="56"/>
      <c r="CE4972" s="42"/>
      <c r="DB4972" s="42"/>
    </row>
    <row r="4973" spans="62:106">
      <c r="BJ4973" s="89"/>
      <c r="BW4973" s="45"/>
      <c r="BX4973" s="42"/>
      <c r="BY4973" s="42"/>
      <c r="BZ4973" s="43"/>
      <c r="CA4973" s="42"/>
      <c r="CB4973" s="55"/>
      <c r="CC4973" s="42"/>
      <c r="CD4973" s="56"/>
      <c r="CE4973" s="42"/>
      <c r="DB4973" s="42"/>
    </row>
    <row r="4974" spans="62:106">
      <c r="BJ4974" s="89"/>
      <c r="BW4974" s="45"/>
      <c r="BX4974" s="42"/>
      <c r="BY4974" s="42"/>
      <c r="BZ4974" s="43"/>
      <c r="CA4974" s="42"/>
      <c r="CB4974" s="55"/>
      <c r="CC4974" s="42"/>
      <c r="CD4974" s="56"/>
      <c r="CE4974" s="42"/>
      <c r="DB4974" s="42"/>
    </row>
    <row r="4975" spans="62:106">
      <c r="BJ4975" s="89"/>
      <c r="BW4975" s="45"/>
      <c r="BX4975" s="42"/>
      <c r="BY4975" s="42"/>
      <c r="BZ4975" s="43"/>
      <c r="CA4975" s="42"/>
      <c r="CB4975" s="55"/>
      <c r="CC4975" s="42"/>
      <c r="CD4975" s="56"/>
      <c r="CE4975" s="42"/>
      <c r="DB4975" s="42"/>
    </row>
    <row r="4976" spans="62:106">
      <c r="BJ4976" s="89"/>
      <c r="BW4976" s="45"/>
      <c r="BX4976" s="42"/>
      <c r="BY4976" s="42"/>
      <c r="BZ4976" s="43"/>
      <c r="CA4976" s="42"/>
      <c r="CB4976" s="55"/>
      <c r="CC4976" s="42"/>
      <c r="CD4976" s="56"/>
      <c r="CE4976" s="42"/>
      <c r="DB4976" s="42"/>
    </row>
    <row r="4977" spans="62:106">
      <c r="BJ4977" s="89"/>
      <c r="BW4977" s="45"/>
      <c r="BX4977" s="42"/>
      <c r="BY4977" s="42"/>
      <c r="BZ4977" s="43"/>
      <c r="CA4977" s="42"/>
      <c r="CB4977" s="55"/>
      <c r="CC4977" s="42"/>
      <c r="CD4977" s="56"/>
      <c r="CE4977" s="42"/>
      <c r="DB4977" s="42"/>
    </row>
    <row r="4978" spans="62:106">
      <c r="BJ4978" s="89"/>
      <c r="BW4978" s="45"/>
      <c r="BX4978" s="42"/>
      <c r="BY4978" s="42"/>
      <c r="BZ4978" s="43"/>
      <c r="CA4978" s="42"/>
      <c r="CB4978" s="55"/>
      <c r="CC4978" s="42"/>
      <c r="CD4978" s="56"/>
      <c r="CE4978" s="42"/>
      <c r="DB4978" s="42"/>
    </row>
    <row r="4979" spans="62:106">
      <c r="BJ4979" s="89"/>
      <c r="BW4979" s="45"/>
      <c r="BX4979" s="42"/>
      <c r="BY4979" s="42"/>
      <c r="BZ4979" s="43"/>
      <c r="CA4979" s="42"/>
      <c r="CB4979" s="55"/>
      <c r="CC4979" s="42"/>
      <c r="CD4979" s="56"/>
      <c r="CE4979" s="42"/>
      <c r="DB4979" s="42"/>
    </row>
    <row r="4980" spans="62:106">
      <c r="BJ4980" s="89"/>
      <c r="BW4980" s="45"/>
      <c r="BX4980" s="42"/>
      <c r="BY4980" s="42"/>
      <c r="BZ4980" s="43"/>
      <c r="CA4980" s="42"/>
      <c r="CB4980" s="55"/>
      <c r="CC4980" s="42"/>
      <c r="CD4980" s="56"/>
      <c r="CE4980" s="42"/>
      <c r="DB4980" s="42"/>
    </row>
    <row r="4981" spans="62:106">
      <c r="BJ4981" s="89"/>
      <c r="BW4981" s="45"/>
      <c r="BX4981" s="42"/>
      <c r="BY4981" s="42"/>
      <c r="BZ4981" s="43"/>
      <c r="CA4981" s="42"/>
      <c r="CB4981" s="55"/>
      <c r="CC4981" s="42"/>
      <c r="CD4981" s="56"/>
      <c r="CE4981" s="42"/>
      <c r="DB4981" s="42"/>
    </row>
    <row r="4982" spans="62:106">
      <c r="BJ4982" s="89"/>
      <c r="BW4982" s="45"/>
      <c r="BX4982" s="42"/>
      <c r="BY4982" s="42"/>
      <c r="BZ4982" s="43"/>
      <c r="CA4982" s="42"/>
      <c r="CB4982" s="55"/>
      <c r="CC4982" s="42"/>
      <c r="CD4982" s="56"/>
      <c r="CE4982" s="42"/>
      <c r="DB4982" s="42"/>
    </row>
    <row r="4983" spans="62:106">
      <c r="BJ4983" s="89"/>
      <c r="BW4983" s="45"/>
      <c r="BX4983" s="42"/>
      <c r="BY4983" s="42"/>
      <c r="BZ4983" s="43"/>
      <c r="CA4983" s="42"/>
      <c r="CB4983" s="55"/>
      <c r="CC4983" s="42"/>
      <c r="CD4983" s="56"/>
      <c r="CE4983" s="42"/>
      <c r="DB4983" s="42"/>
    </row>
    <row r="4984" spans="62:106">
      <c r="BJ4984" s="89"/>
      <c r="BW4984" s="45"/>
      <c r="BX4984" s="42"/>
      <c r="BY4984" s="42"/>
      <c r="BZ4984" s="43"/>
      <c r="CA4984" s="42"/>
      <c r="CB4984" s="55"/>
      <c r="CC4984" s="42"/>
      <c r="CD4984" s="56"/>
      <c r="CE4984" s="42"/>
      <c r="DB4984" s="42"/>
    </row>
    <row r="4985" spans="62:106">
      <c r="BJ4985" s="89"/>
      <c r="BW4985" s="45"/>
      <c r="BX4985" s="42"/>
      <c r="BY4985" s="42"/>
      <c r="BZ4985" s="43"/>
      <c r="CA4985" s="42"/>
      <c r="CB4985" s="55"/>
      <c r="CC4985" s="42"/>
      <c r="CD4985" s="56"/>
      <c r="CE4985" s="42"/>
      <c r="DB4985" s="42"/>
    </row>
    <row r="4986" spans="62:106">
      <c r="BJ4986" s="89"/>
      <c r="BW4986" s="45"/>
      <c r="BX4986" s="42"/>
      <c r="BY4986" s="42"/>
      <c r="BZ4986" s="43"/>
      <c r="CA4986" s="42"/>
      <c r="CB4986" s="55"/>
      <c r="CC4986" s="42"/>
      <c r="CD4986" s="56"/>
      <c r="CE4986" s="42"/>
      <c r="DB4986" s="42"/>
    </row>
    <row r="4987" spans="62:106">
      <c r="BJ4987" s="89"/>
      <c r="BW4987" s="45"/>
      <c r="BX4987" s="42"/>
      <c r="BY4987" s="42"/>
      <c r="BZ4987" s="43"/>
      <c r="CA4987" s="42"/>
      <c r="CB4987" s="55"/>
      <c r="CC4987" s="42"/>
      <c r="CD4987" s="56"/>
      <c r="CE4987" s="42"/>
      <c r="DB4987" s="42"/>
    </row>
    <row r="4988" spans="62:106">
      <c r="BJ4988" s="89"/>
      <c r="BW4988" s="45"/>
      <c r="BX4988" s="42"/>
      <c r="BY4988" s="42"/>
      <c r="BZ4988" s="43"/>
      <c r="CA4988" s="42"/>
      <c r="CB4988" s="55"/>
      <c r="CC4988" s="42"/>
      <c r="CD4988" s="56"/>
      <c r="CE4988" s="42"/>
      <c r="DB4988" s="42"/>
    </row>
    <row r="4989" spans="62:106">
      <c r="BJ4989" s="89"/>
      <c r="BW4989" s="45"/>
      <c r="BX4989" s="42"/>
      <c r="BY4989" s="42"/>
      <c r="BZ4989" s="43"/>
      <c r="CA4989" s="42"/>
      <c r="CB4989" s="55"/>
      <c r="CC4989" s="42"/>
      <c r="CD4989" s="56"/>
      <c r="CE4989" s="42"/>
      <c r="DB4989" s="42"/>
    </row>
    <row r="4990" spans="62:106">
      <c r="BJ4990" s="89"/>
      <c r="BW4990" s="45"/>
      <c r="BX4990" s="42"/>
      <c r="BY4990" s="42"/>
      <c r="BZ4990" s="43"/>
      <c r="CA4990" s="42"/>
      <c r="CB4990" s="55"/>
      <c r="CC4990" s="42"/>
      <c r="CD4990" s="56"/>
      <c r="CE4990" s="42"/>
      <c r="DB4990" s="42"/>
    </row>
    <row r="4991" spans="62:106">
      <c r="BJ4991" s="89"/>
      <c r="BW4991" s="45"/>
      <c r="BX4991" s="42"/>
      <c r="BY4991" s="42"/>
      <c r="BZ4991" s="43"/>
      <c r="CA4991" s="42"/>
      <c r="CB4991" s="55"/>
      <c r="CC4991" s="42"/>
      <c r="CD4991" s="56"/>
      <c r="CE4991" s="42"/>
      <c r="DB4991" s="42"/>
    </row>
    <row r="4992" spans="62:106">
      <c r="BJ4992" s="89"/>
      <c r="BW4992" s="45"/>
      <c r="BX4992" s="42"/>
      <c r="BY4992" s="42"/>
      <c r="BZ4992" s="43"/>
      <c r="CA4992" s="42"/>
      <c r="CB4992" s="55"/>
      <c r="CC4992" s="42"/>
      <c r="CD4992" s="56"/>
      <c r="CE4992" s="42"/>
      <c r="DB4992" s="42"/>
    </row>
    <row r="4993" spans="62:106">
      <c r="BJ4993" s="89"/>
      <c r="BW4993" s="45"/>
      <c r="BX4993" s="42"/>
      <c r="BY4993" s="42"/>
      <c r="BZ4993" s="43"/>
      <c r="CA4993" s="42"/>
      <c r="CB4993" s="55"/>
      <c r="CC4993" s="42"/>
      <c r="CD4993" s="56"/>
      <c r="CE4993" s="42"/>
      <c r="DB4993" s="42"/>
    </row>
    <row r="4994" spans="62:106">
      <c r="BJ4994" s="89"/>
      <c r="BW4994" s="45"/>
      <c r="BX4994" s="42"/>
      <c r="BY4994" s="42"/>
      <c r="BZ4994" s="43"/>
      <c r="CA4994" s="42"/>
      <c r="CB4994" s="55"/>
      <c r="CC4994" s="42"/>
      <c r="CD4994" s="56"/>
      <c r="CE4994" s="42"/>
      <c r="DB4994" s="42"/>
    </row>
    <row r="4995" spans="62:106">
      <c r="BJ4995" s="89"/>
      <c r="BW4995" s="45"/>
      <c r="BX4995" s="42"/>
      <c r="BY4995" s="42"/>
      <c r="BZ4995" s="43"/>
      <c r="CA4995" s="42"/>
      <c r="CB4995" s="55"/>
      <c r="CC4995" s="42"/>
      <c r="CD4995" s="56"/>
      <c r="CE4995" s="42"/>
      <c r="DB4995" s="42"/>
    </row>
    <row r="4996" spans="62:106">
      <c r="BJ4996" s="89"/>
      <c r="BW4996" s="45"/>
      <c r="BX4996" s="42"/>
      <c r="BY4996" s="42"/>
      <c r="BZ4996" s="43"/>
      <c r="CA4996" s="42"/>
      <c r="CB4996" s="55"/>
      <c r="CC4996" s="42"/>
      <c r="CD4996" s="56"/>
      <c r="CE4996" s="42"/>
      <c r="DB4996" s="42"/>
    </row>
    <row r="4997" spans="62:106">
      <c r="BJ4997" s="89"/>
      <c r="BW4997" s="45"/>
      <c r="BX4997" s="42"/>
      <c r="BY4997" s="42"/>
      <c r="BZ4997" s="43"/>
      <c r="CA4997" s="42"/>
      <c r="CB4997" s="55"/>
      <c r="CC4997" s="42"/>
      <c r="CD4997" s="56"/>
      <c r="CE4997" s="42"/>
      <c r="DB4997" s="42"/>
    </row>
    <row r="4998" spans="62:106">
      <c r="BJ4998" s="89"/>
      <c r="BW4998" s="45"/>
      <c r="BX4998" s="42"/>
      <c r="BY4998" s="42"/>
      <c r="BZ4998" s="43"/>
      <c r="CA4998" s="42"/>
      <c r="CB4998" s="55"/>
      <c r="CC4998" s="42"/>
      <c r="CD4998" s="56"/>
      <c r="CE4998" s="42"/>
      <c r="DB4998" s="42"/>
    </row>
    <row r="4999" spans="62:106">
      <c r="BJ4999" s="89"/>
      <c r="BW4999" s="45"/>
      <c r="BX4999" s="42"/>
      <c r="BY4999" s="42"/>
      <c r="BZ4999" s="43"/>
      <c r="CA4999" s="42"/>
      <c r="CB4999" s="55"/>
      <c r="CC4999" s="42"/>
      <c r="CD4999" s="56"/>
      <c r="CE4999" s="42"/>
      <c r="DB4999" s="42"/>
    </row>
    <row r="5000" spans="62:106">
      <c r="BJ5000" s="89"/>
      <c r="BW5000" s="45"/>
      <c r="BX5000" s="42"/>
      <c r="BY5000" s="42"/>
      <c r="BZ5000" s="43"/>
      <c r="CA5000" s="42"/>
      <c r="CB5000" s="55"/>
      <c r="CC5000" s="42"/>
      <c r="CD5000" s="56"/>
      <c r="CE5000" s="42"/>
      <c r="DB5000" s="42"/>
    </row>
    <row r="5001" spans="62:106">
      <c r="BJ5001" s="89"/>
      <c r="BW5001" s="45"/>
      <c r="BX5001" s="42"/>
      <c r="BY5001" s="42"/>
      <c r="BZ5001" s="43"/>
      <c r="CA5001" s="42"/>
      <c r="CB5001" s="55"/>
      <c r="CC5001" s="42"/>
      <c r="CD5001" s="56"/>
      <c r="CE5001" s="42"/>
      <c r="DB5001" s="42"/>
    </row>
    <row r="5002" spans="62:106">
      <c r="BJ5002" s="89"/>
      <c r="BW5002" s="45"/>
      <c r="BX5002" s="42"/>
      <c r="BY5002" s="42"/>
      <c r="BZ5002" s="43"/>
      <c r="CA5002" s="42"/>
      <c r="CB5002" s="55"/>
      <c r="CC5002" s="42"/>
      <c r="CD5002" s="56"/>
      <c r="CE5002" s="42"/>
      <c r="DB5002" s="42"/>
    </row>
    <row r="5003" spans="62:106">
      <c r="BJ5003" s="89"/>
      <c r="BW5003" s="45"/>
      <c r="BX5003" s="42"/>
      <c r="BY5003" s="42"/>
      <c r="BZ5003" s="43"/>
      <c r="CA5003" s="42"/>
      <c r="CB5003" s="55"/>
      <c r="CC5003" s="42"/>
      <c r="CD5003" s="56"/>
      <c r="CE5003" s="42"/>
      <c r="DB5003" s="42"/>
    </row>
    <row r="5004" spans="62:106">
      <c r="BJ5004" s="89"/>
      <c r="BW5004" s="45"/>
      <c r="BX5004" s="42"/>
      <c r="BY5004" s="42"/>
      <c r="BZ5004" s="43"/>
      <c r="CA5004" s="42"/>
      <c r="CB5004" s="55"/>
      <c r="CC5004" s="42"/>
      <c r="CD5004" s="56"/>
      <c r="CE5004" s="42"/>
      <c r="DB5004" s="42"/>
    </row>
    <row r="5005" spans="62:106">
      <c r="BJ5005" s="89"/>
      <c r="BW5005" s="45"/>
      <c r="BX5005" s="42"/>
      <c r="BY5005" s="42"/>
      <c r="BZ5005" s="43"/>
      <c r="CA5005" s="42"/>
      <c r="CB5005" s="55"/>
      <c r="CC5005" s="42"/>
      <c r="CD5005" s="56"/>
      <c r="CE5005" s="42"/>
      <c r="DB5005" s="42"/>
    </row>
    <row r="5006" spans="62:106">
      <c r="BJ5006" s="89"/>
      <c r="BW5006" s="45"/>
      <c r="BX5006" s="42"/>
      <c r="BY5006" s="42"/>
      <c r="BZ5006" s="43"/>
      <c r="CA5006" s="42"/>
      <c r="CB5006" s="55"/>
      <c r="CC5006" s="42"/>
      <c r="CD5006" s="56"/>
      <c r="CE5006" s="42"/>
      <c r="DB5006" s="42"/>
    </row>
    <row r="5007" spans="62:106">
      <c r="BJ5007" s="89"/>
      <c r="BW5007" s="45"/>
      <c r="BX5007" s="42"/>
      <c r="BY5007" s="42"/>
      <c r="BZ5007" s="43"/>
      <c r="CA5007" s="42"/>
      <c r="CB5007" s="55"/>
      <c r="CC5007" s="42"/>
      <c r="CD5007" s="56"/>
      <c r="CE5007" s="42"/>
      <c r="DB5007" s="42"/>
    </row>
    <row r="5008" spans="62:106">
      <c r="BJ5008" s="89"/>
      <c r="BW5008" s="45"/>
      <c r="BX5008" s="42"/>
      <c r="BY5008" s="42"/>
      <c r="BZ5008" s="43"/>
      <c r="CA5008" s="42"/>
      <c r="CB5008" s="55"/>
      <c r="CC5008" s="42"/>
      <c r="CD5008" s="56"/>
      <c r="CE5008" s="42"/>
      <c r="DB5008" s="42"/>
    </row>
    <row r="5009" spans="62:106">
      <c r="BJ5009" s="89"/>
      <c r="BW5009" s="45"/>
      <c r="BX5009" s="42"/>
      <c r="BY5009" s="42"/>
      <c r="BZ5009" s="43"/>
      <c r="CA5009" s="42"/>
      <c r="CB5009" s="55"/>
      <c r="CC5009" s="42"/>
      <c r="CD5009" s="56"/>
      <c r="CE5009" s="42"/>
      <c r="DB5009" s="42"/>
    </row>
    <row r="5010" spans="62:106">
      <c r="BJ5010" s="89"/>
      <c r="BW5010" s="45"/>
      <c r="BX5010" s="42"/>
      <c r="BY5010" s="42"/>
      <c r="BZ5010" s="43"/>
      <c r="CA5010" s="42"/>
      <c r="CB5010" s="55"/>
      <c r="CC5010" s="42"/>
      <c r="CD5010" s="56"/>
      <c r="CE5010" s="42"/>
      <c r="DB5010" s="42"/>
    </row>
    <row r="5011" spans="62:106">
      <c r="BJ5011" s="89"/>
      <c r="BW5011" s="45"/>
      <c r="BX5011" s="42"/>
      <c r="BY5011" s="42"/>
      <c r="BZ5011" s="43"/>
      <c r="CA5011" s="42"/>
      <c r="CB5011" s="55"/>
      <c r="CC5011" s="42"/>
      <c r="CD5011" s="56"/>
      <c r="CE5011" s="42"/>
      <c r="DB5011" s="42"/>
    </row>
    <row r="5012" spans="62:106">
      <c r="BJ5012" s="89"/>
      <c r="BW5012" s="45"/>
      <c r="BX5012" s="42"/>
      <c r="BY5012" s="42"/>
      <c r="BZ5012" s="43"/>
      <c r="CA5012" s="42"/>
      <c r="CB5012" s="55"/>
      <c r="CC5012" s="42"/>
      <c r="CD5012" s="56"/>
      <c r="CE5012" s="42"/>
      <c r="DB5012" s="42"/>
    </row>
    <row r="5013" spans="62:106">
      <c r="BJ5013" s="89"/>
      <c r="BW5013" s="45"/>
      <c r="BX5013" s="42"/>
      <c r="BY5013" s="42"/>
      <c r="BZ5013" s="43"/>
      <c r="CA5013" s="42"/>
      <c r="CB5013" s="55"/>
      <c r="CC5013" s="42"/>
      <c r="CD5013" s="56"/>
      <c r="CE5013" s="42"/>
      <c r="DB5013" s="42"/>
    </row>
    <row r="5014" spans="62:106">
      <c r="BJ5014" s="89"/>
      <c r="BW5014" s="45"/>
      <c r="BX5014" s="42"/>
      <c r="BY5014" s="42"/>
      <c r="BZ5014" s="43"/>
      <c r="CA5014" s="42"/>
      <c r="CB5014" s="55"/>
      <c r="CC5014" s="42"/>
      <c r="CD5014" s="56"/>
      <c r="CE5014" s="42"/>
      <c r="DB5014" s="42"/>
    </row>
    <row r="5015" spans="62:106">
      <c r="BJ5015" s="89"/>
      <c r="BW5015" s="45"/>
      <c r="BX5015" s="42"/>
      <c r="BY5015" s="42"/>
      <c r="BZ5015" s="43"/>
      <c r="CA5015" s="42"/>
      <c r="CB5015" s="55"/>
      <c r="CC5015" s="42"/>
      <c r="CD5015" s="56"/>
      <c r="CE5015" s="42"/>
      <c r="DB5015" s="42"/>
    </row>
    <row r="5016" spans="62:106">
      <c r="BJ5016" s="89"/>
      <c r="BW5016" s="45"/>
      <c r="BX5016" s="42"/>
      <c r="BY5016" s="42"/>
      <c r="BZ5016" s="43"/>
      <c r="CA5016" s="42"/>
      <c r="CB5016" s="55"/>
      <c r="CC5016" s="42"/>
      <c r="CD5016" s="56"/>
      <c r="CE5016" s="42"/>
      <c r="DB5016" s="42"/>
    </row>
    <row r="5017" spans="62:106">
      <c r="BJ5017" s="89"/>
      <c r="BW5017" s="45"/>
      <c r="BX5017" s="42"/>
      <c r="BY5017" s="42"/>
      <c r="BZ5017" s="43"/>
      <c r="CA5017" s="42"/>
      <c r="CB5017" s="55"/>
      <c r="CC5017" s="42"/>
      <c r="CD5017" s="56"/>
      <c r="CE5017" s="42"/>
      <c r="DB5017" s="42"/>
    </row>
    <row r="5018" spans="62:106">
      <c r="BJ5018" s="89"/>
      <c r="BW5018" s="45"/>
      <c r="BX5018" s="42"/>
      <c r="BY5018" s="42"/>
      <c r="BZ5018" s="43"/>
      <c r="CA5018" s="42"/>
      <c r="CB5018" s="55"/>
      <c r="CC5018" s="42"/>
      <c r="CD5018" s="56"/>
      <c r="CE5018" s="42"/>
      <c r="DB5018" s="42"/>
    </row>
    <row r="5019" spans="62:106">
      <c r="BJ5019" s="89"/>
      <c r="BW5019" s="45"/>
      <c r="BX5019" s="42"/>
      <c r="BY5019" s="42"/>
      <c r="BZ5019" s="43"/>
      <c r="CA5019" s="42"/>
      <c r="CB5019" s="55"/>
      <c r="CC5019" s="42"/>
      <c r="CD5019" s="56"/>
      <c r="CE5019" s="42"/>
      <c r="DB5019" s="42"/>
    </row>
    <row r="5020" spans="62:106">
      <c r="BJ5020" s="89"/>
      <c r="BW5020" s="45"/>
      <c r="BX5020" s="42"/>
      <c r="BY5020" s="42"/>
      <c r="BZ5020" s="43"/>
      <c r="CA5020" s="42"/>
      <c r="CB5020" s="55"/>
      <c r="CC5020" s="42"/>
      <c r="CD5020" s="56"/>
      <c r="CE5020" s="42"/>
      <c r="DB5020" s="42"/>
    </row>
    <row r="5021" spans="62:106">
      <c r="BJ5021" s="89"/>
      <c r="BW5021" s="45"/>
      <c r="BX5021" s="42"/>
      <c r="BY5021" s="42"/>
      <c r="BZ5021" s="43"/>
      <c r="CA5021" s="42"/>
      <c r="CB5021" s="55"/>
      <c r="CC5021" s="42"/>
      <c r="CD5021" s="56"/>
      <c r="CE5021" s="42"/>
      <c r="DB5021" s="42"/>
    </row>
    <row r="5022" spans="62:106">
      <c r="BJ5022" s="89"/>
      <c r="BW5022" s="45"/>
      <c r="BX5022" s="42"/>
      <c r="BY5022" s="42"/>
      <c r="BZ5022" s="43"/>
      <c r="CA5022" s="42"/>
      <c r="CB5022" s="55"/>
      <c r="CC5022" s="42"/>
      <c r="CD5022" s="56"/>
      <c r="CE5022" s="42"/>
      <c r="DB5022" s="42"/>
    </row>
    <row r="5023" spans="62:106">
      <c r="BJ5023" s="89"/>
      <c r="BW5023" s="45"/>
      <c r="BX5023" s="42"/>
      <c r="BY5023" s="42"/>
      <c r="BZ5023" s="43"/>
      <c r="CA5023" s="42"/>
      <c r="CB5023" s="55"/>
      <c r="CC5023" s="42"/>
      <c r="CD5023" s="56"/>
      <c r="CE5023" s="42"/>
      <c r="DB5023" s="42"/>
    </row>
    <row r="5024" spans="62:106">
      <c r="BJ5024" s="89"/>
      <c r="BW5024" s="45"/>
      <c r="BX5024" s="42"/>
      <c r="BY5024" s="42"/>
      <c r="BZ5024" s="43"/>
      <c r="CA5024" s="42"/>
      <c r="CB5024" s="55"/>
      <c r="CC5024" s="42"/>
      <c r="CD5024" s="56"/>
      <c r="CE5024" s="42"/>
      <c r="DB5024" s="42"/>
    </row>
    <row r="5025" spans="62:106">
      <c r="BJ5025" s="89"/>
      <c r="BW5025" s="45"/>
      <c r="BX5025" s="42"/>
      <c r="BY5025" s="42"/>
      <c r="BZ5025" s="43"/>
      <c r="CA5025" s="42"/>
      <c r="CB5025" s="55"/>
      <c r="CC5025" s="42"/>
      <c r="CD5025" s="56"/>
      <c r="CE5025" s="42"/>
      <c r="DB5025" s="42"/>
    </row>
    <row r="5026" spans="62:106">
      <c r="BJ5026" s="89"/>
      <c r="BW5026" s="45"/>
      <c r="BX5026" s="42"/>
      <c r="BY5026" s="42"/>
      <c r="BZ5026" s="43"/>
      <c r="CA5026" s="42"/>
      <c r="CB5026" s="55"/>
      <c r="CC5026" s="42"/>
      <c r="CD5026" s="56"/>
      <c r="CE5026" s="42"/>
      <c r="DB5026" s="42"/>
    </row>
    <row r="5027" spans="62:106">
      <c r="BJ5027" s="89"/>
      <c r="BW5027" s="45"/>
      <c r="BX5027" s="42"/>
      <c r="BY5027" s="42"/>
      <c r="BZ5027" s="43"/>
      <c r="CA5027" s="42"/>
      <c r="CB5027" s="55"/>
      <c r="CC5027" s="42"/>
      <c r="CD5027" s="56"/>
      <c r="CE5027" s="42"/>
      <c r="DB5027" s="42"/>
    </row>
    <row r="5028" spans="62:106">
      <c r="BJ5028" s="89"/>
      <c r="BW5028" s="45"/>
      <c r="BX5028" s="42"/>
      <c r="BY5028" s="42"/>
      <c r="BZ5028" s="43"/>
      <c r="CA5028" s="42"/>
      <c r="CB5028" s="55"/>
      <c r="CC5028" s="42"/>
      <c r="CD5028" s="56"/>
      <c r="CE5028" s="42"/>
      <c r="DB5028" s="42"/>
    </row>
    <row r="5029" spans="62:106">
      <c r="BJ5029" s="89"/>
      <c r="BW5029" s="45"/>
      <c r="BX5029" s="42"/>
      <c r="BY5029" s="42"/>
      <c r="BZ5029" s="43"/>
      <c r="CA5029" s="42"/>
      <c r="CB5029" s="55"/>
      <c r="CC5029" s="42"/>
      <c r="CD5029" s="56"/>
      <c r="CE5029" s="42"/>
      <c r="DB5029" s="42"/>
    </row>
    <row r="5030" spans="62:106">
      <c r="BJ5030" s="89"/>
      <c r="BW5030" s="45"/>
      <c r="BX5030" s="42"/>
      <c r="BY5030" s="42"/>
      <c r="BZ5030" s="43"/>
      <c r="CA5030" s="42"/>
      <c r="CB5030" s="55"/>
      <c r="CC5030" s="42"/>
      <c r="CD5030" s="56"/>
      <c r="CE5030" s="42"/>
      <c r="DB5030" s="42"/>
    </row>
    <row r="5031" spans="62:106">
      <c r="BJ5031" s="89"/>
      <c r="BW5031" s="45"/>
      <c r="BX5031" s="42"/>
      <c r="BY5031" s="42"/>
      <c r="BZ5031" s="43"/>
      <c r="CA5031" s="42"/>
      <c r="CB5031" s="55"/>
      <c r="CC5031" s="42"/>
      <c r="CD5031" s="56"/>
      <c r="CE5031" s="42"/>
      <c r="DB5031" s="42"/>
    </row>
    <row r="5032" spans="62:106">
      <c r="BJ5032" s="89"/>
      <c r="BW5032" s="45"/>
      <c r="BX5032" s="42"/>
      <c r="BY5032" s="42"/>
      <c r="BZ5032" s="43"/>
      <c r="CA5032" s="42"/>
      <c r="CB5032" s="55"/>
      <c r="CC5032" s="42"/>
      <c r="CD5032" s="56"/>
      <c r="CE5032" s="42"/>
      <c r="DB5032" s="42"/>
    </row>
    <row r="5033" spans="62:106">
      <c r="BJ5033" s="89"/>
      <c r="BW5033" s="45"/>
      <c r="BX5033" s="42"/>
      <c r="BY5033" s="42"/>
      <c r="BZ5033" s="43"/>
      <c r="CA5033" s="42"/>
      <c r="CB5033" s="55"/>
      <c r="CC5033" s="42"/>
      <c r="CD5033" s="56"/>
      <c r="CE5033" s="42"/>
      <c r="DB5033" s="42"/>
    </row>
    <row r="5034" spans="62:106">
      <c r="BJ5034" s="89"/>
      <c r="BW5034" s="45"/>
      <c r="BX5034" s="42"/>
      <c r="BY5034" s="42"/>
      <c r="BZ5034" s="43"/>
      <c r="CA5034" s="42"/>
      <c r="CB5034" s="55"/>
      <c r="CC5034" s="42"/>
      <c r="CD5034" s="56"/>
      <c r="CE5034" s="42"/>
      <c r="DB5034" s="42"/>
    </row>
    <row r="5035" spans="62:106">
      <c r="BJ5035" s="89"/>
      <c r="BW5035" s="45"/>
      <c r="BX5035" s="42"/>
      <c r="BY5035" s="42"/>
      <c r="BZ5035" s="43"/>
      <c r="CA5035" s="42"/>
      <c r="CB5035" s="55"/>
      <c r="CC5035" s="42"/>
      <c r="CD5035" s="56"/>
      <c r="CE5035" s="42"/>
      <c r="DB5035" s="42"/>
    </row>
    <row r="5036" spans="62:106">
      <c r="BJ5036" s="89"/>
      <c r="BW5036" s="45"/>
      <c r="BX5036" s="42"/>
      <c r="BY5036" s="42"/>
      <c r="BZ5036" s="43"/>
      <c r="CA5036" s="42"/>
      <c r="CB5036" s="55"/>
      <c r="CC5036" s="42"/>
      <c r="CD5036" s="56"/>
      <c r="CE5036" s="42"/>
      <c r="DB5036" s="42"/>
    </row>
    <row r="5037" spans="62:106">
      <c r="BJ5037" s="89"/>
      <c r="BW5037" s="45"/>
      <c r="BX5037" s="42"/>
      <c r="BY5037" s="42"/>
      <c r="BZ5037" s="43"/>
      <c r="CA5037" s="42"/>
      <c r="CB5037" s="55"/>
      <c r="CC5037" s="42"/>
      <c r="CD5037" s="56"/>
      <c r="CE5037" s="42"/>
      <c r="DB5037" s="42"/>
    </row>
    <row r="5038" spans="62:106">
      <c r="BJ5038" s="89"/>
      <c r="BW5038" s="45"/>
      <c r="BX5038" s="42"/>
      <c r="BY5038" s="42"/>
      <c r="BZ5038" s="43"/>
      <c r="CA5038" s="42"/>
      <c r="CB5038" s="55"/>
      <c r="CC5038" s="42"/>
      <c r="CD5038" s="56"/>
      <c r="CE5038" s="42"/>
      <c r="DB5038" s="42"/>
    </row>
    <row r="5039" spans="62:106">
      <c r="BJ5039" s="89"/>
      <c r="BW5039" s="45"/>
      <c r="BX5039" s="42"/>
      <c r="BY5039" s="42"/>
      <c r="BZ5039" s="43"/>
      <c r="CA5039" s="42"/>
      <c r="CB5039" s="55"/>
      <c r="CC5039" s="42"/>
      <c r="CD5039" s="56"/>
      <c r="CE5039" s="42"/>
      <c r="DB5039" s="42"/>
    </row>
    <row r="5040" spans="62:106">
      <c r="BJ5040" s="89"/>
      <c r="BW5040" s="45"/>
      <c r="BX5040" s="42"/>
      <c r="BY5040" s="42"/>
      <c r="BZ5040" s="43"/>
      <c r="CA5040" s="42"/>
      <c r="CB5040" s="55"/>
      <c r="CC5040" s="42"/>
      <c r="CD5040" s="56"/>
      <c r="CE5040" s="42"/>
      <c r="DB5040" s="42"/>
    </row>
    <row r="5041" spans="62:106">
      <c r="BJ5041" s="89"/>
      <c r="BW5041" s="45"/>
      <c r="BX5041" s="42"/>
      <c r="BY5041" s="42"/>
      <c r="BZ5041" s="43"/>
      <c r="CA5041" s="42"/>
      <c r="CB5041" s="55"/>
      <c r="CC5041" s="42"/>
      <c r="CD5041" s="56"/>
      <c r="CE5041" s="42"/>
      <c r="DB5041" s="42"/>
    </row>
    <row r="5042" spans="62:106">
      <c r="BJ5042" s="89"/>
      <c r="BW5042" s="45"/>
      <c r="BX5042" s="42"/>
      <c r="BY5042" s="42"/>
      <c r="BZ5042" s="43"/>
      <c r="CA5042" s="42"/>
      <c r="CB5042" s="55"/>
      <c r="CC5042" s="42"/>
      <c r="CD5042" s="56"/>
      <c r="CE5042" s="42"/>
      <c r="DB5042" s="42"/>
    </row>
    <row r="5043" spans="62:106">
      <c r="BJ5043" s="89"/>
      <c r="BW5043" s="45"/>
      <c r="BX5043" s="42"/>
      <c r="BY5043" s="42"/>
      <c r="BZ5043" s="43"/>
      <c r="CA5043" s="42"/>
      <c r="CB5043" s="55"/>
      <c r="CC5043" s="42"/>
      <c r="CD5043" s="56"/>
      <c r="CE5043" s="42"/>
      <c r="DB5043" s="42"/>
    </row>
    <row r="5044" spans="62:106">
      <c r="BJ5044" s="89"/>
      <c r="BW5044" s="45"/>
      <c r="BX5044" s="42"/>
      <c r="BY5044" s="42"/>
      <c r="BZ5044" s="43"/>
      <c r="CA5044" s="42"/>
      <c r="CB5044" s="55"/>
      <c r="CC5044" s="42"/>
      <c r="CD5044" s="56"/>
      <c r="CE5044" s="42"/>
      <c r="DB5044" s="42"/>
    </row>
    <row r="5045" spans="62:106">
      <c r="BJ5045" s="89"/>
      <c r="BW5045" s="45"/>
      <c r="BX5045" s="42"/>
      <c r="BY5045" s="42"/>
      <c r="BZ5045" s="43"/>
      <c r="CA5045" s="42"/>
      <c r="CB5045" s="55"/>
      <c r="CC5045" s="42"/>
      <c r="CD5045" s="56"/>
      <c r="CE5045" s="42"/>
      <c r="DB5045" s="42"/>
    </row>
    <row r="5046" spans="62:106">
      <c r="BJ5046" s="89"/>
      <c r="BW5046" s="45"/>
      <c r="BX5046" s="42"/>
      <c r="BY5046" s="42"/>
      <c r="BZ5046" s="43"/>
      <c r="CA5046" s="42"/>
      <c r="CB5046" s="55"/>
      <c r="CC5046" s="42"/>
      <c r="CD5046" s="56"/>
      <c r="CE5046" s="42"/>
      <c r="DB5046" s="42"/>
    </row>
    <row r="5047" spans="62:106">
      <c r="BJ5047" s="89"/>
      <c r="BW5047" s="45"/>
      <c r="BX5047" s="42"/>
      <c r="BY5047" s="42"/>
      <c r="BZ5047" s="43"/>
      <c r="CA5047" s="42"/>
      <c r="CB5047" s="55"/>
      <c r="CC5047" s="42"/>
      <c r="CD5047" s="56"/>
      <c r="CE5047" s="42"/>
      <c r="DB5047" s="42"/>
    </row>
    <row r="5048" spans="62:106">
      <c r="BJ5048" s="89"/>
      <c r="BW5048" s="45"/>
      <c r="BX5048" s="42"/>
      <c r="BY5048" s="42"/>
      <c r="BZ5048" s="43"/>
      <c r="CA5048" s="42"/>
      <c r="CB5048" s="55"/>
      <c r="CC5048" s="42"/>
      <c r="CD5048" s="56"/>
      <c r="CE5048" s="42"/>
      <c r="DB5048" s="42"/>
    </row>
    <row r="5049" spans="62:106">
      <c r="BJ5049" s="89"/>
      <c r="BW5049" s="45"/>
      <c r="BX5049" s="42"/>
      <c r="BY5049" s="42"/>
      <c r="BZ5049" s="43"/>
      <c r="CA5049" s="42"/>
      <c r="CB5049" s="55"/>
      <c r="CC5049" s="42"/>
      <c r="CD5049" s="56"/>
      <c r="CE5049" s="42"/>
      <c r="DB5049" s="42"/>
    </row>
    <row r="5050" spans="62:106">
      <c r="BJ5050" s="89"/>
      <c r="BW5050" s="45"/>
      <c r="BX5050" s="42"/>
      <c r="BY5050" s="42"/>
      <c r="BZ5050" s="43"/>
      <c r="CA5050" s="42"/>
      <c r="CB5050" s="55"/>
      <c r="CC5050" s="42"/>
      <c r="CD5050" s="56"/>
      <c r="CE5050" s="42"/>
      <c r="DB5050" s="42"/>
    </row>
    <row r="5051" spans="62:106">
      <c r="BJ5051" s="89"/>
      <c r="BW5051" s="45"/>
      <c r="BX5051" s="42"/>
      <c r="BY5051" s="42"/>
      <c r="BZ5051" s="43"/>
      <c r="CA5051" s="42"/>
      <c r="CB5051" s="55"/>
      <c r="CC5051" s="42"/>
      <c r="CD5051" s="56"/>
      <c r="CE5051" s="42"/>
      <c r="DB5051" s="42"/>
    </row>
    <row r="5052" spans="62:106">
      <c r="BJ5052" s="89"/>
      <c r="BW5052" s="45"/>
      <c r="BX5052" s="42"/>
      <c r="BY5052" s="42"/>
      <c r="BZ5052" s="43"/>
      <c r="CA5052" s="42"/>
      <c r="CB5052" s="55"/>
      <c r="CC5052" s="42"/>
      <c r="CD5052" s="56"/>
      <c r="CE5052" s="42"/>
      <c r="DB5052" s="42"/>
    </row>
    <row r="5053" spans="62:106">
      <c r="BJ5053" s="89"/>
      <c r="BW5053" s="45"/>
      <c r="BX5053" s="42"/>
      <c r="BY5053" s="42"/>
      <c r="BZ5053" s="43"/>
      <c r="CA5053" s="42"/>
      <c r="CB5053" s="55"/>
      <c r="CC5053" s="42"/>
      <c r="CD5053" s="56"/>
      <c r="CE5053" s="42"/>
      <c r="DB5053" s="42"/>
    </row>
    <row r="5054" spans="62:106">
      <c r="BJ5054" s="89"/>
      <c r="BW5054" s="45"/>
      <c r="BX5054" s="42"/>
      <c r="BY5054" s="42"/>
      <c r="BZ5054" s="43"/>
      <c r="CA5054" s="42"/>
      <c r="CB5054" s="55"/>
      <c r="CC5054" s="42"/>
      <c r="CD5054" s="56"/>
      <c r="CE5054" s="42"/>
      <c r="DB5054" s="42"/>
    </row>
    <row r="5055" spans="62:106">
      <c r="BJ5055" s="89"/>
      <c r="BW5055" s="45"/>
      <c r="BX5055" s="42"/>
      <c r="BY5055" s="42"/>
      <c r="BZ5055" s="43"/>
      <c r="CA5055" s="42"/>
      <c r="CB5055" s="55"/>
      <c r="CC5055" s="42"/>
      <c r="CD5055" s="56"/>
      <c r="CE5055" s="42"/>
      <c r="DB5055" s="42"/>
    </row>
    <row r="5056" spans="62:106">
      <c r="BJ5056" s="89"/>
      <c r="BW5056" s="45"/>
      <c r="BX5056" s="42"/>
      <c r="BY5056" s="42"/>
      <c r="BZ5056" s="43"/>
      <c r="CA5056" s="42"/>
      <c r="CB5056" s="55"/>
      <c r="CC5056" s="42"/>
      <c r="CD5056" s="56"/>
      <c r="CE5056" s="42"/>
      <c r="DB5056" s="42"/>
    </row>
    <row r="5057" spans="62:106">
      <c r="BJ5057" s="89"/>
      <c r="BW5057" s="45"/>
      <c r="BX5057" s="42"/>
      <c r="BY5057" s="42"/>
      <c r="BZ5057" s="43"/>
      <c r="CA5057" s="42"/>
      <c r="CB5057" s="55"/>
      <c r="CC5057" s="42"/>
      <c r="CD5057" s="56"/>
      <c r="CE5057" s="42"/>
      <c r="DB5057" s="42"/>
    </row>
    <row r="5058" spans="62:106">
      <c r="BJ5058" s="89"/>
      <c r="BW5058" s="45"/>
      <c r="BX5058" s="42"/>
      <c r="BY5058" s="42"/>
      <c r="BZ5058" s="43"/>
      <c r="CA5058" s="42"/>
      <c r="CB5058" s="55"/>
      <c r="CC5058" s="42"/>
      <c r="CD5058" s="56"/>
      <c r="CE5058" s="42"/>
      <c r="DB5058" s="42"/>
    </row>
    <row r="5059" spans="62:106">
      <c r="BJ5059" s="89"/>
      <c r="BW5059" s="45"/>
      <c r="BX5059" s="42"/>
      <c r="BY5059" s="42"/>
      <c r="BZ5059" s="43"/>
      <c r="CA5059" s="42"/>
      <c r="CB5059" s="55"/>
      <c r="CC5059" s="42"/>
      <c r="CD5059" s="56"/>
      <c r="CE5059" s="42"/>
      <c r="DB5059" s="42"/>
    </row>
    <row r="5060" spans="62:106">
      <c r="BJ5060" s="89"/>
      <c r="BW5060" s="45"/>
      <c r="BX5060" s="42"/>
      <c r="BY5060" s="42"/>
      <c r="BZ5060" s="43"/>
      <c r="CA5060" s="42"/>
      <c r="CB5060" s="55"/>
      <c r="CC5060" s="42"/>
      <c r="CD5060" s="56"/>
      <c r="CE5060" s="42"/>
      <c r="DB5060" s="42"/>
    </row>
    <row r="5061" spans="62:106">
      <c r="BJ5061" s="89"/>
      <c r="BW5061" s="45"/>
      <c r="BX5061" s="42"/>
      <c r="BY5061" s="42"/>
      <c r="BZ5061" s="43"/>
      <c r="CA5061" s="42"/>
      <c r="CB5061" s="55"/>
      <c r="CC5061" s="42"/>
      <c r="CD5061" s="56"/>
      <c r="CE5061" s="42"/>
      <c r="DB5061" s="42"/>
    </row>
    <row r="5062" spans="62:106">
      <c r="BJ5062" s="89"/>
      <c r="BW5062" s="45"/>
      <c r="BX5062" s="42"/>
      <c r="BY5062" s="42"/>
      <c r="BZ5062" s="43"/>
      <c r="CA5062" s="42"/>
      <c r="CB5062" s="55"/>
      <c r="CC5062" s="42"/>
      <c r="CD5062" s="56"/>
      <c r="CE5062" s="42"/>
      <c r="DB5062" s="42"/>
    </row>
    <row r="5063" spans="62:106">
      <c r="BJ5063" s="89"/>
      <c r="BW5063" s="45"/>
      <c r="BX5063" s="42"/>
      <c r="BY5063" s="42"/>
      <c r="BZ5063" s="43"/>
      <c r="CA5063" s="42"/>
      <c r="CB5063" s="55"/>
      <c r="CC5063" s="42"/>
      <c r="CD5063" s="56"/>
      <c r="CE5063" s="42"/>
      <c r="DB5063" s="42"/>
    </row>
    <row r="5064" spans="62:106">
      <c r="BJ5064" s="89"/>
      <c r="BW5064" s="45"/>
      <c r="BX5064" s="42"/>
      <c r="BY5064" s="42"/>
      <c r="BZ5064" s="43"/>
      <c r="CA5064" s="42"/>
      <c r="CB5064" s="55"/>
      <c r="CC5064" s="42"/>
      <c r="CD5064" s="56"/>
      <c r="CE5064" s="42"/>
      <c r="DB5064" s="42"/>
    </row>
    <row r="5065" spans="62:106">
      <c r="BJ5065" s="89"/>
      <c r="BW5065" s="45"/>
      <c r="BX5065" s="42"/>
      <c r="BY5065" s="42"/>
      <c r="BZ5065" s="43"/>
      <c r="CA5065" s="42"/>
      <c r="CB5065" s="55"/>
      <c r="CC5065" s="42"/>
      <c r="CD5065" s="56"/>
      <c r="CE5065" s="42"/>
      <c r="DB5065" s="42"/>
    </row>
    <row r="5066" spans="62:106">
      <c r="BJ5066" s="89"/>
      <c r="BW5066" s="45"/>
      <c r="BX5066" s="42"/>
      <c r="BY5066" s="42"/>
      <c r="BZ5066" s="43"/>
      <c r="CA5066" s="42"/>
      <c r="CB5066" s="55"/>
      <c r="CC5066" s="42"/>
      <c r="CD5066" s="56"/>
      <c r="CE5066" s="42"/>
      <c r="DB5066" s="42"/>
    </row>
    <row r="5067" spans="62:106">
      <c r="BJ5067" s="89"/>
      <c r="BW5067" s="45"/>
      <c r="BX5067" s="42"/>
      <c r="BY5067" s="42"/>
      <c r="BZ5067" s="43"/>
      <c r="CA5067" s="42"/>
      <c r="CB5067" s="55"/>
      <c r="CC5067" s="42"/>
      <c r="CD5067" s="56"/>
      <c r="CE5067" s="42"/>
      <c r="DB5067" s="42"/>
    </row>
    <row r="5068" spans="62:106">
      <c r="BJ5068" s="89"/>
      <c r="BW5068" s="45"/>
      <c r="BX5068" s="42"/>
      <c r="BY5068" s="42"/>
      <c r="BZ5068" s="43"/>
      <c r="CA5068" s="42"/>
      <c r="CB5068" s="55"/>
      <c r="CC5068" s="42"/>
      <c r="CD5068" s="56"/>
      <c r="CE5068" s="42"/>
      <c r="DB5068" s="42"/>
    </row>
    <row r="5069" spans="62:106">
      <c r="BJ5069" s="89"/>
      <c r="BW5069" s="45"/>
      <c r="BX5069" s="42"/>
      <c r="BY5069" s="42"/>
      <c r="BZ5069" s="43"/>
      <c r="CA5069" s="42"/>
      <c r="CB5069" s="55"/>
      <c r="CC5069" s="42"/>
      <c r="CD5069" s="56"/>
      <c r="CE5069" s="42"/>
      <c r="DB5069" s="42"/>
    </row>
    <row r="5070" spans="62:106">
      <c r="BJ5070" s="89"/>
      <c r="BW5070" s="45"/>
      <c r="BX5070" s="42"/>
      <c r="BY5070" s="42"/>
      <c r="BZ5070" s="43"/>
      <c r="CA5070" s="42"/>
      <c r="CB5070" s="55"/>
      <c r="CC5070" s="42"/>
      <c r="CD5070" s="56"/>
      <c r="CE5070" s="42"/>
      <c r="DB5070" s="42"/>
    </row>
    <row r="5071" spans="62:106">
      <c r="BJ5071" s="89"/>
      <c r="BW5071" s="45"/>
      <c r="BX5071" s="42"/>
      <c r="BY5071" s="42"/>
      <c r="BZ5071" s="43"/>
      <c r="CA5071" s="42"/>
      <c r="CB5071" s="55"/>
      <c r="CC5071" s="42"/>
      <c r="CD5071" s="56"/>
      <c r="CE5071" s="42"/>
      <c r="DB5071" s="42"/>
    </row>
    <row r="5072" spans="62:106">
      <c r="BJ5072" s="89"/>
      <c r="BW5072" s="45"/>
      <c r="BX5072" s="42"/>
      <c r="BY5072" s="42"/>
      <c r="BZ5072" s="43"/>
      <c r="CA5072" s="42"/>
      <c r="CB5072" s="55"/>
      <c r="CC5072" s="42"/>
      <c r="CD5072" s="56"/>
      <c r="CE5072" s="42"/>
      <c r="DB5072" s="42"/>
    </row>
    <row r="5073" spans="62:106">
      <c r="BJ5073" s="89"/>
      <c r="BW5073" s="45"/>
      <c r="BX5073" s="42"/>
      <c r="BY5073" s="42"/>
      <c r="BZ5073" s="43"/>
      <c r="CA5073" s="42"/>
      <c r="CB5073" s="55"/>
      <c r="CC5073" s="42"/>
      <c r="CD5073" s="56"/>
      <c r="CE5073" s="42"/>
      <c r="DB5073" s="42"/>
    </row>
    <row r="5074" spans="62:106">
      <c r="BJ5074" s="89"/>
      <c r="BW5074" s="45"/>
      <c r="BX5074" s="42"/>
      <c r="BY5074" s="42"/>
      <c r="BZ5074" s="43"/>
      <c r="CA5074" s="42"/>
      <c r="CB5074" s="55"/>
      <c r="CC5074" s="42"/>
      <c r="CD5074" s="56"/>
      <c r="CE5074" s="42"/>
      <c r="DB5074" s="42"/>
    </row>
    <row r="5075" spans="62:106">
      <c r="BJ5075" s="89"/>
      <c r="BW5075" s="45"/>
      <c r="BX5075" s="42"/>
      <c r="BY5075" s="42"/>
      <c r="BZ5075" s="43"/>
      <c r="CA5075" s="42"/>
      <c r="CB5075" s="55"/>
      <c r="CC5075" s="42"/>
      <c r="CD5075" s="56"/>
      <c r="CE5075" s="42"/>
      <c r="DB5075" s="42"/>
    </row>
    <row r="5076" spans="62:106">
      <c r="BJ5076" s="89"/>
      <c r="BW5076" s="45"/>
      <c r="BX5076" s="42"/>
      <c r="BY5076" s="42"/>
      <c r="BZ5076" s="43"/>
      <c r="CA5076" s="42"/>
      <c r="CB5076" s="55"/>
      <c r="CC5076" s="42"/>
      <c r="CD5076" s="56"/>
      <c r="CE5076" s="42"/>
      <c r="DB5076" s="42"/>
    </row>
    <row r="5077" spans="62:106">
      <c r="BJ5077" s="89"/>
      <c r="BW5077" s="45"/>
      <c r="BX5077" s="42"/>
      <c r="BY5077" s="42"/>
      <c r="BZ5077" s="43"/>
      <c r="CA5077" s="42"/>
      <c r="CB5077" s="55"/>
      <c r="CC5077" s="42"/>
      <c r="CD5077" s="56"/>
      <c r="CE5077" s="42"/>
      <c r="DB5077" s="42"/>
    </row>
    <row r="5078" spans="62:106">
      <c r="BJ5078" s="89"/>
      <c r="BW5078" s="45"/>
      <c r="BX5078" s="42"/>
      <c r="BY5078" s="42"/>
      <c r="BZ5078" s="43"/>
      <c r="CA5078" s="42"/>
      <c r="CB5078" s="55"/>
      <c r="CC5078" s="42"/>
      <c r="CD5078" s="56"/>
      <c r="CE5078" s="42"/>
      <c r="DB5078" s="42"/>
    </row>
    <row r="5079" spans="62:106">
      <c r="BJ5079" s="89"/>
      <c r="BW5079" s="45"/>
      <c r="BX5079" s="42"/>
      <c r="BY5079" s="42"/>
      <c r="BZ5079" s="43"/>
      <c r="CA5079" s="42"/>
      <c r="CB5079" s="55"/>
      <c r="CC5079" s="42"/>
      <c r="CD5079" s="56"/>
      <c r="CE5079" s="42"/>
      <c r="DB5079" s="42"/>
    </row>
    <row r="5080" spans="62:106">
      <c r="BJ5080" s="89"/>
      <c r="BW5080" s="45"/>
      <c r="BX5080" s="42"/>
      <c r="BY5080" s="42"/>
      <c r="BZ5080" s="43"/>
      <c r="CA5080" s="42"/>
      <c r="CB5080" s="55"/>
      <c r="CC5080" s="42"/>
      <c r="CD5080" s="56"/>
      <c r="CE5080" s="42"/>
      <c r="DB5080" s="42"/>
    </row>
    <row r="5081" spans="62:106">
      <c r="BJ5081" s="89"/>
      <c r="BW5081" s="45"/>
      <c r="BX5081" s="42"/>
      <c r="BY5081" s="42"/>
      <c r="BZ5081" s="43"/>
      <c r="CA5081" s="42"/>
      <c r="CB5081" s="55"/>
      <c r="CC5081" s="42"/>
      <c r="CD5081" s="56"/>
      <c r="CE5081" s="42"/>
      <c r="DB5081" s="42"/>
    </row>
    <row r="5082" spans="62:106">
      <c r="BJ5082" s="89"/>
      <c r="BW5082" s="45"/>
      <c r="BX5082" s="42"/>
      <c r="BY5082" s="42"/>
      <c r="BZ5082" s="43"/>
      <c r="CA5082" s="42"/>
      <c r="CB5082" s="55"/>
      <c r="CC5082" s="42"/>
      <c r="CD5082" s="56"/>
      <c r="CE5082" s="42"/>
      <c r="DB5082" s="42"/>
    </row>
    <row r="5083" spans="62:106">
      <c r="BJ5083" s="89"/>
      <c r="BW5083" s="45"/>
      <c r="BX5083" s="42"/>
      <c r="BY5083" s="42"/>
      <c r="BZ5083" s="43"/>
      <c r="CA5083" s="42"/>
      <c r="CB5083" s="55"/>
      <c r="CC5083" s="42"/>
      <c r="CD5083" s="56"/>
      <c r="CE5083" s="42"/>
      <c r="DB5083" s="42"/>
    </row>
    <row r="5084" spans="62:106">
      <c r="BJ5084" s="89"/>
      <c r="BW5084" s="45"/>
      <c r="BX5084" s="42"/>
      <c r="BY5084" s="42"/>
      <c r="BZ5084" s="43"/>
      <c r="CA5084" s="42"/>
      <c r="CB5084" s="55"/>
      <c r="CC5084" s="42"/>
      <c r="CD5084" s="56"/>
      <c r="CE5084" s="42"/>
      <c r="DB5084" s="42"/>
    </row>
    <row r="5085" spans="62:106">
      <c r="BJ5085" s="89"/>
      <c r="BW5085" s="45"/>
      <c r="BX5085" s="42"/>
      <c r="BY5085" s="42"/>
      <c r="BZ5085" s="43"/>
      <c r="CA5085" s="42"/>
      <c r="CB5085" s="55"/>
      <c r="CC5085" s="42"/>
      <c r="CD5085" s="56"/>
      <c r="CE5085" s="42"/>
      <c r="DB5085" s="42"/>
    </row>
    <row r="5086" spans="62:106">
      <c r="BJ5086" s="89"/>
      <c r="BW5086" s="45"/>
      <c r="BX5086" s="42"/>
      <c r="BY5086" s="42"/>
      <c r="BZ5086" s="43"/>
      <c r="CA5086" s="42"/>
      <c r="CB5086" s="55"/>
      <c r="CC5086" s="42"/>
      <c r="CD5086" s="56"/>
      <c r="CE5086" s="42"/>
      <c r="DB5086" s="42"/>
    </row>
    <row r="5087" spans="62:106">
      <c r="BJ5087" s="89"/>
      <c r="BW5087" s="45"/>
      <c r="BX5087" s="42"/>
      <c r="BY5087" s="42"/>
      <c r="BZ5087" s="43"/>
      <c r="CA5087" s="42"/>
      <c r="CB5087" s="55"/>
      <c r="CC5087" s="42"/>
      <c r="CD5087" s="56"/>
      <c r="CE5087" s="42"/>
      <c r="DB5087" s="42"/>
    </row>
    <row r="5088" spans="62:106">
      <c r="BJ5088" s="89"/>
      <c r="BW5088" s="45"/>
      <c r="BX5088" s="42"/>
      <c r="BY5088" s="42"/>
      <c r="BZ5088" s="43"/>
      <c r="CA5088" s="42"/>
      <c r="CB5088" s="55"/>
      <c r="CC5088" s="42"/>
      <c r="CD5088" s="56"/>
      <c r="CE5088" s="42"/>
      <c r="DB5088" s="42"/>
    </row>
    <row r="5089" spans="62:106">
      <c r="BJ5089" s="89"/>
      <c r="BW5089" s="45"/>
      <c r="BX5089" s="42"/>
      <c r="BY5089" s="42"/>
      <c r="BZ5089" s="43"/>
      <c r="CA5089" s="42"/>
      <c r="CB5089" s="55"/>
      <c r="CC5089" s="42"/>
      <c r="CD5089" s="56"/>
      <c r="CE5089" s="42"/>
      <c r="DB5089" s="42"/>
    </row>
    <row r="5090" spans="62:106">
      <c r="BJ5090" s="89"/>
      <c r="BW5090" s="45"/>
      <c r="BX5090" s="42"/>
      <c r="BY5090" s="42"/>
      <c r="BZ5090" s="43"/>
      <c r="CA5090" s="42"/>
      <c r="CB5090" s="55"/>
      <c r="CC5090" s="42"/>
      <c r="CD5090" s="56"/>
      <c r="CE5090" s="42"/>
      <c r="DB5090" s="42"/>
    </row>
    <row r="5091" spans="62:106">
      <c r="BJ5091" s="89"/>
      <c r="BW5091" s="45"/>
      <c r="BX5091" s="42"/>
      <c r="BY5091" s="42"/>
      <c r="BZ5091" s="43"/>
      <c r="CA5091" s="42"/>
      <c r="CB5091" s="55"/>
      <c r="CC5091" s="42"/>
      <c r="CD5091" s="56"/>
      <c r="CE5091" s="42"/>
      <c r="DB5091" s="42"/>
    </row>
    <row r="5092" spans="62:106">
      <c r="BJ5092" s="89"/>
      <c r="BW5092" s="45"/>
      <c r="BX5092" s="42"/>
      <c r="BY5092" s="42"/>
      <c r="BZ5092" s="43"/>
      <c r="CA5092" s="42"/>
      <c r="CB5092" s="55"/>
      <c r="CC5092" s="42"/>
      <c r="CD5092" s="56"/>
      <c r="CE5092" s="42"/>
      <c r="DB5092" s="42"/>
    </row>
    <row r="5093" spans="62:106">
      <c r="BJ5093" s="89"/>
      <c r="BW5093" s="45"/>
      <c r="BX5093" s="42"/>
      <c r="BY5093" s="42"/>
      <c r="BZ5093" s="43"/>
      <c r="CA5093" s="42"/>
      <c r="CB5093" s="55"/>
      <c r="CC5093" s="42"/>
      <c r="CD5093" s="56"/>
      <c r="CE5093" s="42"/>
      <c r="DB5093" s="42"/>
    </row>
    <row r="5094" spans="62:106">
      <c r="BJ5094" s="89"/>
      <c r="BW5094" s="45"/>
      <c r="BX5094" s="42"/>
      <c r="BY5094" s="42"/>
      <c r="BZ5094" s="43"/>
      <c r="CA5094" s="42"/>
      <c r="CB5094" s="55"/>
      <c r="CC5094" s="42"/>
      <c r="CD5094" s="56"/>
      <c r="CE5094" s="42"/>
      <c r="DB5094" s="42"/>
    </row>
    <row r="5095" spans="62:106">
      <c r="BJ5095" s="89"/>
      <c r="BW5095" s="45"/>
      <c r="BX5095" s="42"/>
      <c r="BY5095" s="42"/>
      <c r="BZ5095" s="43"/>
      <c r="CA5095" s="42"/>
      <c r="CB5095" s="55"/>
      <c r="CC5095" s="42"/>
      <c r="CD5095" s="56"/>
      <c r="CE5095" s="42"/>
      <c r="DB5095" s="42"/>
    </row>
    <row r="5096" spans="62:106">
      <c r="BJ5096" s="89"/>
      <c r="BW5096" s="45"/>
      <c r="BX5096" s="42"/>
      <c r="BY5096" s="42"/>
      <c r="BZ5096" s="43"/>
      <c r="CA5096" s="42"/>
      <c r="CB5096" s="55"/>
      <c r="CC5096" s="42"/>
      <c r="CD5096" s="56"/>
      <c r="CE5096" s="42"/>
      <c r="DB5096" s="42"/>
    </row>
    <row r="5097" spans="62:106">
      <c r="BJ5097" s="89"/>
      <c r="BW5097" s="45"/>
      <c r="BX5097" s="42"/>
      <c r="BY5097" s="42"/>
      <c r="BZ5097" s="43"/>
      <c r="CA5097" s="42"/>
      <c r="CB5097" s="55"/>
      <c r="CC5097" s="42"/>
      <c r="CD5097" s="56"/>
      <c r="CE5097" s="42"/>
      <c r="DB5097" s="42"/>
    </row>
    <row r="5098" spans="62:106">
      <c r="BJ5098" s="89"/>
      <c r="BW5098" s="45"/>
      <c r="BX5098" s="42"/>
      <c r="BY5098" s="42"/>
      <c r="BZ5098" s="43"/>
      <c r="CA5098" s="42"/>
      <c r="CB5098" s="55"/>
      <c r="CC5098" s="42"/>
      <c r="CD5098" s="56"/>
      <c r="CE5098" s="42"/>
      <c r="DB5098" s="42"/>
    </row>
    <row r="5099" spans="62:106">
      <c r="BJ5099" s="89"/>
      <c r="BW5099" s="45"/>
      <c r="BX5099" s="42"/>
      <c r="BY5099" s="42"/>
      <c r="BZ5099" s="43"/>
      <c r="CA5099" s="42"/>
      <c r="CB5099" s="55"/>
      <c r="CC5099" s="42"/>
      <c r="CD5099" s="56"/>
      <c r="CE5099" s="42"/>
      <c r="DB5099" s="42"/>
    </row>
    <row r="5100" spans="62:106">
      <c r="BJ5100" s="89"/>
      <c r="BW5100" s="45"/>
      <c r="BX5100" s="42"/>
      <c r="BY5100" s="42"/>
      <c r="BZ5100" s="43"/>
      <c r="CA5100" s="42"/>
      <c r="CB5100" s="55"/>
      <c r="CC5100" s="42"/>
      <c r="CD5100" s="56"/>
      <c r="CE5100" s="42"/>
      <c r="DB5100" s="42"/>
    </row>
    <row r="5101" spans="62:106">
      <c r="BJ5101" s="89"/>
      <c r="BW5101" s="45"/>
      <c r="BX5101" s="42"/>
      <c r="BY5101" s="42"/>
      <c r="BZ5101" s="43"/>
      <c r="CA5101" s="42"/>
      <c r="CB5101" s="55"/>
      <c r="CC5101" s="42"/>
      <c r="CD5101" s="56"/>
      <c r="CE5101" s="42"/>
      <c r="DB5101" s="42"/>
    </row>
    <row r="5102" spans="62:106">
      <c r="BJ5102" s="89"/>
      <c r="BW5102" s="45"/>
      <c r="BX5102" s="42"/>
      <c r="BY5102" s="42"/>
      <c r="BZ5102" s="43"/>
      <c r="CA5102" s="42"/>
      <c r="CB5102" s="55"/>
      <c r="CC5102" s="42"/>
      <c r="CD5102" s="56"/>
      <c r="CE5102" s="42"/>
      <c r="DB5102" s="42"/>
    </row>
    <row r="5103" spans="62:106">
      <c r="BJ5103" s="89"/>
      <c r="BW5103" s="45"/>
      <c r="BX5103" s="42"/>
      <c r="BY5103" s="42"/>
      <c r="BZ5103" s="43"/>
      <c r="CA5103" s="42"/>
      <c r="CB5103" s="55"/>
      <c r="CC5103" s="42"/>
      <c r="CD5103" s="56"/>
      <c r="CE5103" s="42"/>
      <c r="DB5103" s="42"/>
    </row>
    <row r="5104" spans="62:106">
      <c r="BJ5104" s="89"/>
      <c r="BW5104" s="45"/>
      <c r="BX5104" s="42"/>
      <c r="BY5104" s="42"/>
      <c r="BZ5104" s="43"/>
      <c r="CA5104" s="42"/>
      <c r="CB5104" s="55"/>
      <c r="CC5104" s="42"/>
      <c r="CD5104" s="56"/>
      <c r="CE5104" s="42"/>
      <c r="DB5104" s="42"/>
    </row>
    <row r="5105" spans="62:106">
      <c r="BJ5105" s="89"/>
      <c r="BW5105" s="45"/>
      <c r="BX5105" s="42"/>
      <c r="BY5105" s="42"/>
      <c r="BZ5105" s="43"/>
      <c r="CA5105" s="42"/>
      <c r="CB5105" s="55"/>
      <c r="CC5105" s="42"/>
      <c r="CD5105" s="56"/>
      <c r="CE5105" s="42"/>
      <c r="DB5105" s="42"/>
    </row>
    <row r="5106" spans="62:106">
      <c r="BJ5106" s="89"/>
      <c r="BW5106" s="45"/>
      <c r="BX5106" s="42"/>
      <c r="BY5106" s="42"/>
      <c r="BZ5106" s="43"/>
      <c r="CA5106" s="42"/>
      <c r="CB5106" s="55"/>
      <c r="CC5106" s="42"/>
      <c r="CD5106" s="56"/>
      <c r="CE5106" s="42"/>
      <c r="DB5106" s="42"/>
    </row>
    <row r="5107" spans="62:106">
      <c r="BJ5107" s="89"/>
      <c r="BW5107" s="45"/>
      <c r="BX5107" s="42"/>
      <c r="BY5107" s="42"/>
      <c r="BZ5107" s="43"/>
      <c r="CA5107" s="42"/>
      <c r="CB5107" s="55"/>
      <c r="CC5107" s="42"/>
      <c r="CD5107" s="56"/>
      <c r="CE5107" s="42"/>
      <c r="DB5107" s="42"/>
    </row>
    <row r="5108" spans="62:106">
      <c r="BJ5108" s="89"/>
      <c r="BW5108" s="45"/>
      <c r="BX5108" s="42"/>
      <c r="BY5108" s="42"/>
      <c r="BZ5108" s="43"/>
      <c r="CA5108" s="42"/>
      <c r="CB5108" s="55"/>
      <c r="CC5108" s="42"/>
      <c r="CD5108" s="56"/>
      <c r="CE5108" s="42"/>
      <c r="DB5108" s="42"/>
    </row>
    <row r="5109" spans="62:106">
      <c r="BJ5109" s="89"/>
      <c r="BW5109" s="45"/>
      <c r="BX5109" s="42"/>
      <c r="BY5109" s="42"/>
      <c r="BZ5109" s="43"/>
      <c r="CA5109" s="42"/>
      <c r="CB5109" s="55"/>
      <c r="CC5109" s="42"/>
      <c r="CD5109" s="56"/>
      <c r="CE5109" s="42"/>
      <c r="DB5109" s="42"/>
    </row>
    <row r="5110" spans="62:106">
      <c r="BJ5110" s="89"/>
      <c r="BW5110" s="45"/>
      <c r="BX5110" s="42"/>
      <c r="BY5110" s="42"/>
      <c r="BZ5110" s="43"/>
      <c r="CA5110" s="42"/>
      <c r="CB5110" s="55"/>
      <c r="CC5110" s="42"/>
      <c r="CD5110" s="56"/>
      <c r="CE5110" s="42"/>
      <c r="DB5110" s="42"/>
    </row>
    <row r="5111" spans="62:106">
      <c r="BJ5111" s="89"/>
      <c r="BW5111" s="45"/>
      <c r="BX5111" s="42"/>
      <c r="BY5111" s="42"/>
      <c r="BZ5111" s="43"/>
      <c r="CA5111" s="42"/>
      <c r="CB5111" s="55"/>
      <c r="CC5111" s="42"/>
      <c r="CD5111" s="56"/>
      <c r="CE5111" s="42"/>
      <c r="DB5111" s="42"/>
    </row>
    <row r="5112" spans="62:106">
      <c r="BJ5112" s="89"/>
      <c r="BW5112" s="45"/>
      <c r="BX5112" s="42"/>
      <c r="BY5112" s="42"/>
      <c r="BZ5112" s="43"/>
      <c r="CA5112" s="42"/>
      <c r="CB5112" s="55"/>
      <c r="CC5112" s="42"/>
      <c r="CD5112" s="56"/>
      <c r="CE5112" s="42"/>
      <c r="DB5112" s="42"/>
    </row>
    <row r="5113" spans="62:106">
      <c r="BJ5113" s="89"/>
      <c r="BW5113" s="45"/>
      <c r="BX5113" s="42"/>
      <c r="BY5113" s="42"/>
      <c r="BZ5113" s="43"/>
      <c r="CA5113" s="42"/>
      <c r="CB5113" s="55"/>
      <c r="CC5113" s="42"/>
      <c r="CD5113" s="56"/>
      <c r="CE5113" s="42"/>
      <c r="DB5113" s="42"/>
    </row>
    <row r="5114" spans="62:106">
      <c r="BJ5114" s="89"/>
      <c r="BW5114" s="45"/>
      <c r="BX5114" s="42"/>
      <c r="BY5114" s="42"/>
      <c r="BZ5114" s="43"/>
      <c r="CA5114" s="42"/>
      <c r="CB5114" s="55"/>
      <c r="CC5114" s="42"/>
      <c r="CD5114" s="56"/>
      <c r="CE5114" s="42"/>
      <c r="DB5114" s="42"/>
    </row>
    <row r="5115" spans="62:106">
      <c r="BJ5115" s="89"/>
      <c r="BW5115" s="45"/>
      <c r="BX5115" s="42"/>
      <c r="BY5115" s="42"/>
      <c r="BZ5115" s="43"/>
      <c r="CA5115" s="42"/>
      <c r="CB5115" s="55"/>
      <c r="CC5115" s="42"/>
      <c r="CD5115" s="56"/>
      <c r="CE5115" s="42"/>
      <c r="DB5115" s="42"/>
    </row>
    <row r="5116" spans="62:106">
      <c r="BJ5116" s="89"/>
      <c r="BW5116" s="45"/>
      <c r="BX5116" s="42"/>
      <c r="BY5116" s="42"/>
      <c r="BZ5116" s="43"/>
      <c r="CA5116" s="42"/>
      <c r="CB5116" s="55"/>
      <c r="CC5116" s="42"/>
      <c r="CD5116" s="56"/>
      <c r="CE5116" s="42"/>
      <c r="DB5116" s="42"/>
    </row>
    <row r="5117" spans="62:106">
      <c r="BJ5117" s="89"/>
      <c r="BW5117" s="45"/>
      <c r="BX5117" s="42"/>
      <c r="BY5117" s="42"/>
      <c r="BZ5117" s="43"/>
      <c r="CA5117" s="42"/>
      <c r="CB5117" s="55"/>
      <c r="CC5117" s="42"/>
      <c r="CD5117" s="56"/>
      <c r="CE5117" s="42"/>
      <c r="DB5117" s="42"/>
    </row>
    <row r="5118" spans="62:106">
      <c r="BJ5118" s="89"/>
      <c r="BW5118" s="45"/>
      <c r="BX5118" s="42"/>
      <c r="BY5118" s="42"/>
      <c r="BZ5118" s="43"/>
      <c r="CA5118" s="42"/>
      <c r="CB5118" s="55"/>
      <c r="CC5118" s="42"/>
      <c r="CD5118" s="56"/>
      <c r="CE5118" s="42"/>
      <c r="DB5118" s="42"/>
    </row>
    <row r="5119" spans="62:106">
      <c r="BJ5119" s="89"/>
      <c r="BW5119" s="45"/>
      <c r="BX5119" s="42"/>
      <c r="BY5119" s="42"/>
      <c r="BZ5119" s="43"/>
      <c r="CA5119" s="42"/>
      <c r="CB5119" s="55"/>
      <c r="CC5119" s="42"/>
      <c r="CD5119" s="56"/>
      <c r="CE5119" s="42"/>
      <c r="DB5119" s="42"/>
    </row>
    <row r="5120" spans="62:106">
      <c r="BJ5120" s="89"/>
      <c r="BW5120" s="45"/>
      <c r="BX5120" s="42"/>
      <c r="BY5120" s="42"/>
      <c r="BZ5120" s="43"/>
      <c r="CA5120" s="42"/>
      <c r="CB5120" s="55"/>
      <c r="CC5120" s="42"/>
      <c r="CD5120" s="56"/>
      <c r="CE5120" s="42"/>
      <c r="DB5120" s="42"/>
    </row>
    <row r="5121" spans="62:106">
      <c r="BJ5121" s="89"/>
      <c r="BW5121" s="45"/>
      <c r="BX5121" s="42"/>
      <c r="BY5121" s="42"/>
      <c r="BZ5121" s="43"/>
      <c r="CA5121" s="42"/>
      <c r="CB5121" s="55"/>
      <c r="CC5121" s="42"/>
      <c r="CD5121" s="56"/>
      <c r="CE5121" s="42"/>
      <c r="DB5121" s="42"/>
    </row>
    <row r="5122" spans="62:106">
      <c r="BJ5122" s="89"/>
      <c r="BW5122" s="45"/>
      <c r="BX5122" s="42"/>
      <c r="BY5122" s="42"/>
      <c r="BZ5122" s="43"/>
      <c r="CA5122" s="42"/>
      <c r="CB5122" s="55"/>
      <c r="CC5122" s="42"/>
      <c r="CD5122" s="56"/>
      <c r="CE5122" s="42"/>
      <c r="DB5122" s="42"/>
    </row>
    <row r="5123" spans="62:106">
      <c r="BJ5123" s="89"/>
      <c r="BW5123" s="45"/>
      <c r="BX5123" s="42"/>
      <c r="BY5123" s="42"/>
      <c r="BZ5123" s="43"/>
      <c r="CA5123" s="42"/>
      <c r="CB5123" s="55"/>
      <c r="CC5123" s="42"/>
      <c r="CD5123" s="56"/>
      <c r="CE5123" s="42"/>
      <c r="DB5123" s="42"/>
    </row>
    <row r="5124" spans="62:106">
      <c r="BJ5124" s="89"/>
      <c r="BW5124" s="45"/>
      <c r="BX5124" s="42"/>
      <c r="BY5124" s="42"/>
      <c r="BZ5124" s="43"/>
      <c r="CA5124" s="42"/>
      <c r="CB5124" s="55"/>
      <c r="CC5124" s="42"/>
      <c r="CD5124" s="56"/>
      <c r="CE5124" s="42"/>
      <c r="DB5124" s="42"/>
    </row>
    <row r="5125" spans="62:106">
      <c r="BJ5125" s="89"/>
      <c r="BW5125" s="45"/>
      <c r="BX5125" s="42"/>
      <c r="BY5125" s="42"/>
      <c r="BZ5125" s="43"/>
      <c r="CA5125" s="42"/>
      <c r="CB5125" s="55"/>
      <c r="CC5125" s="42"/>
      <c r="CD5125" s="56"/>
      <c r="CE5125" s="42"/>
      <c r="DB5125" s="42"/>
    </row>
    <row r="5126" spans="62:106">
      <c r="BJ5126" s="89"/>
      <c r="BW5126" s="45"/>
      <c r="BX5126" s="42"/>
      <c r="BY5126" s="42"/>
      <c r="BZ5126" s="43"/>
      <c r="CA5126" s="42"/>
      <c r="CB5126" s="55"/>
      <c r="CC5126" s="42"/>
      <c r="CD5126" s="56"/>
      <c r="CE5126" s="42"/>
      <c r="DB5126" s="42"/>
    </row>
    <row r="5127" spans="62:106">
      <c r="BJ5127" s="89"/>
      <c r="BW5127" s="45"/>
      <c r="BX5127" s="42"/>
      <c r="BY5127" s="42"/>
      <c r="BZ5127" s="43"/>
      <c r="CA5127" s="42"/>
      <c r="CB5127" s="55"/>
      <c r="CC5127" s="42"/>
      <c r="CD5127" s="56"/>
      <c r="CE5127" s="42"/>
      <c r="DB5127" s="42"/>
    </row>
    <row r="5128" spans="62:106">
      <c r="BJ5128" s="89"/>
      <c r="BW5128" s="45"/>
      <c r="BX5128" s="42"/>
      <c r="BY5128" s="42"/>
      <c r="BZ5128" s="43"/>
      <c r="CA5128" s="42"/>
      <c r="CB5128" s="55"/>
      <c r="CC5128" s="42"/>
      <c r="CD5128" s="56"/>
      <c r="CE5128" s="42"/>
      <c r="DB5128" s="42"/>
    </row>
    <row r="5129" spans="62:106">
      <c r="BJ5129" s="89"/>
      <c r="BW5129" s="45"/>
      <c r="BX5129" s="42"/>
      <c r="BY5129" s="42"/>
      <c r="BZ5129" s="43"/>
      <c r="CA5129" s="42"/>
      <c r="CB5129" s="55"/>
      <c r="CC5129" s="42"/>
      <c r="CD5129" s="56"/>
      <c r="CE5129" s="42"/>
      <c r="DB5129" s="42"/>
    </row>
    <row r="5130" spans="62:106">
      <c r="BJ5130" s="89"/>
      <c r="BW5130" s="45"/>
      <c r="BX5130" s="42"/>
      <c r="BY5130" s="42"/>
      <c r="BZ5130" s="43"/>
      <c r="CA5130" s="42"/>
      <c r="CB5130" s="55"/>
      <c r="CC5130" s="42"/>
      <c r="CD5130" s="56"/>
      <c r="CE5130" s="42"/>
      <c r="DB5130" s="42"/>
    </row>
    <row r="5131" spans="62:106">
      <c r="BJ5131" s="89"/>
      <c r="BW5131" s="45"/>
      <c r="BX5131" s="42"/>
      <c r="BY5131" s="42"/>
      <c r="BZ5131" s="43"/>
      <c r="CA5131" s="42"/>
      <c r="CB5131" s="55"/>
      <c r="CC5131" s="42"/>
      <c r="CD5131" s="56"/>
      <c r="CE5131" s="42"/>
      <c r="DB5131" s="42"/>
    </row>
    <row r="5132" spans="62:106">
      <c r="BJ5132" s="89"/>
      <c r="BW5132" s="45"/>
      <c r="BX5132" s="42"/>
      <c r="BY5132" s="42"/>
      <c r="BZ5132" s="43"/>
      <c r="CA5132" s="42"/>
      <c r="CB5132" s="55"/>
      <c r="CC5132" s="42"/>
      <c r="CD5132" s="56"/>
      <c r="CE5132" s="42"/>
      <c r="DB5132" s="42"/>
    </row>
    <row r="5133" spans="62:106">
      <c r="BJ5133" s="89"/>
      <c r="BW5133" s="45"/>
      <c r="BX5133" s="42"/>
      <c r="BY5133" s="42"/>
      <c r="BZ5133" s="43"/>
      <c r="CA5133" s="42"/>
      <c r="CB5133" s="55"/>
      <c r="CC5133" s="42"/>
      <c r="CD5133" s="56"/>
      <c r="CE5133" s="42"/>
      <c r="DB5133" s="42"/>
    </row>
    <row r="5134" spans="62:106">
      <c r="BJ5134" s="89"/>
      <c r="BW5134" s="45"/>
      <c r="BX5134" s="42"/>
      <c r="BY5134" s="42"/>
      <c r="BZ5134" s="43"/>
      <c r="CA5134" s="42"/>
      <c r="CB5134" s="55"/>
      <c r="CC5134" s="42"/>
      <c r="CD5134" s="56"/>
      <c r="CE5134" s="42"/>
      <c r="DB5134" s="42"/>
    </row>
    <row r="5135" spans="62:106">
      <c r="BJ5135" s="89"/>
      <c r="BW5135" s="45"/>
      <c r="BX5135" s="42"/>
      <c r="BY5135" s="42"/>
      <c r="BZ5135" s="43"/>
      <c r="CA5135" s="42"/>
      <c r="CB5135" s="55"/>
      <c r="CC5135" s="42"/>
      <c r="CD5135" s="56"/>
      <c r="CE5135" s="42"/>
      <c r="DB5135" s="42"/>
    </row>
    <row r="5136" spans="62:106">
      <c r="BJ5136" s="89"/>
      <c r="BW5136" s="45"/>
      <c r="BX5136" s="42"/>
      <c r="BY5136" s="42"/>
      <c r="BZ5136" s="43"/>
      <c r="CA5136" s="42"/>
      <c r="CB5136" s="55"/>
      <c r="CC5136" s="42"/>
      <c r="CD5136" s="56"/>
      <c r="CE5136" s="42"/>
      <c r="DB5136" s="42"/>
    </row>
    <row r="5137" spans="62:106">
      <c r="BJ5137" s="89"/>
      <c r="BW5137" s="45"/>
      <c r="BX5137" s="42"/>
      <c r="BY5137" s="42"/>
      <c r="BZ5137" s="43"/>
      <c r="CA5137" s="42"/>
      <c r="CB5137" s="55"/>
      <c r="CC5137" s="42"/>
      <c r="CD5137" s="56"/>
      <c r="CE5137" s="42"/>
      <c r="DB5137" s="42"/>
    </row>
    <row r="5138" spans="62:106">
      <c r="BJ5138" s="89"/>
      <c r="BW5138" s="45"/>
      <c r="BX5138" s="42"/>
      <c r="BY5138" s="42"/>
      <c r="BZ5138" s="43"/>
      <c r="CA5138" s="42"/>
      <c r="CB5138" s="55"/>
      <c r="CC5138" s="42"/>
      <c r="CD5138" s="56"/>
      <c r="CE5138" s="42"/>
      <c r="DB5138" s="42"/>
    </row>
    <row r="5139" spans="62:106">
      <c r="BJ5139" s="89"/>
      <c r="BW5139" s="45"/>
      <c r="BX5139" s="42"/>
      <c r="BY5139" s="42"/>
      <c r="BZ5139" s="43"/>
      <c r="CA5139" s="42"/>
      <c r="CB5139" s="55"/>
      <c r="CC5139" s="42"/>
      <c r="CD5139" s="56"/>
      <c r="CE5139" s="42"/>
      <c r="DB5139" s="42"/>
    </row>
    <row r="5140" spans="62:106">
      <c r="BJ5140" s="89"/>
      <c r="BW5140" s="45"/>
      <c r="BX5140" s="42"/>
      <c r="BY5140" s="42"/>
      <c r="BZ5140" s="43"/>
      <c r="CA5140" s="42"/>
      <c r="CB5140" s="55"/>
      <c r="CC5140" s="42"/>
      <c r="CD5140" s="56"/>
      <c r="CE5140" s="42"/>
      <c r="DB5140" s="42"/>
    </row>
    <row r="5141" spans="62:106">
      <c r="BJ5141" s="89"/>
      <c r="BW5141" s="45"/>
      <c r="BX5141" s="42"/>
      <c r="BY5141" s="42"/>
      <c r="BZ5141" s="43"/>
      <c r="CA5141" s="42"/>
      <c r="CB5141" s="55"/>
      <c r="CC5141" s="42"/>
      <c r="CD5141" s="56"/>
      <c r="CE5141" s="42"/>
      <c r="DB5141" s="42"/>
    </row>
    <row r="5142" spans="62:106">
      <c r="BJ5142" s="89"/>
      <c r="BW5142" s="45"/>
      <c r="BX5142" s="42"/>
      <c r="BY5142" s="42"/>
      <c r="BZ5142" s="43"/>
      <c r="CA5142" s="42"/>
      <c r="CB5142" s="55"/>
      <c r="CC5142" s="42"/>
      <c r="CD5142" s="56"/>
      <c r="CE5142" s="42"/>
      <c r="DB5142" s="42"/>
    </row>
    <row r="5143" spans="62:106">
      <c r="BJ5143" s="89"/>
      <c r="BW5143" s="45"/>
      <c r="BX5143" s="42"/>
      <c r="BY5143" s="42"/>
      <c r="BZ5143" s="43"/>
      <c r="CA5143" s="42"/>
      <c r="CB5143" s="55"/>
      <c r="CC5143" s="42"/>
      <c r="CD5143" s="56"/>
      <c r="CE5143" s="42"/>
      <c r="DB5143" s="42"/>
    </row>
    <row r="5144" spans="62:106">
      <c r="BJ5144" s="89"/>
      <c r="BW5144" s="45"/>
      <c r="BX5144" s="42"/>
      <c r="BY5144" s="42"/>
      <c r="BZ5144" s="43"/>
      <c r="CA5144" s="42"/>
      <c r="CB5144" s="55"/>
      <c r="CC5144" s="42"/>
      <c r="CD5144" s="56"/>
      <c r="CE5144" s="42"/>
      <c r="DB5144" s="42"/>
    </row>
    <row r="5145" spans="62:106">
      <c r="BJ5145" s="89"/>
      <c r="BW5145" s="45"/>
      <c r="BX5145" s="42"/>
      <c r="BY5145" s="42"/>
      <c r="BZ5145" s="43"/>
      <c r="CA5145" s="42"/>
      <c r="CB5145" s="55"/>
      <c r="CC5145" s="42"/>
      <c r="CD5145" s="56"/>
      <c r="CE5145" s="42"/>
      <c r="DB5145" s="42"/>
    </row>
    <row r="5146" spans="62:106">
      <c r="BJ5146" s="89"/>
      <c r="BW5146" s="45"/>
      <c r="BX5146" s="42"/>
      <c r="BY5146" s="42"/>
      <c r="BZ5146" s="43"/>
      <c r="CA5146" s="42"/>
      <c r="CB5146" s="55"/>
      <c r="CC5146" s="42"/>
      <c r="CD5146" s="56"/>
      <c r="CE5146" s="42"/>
      <c r="DB5146" s="42"/>
    </row>
    <row r="5147" spans="62:106">
      <c r="BJ5147" s="89"/>
      <c r="BW5147" s="45"/>
      <c r="BX5147" s="42"/>
      <c r="BY5147" s="42"/>
      <c r="BZ5147" s="43"/>
      <c r="CA5147" s="42"/>
      <c r="CB5147" s="55"/>
      <c r="CC5147" s="42"/>
      <c r="CD5147" s="56"/>
      <c r="CE5147" s="42"/>
      <c r="DB5147" s="42"/>
    </row>
    <row r="5148" spans="62:106">
      <c r="BJ5148" s="89"/>
      <c r="BW5148" s="45"/>
      <c r="BX5148" s="42"/>
      <c r="BY5148" s="42"/>
      <c r="BZ5148" s="43"/>
      <c r="CA5148" s="42"/>
      <c r="CB5148" s="55"/>
      <c r="CC5148" s="42"/>
      <c r="CD5148" s="56"/>
      <c r="CE5148" s="42"/>
      <c r="DB5148" s="42"/>
    </row>
    <row r="5149" spans="62:106">
      <c r="BJ5149" s="89"/>
      <c r="BW5149" s="45"/>
      <c r="BX5149" s="42"/>
      <c r="BY5149" s="42"/>
      <c r="BZ5149" s="43"/>
      <c r="CA5149" s="42"/>
      <c r="CB5149" s="55"/>
      <c r="CC5149" s="42"/>
      <c r="CD5149" s="56"/>
      <c r="CE5149" s="42"/>
      <c r="DB5149" s="42"/>
    </row>
    <row r="5150" spans="62:106">
      <c r="BJ5150" s="89"/>
      <c r="BW5150" s="45"/>
      <c r="BX5150" s="42"/>
      <c r="BY5150" s="42"/>
      <c r="BZ5150" s="43"/>
      <c r="CA5150" s="42"/>
      <c r="CB5150" s="55"/>
      <c r="CC5150" s="42"/>
      <c r="CD5150" s="56"/>
      <c r="CE5150" s="42"/>
      <c r="DB5150" s="42"/>
    </row>
    <row r="5151" spans="62:106">
      <c r="BJ5151" s="89"/>
      <c r="BW5151" s="45"/>
      <c r="BX5151" s="42"/>
      <c r="BY5151" s="42"/>
      <c r="BZ5151" s="43"/>
      <c r="CA5151" s="42"/>
      <c r="CB5151" s="55"/>
      <c r="CC5151" s="42"/>
      <c r="CD5151" s="56"/>
      <c r="CE5151" s="42"/>
      <c r="DB5151" s="42"/>
    </row>
    <row r="5152" spans="62:106">
      <c r="BJ5152" s="89"/>
      <c r="BW5152" s="45"/>
      <c r="BX5152" s="42"/>
      <c r="BY5152" s="42"/>
      <c r="BZ5152" s="43"/>
      <c r="CA5152" s="42"/>
      <c r="CB5152" s="55"/>
      <c r="CC5152" s="42"/>
      <c r="CD5152" s="56"/>
      <c r="CE5152" s="42"/>
      <c r="DB5152" s="42"/>
    </row>
    <row r="5153" spans="62:106">
      <c r="BJ5153" s="89"/>
      <c r="BW5153" s="45"/>
      <c r="BX5153" s="42"/>
      <c r="BY5153" s="42"/>
      <c r="BZ5153" s="43"/>
      <c r="CA5153" s="42"/>
      <c r="CB5153" s="55"/>
      <c r="CC5153" s="42"/>
      <c r="CD5153" s="56"/>
      <c r="CE5153" s="42"/>
      <c r="DB5153" s="42"/>
    </row>
    <row r="5154" spans="62:106">
      <c r="BJ5154" s="89"/>
      <c r="BW5154" s="45"/>
      <c r="BX5154" s="42"/>
      <c r="BY5154" s="42"/>
      <c r="BZ5154" s="43"/>
      <c r="CA5154" s="42"/>
      <c r="CB5154" s="55"/>
      <c r="CC5154" s="42"/>
      <c r="CD5154" s="56"/>
      <c r="CE5154" s="42"/>
      <c r="DB5154" s="42"/>
    </row>
    <row r="5155" spans="62:106">
      <c r="BJ5155" s="89"/>
      <c r="BW5155" s="45"/>
      <c r="BX5155" s="42"/>
      <c r="BY5155" s="42"/>
      <c r="BZ5155" s="43"/>
      <c r="CA5155" s="42"/>
      <c r="CB5155" s="55"/>
      <c r="CC5155" s="42"/>
      <c r="CD5155" s="56"/>
      <c r="CE5155" s="42"/>
      <c r="DB5155" s="42"/>
    </row>
    <row r="5156" spans="62:106">
      <c r="BJ5156" s="89"/>
      <c r="BW5156" s="45"/>
      <c r="BX5156" s="42"/>
      <c r="BY5156" s="42"/>
      <c r="BZ5156" s="43"/>
      <c r="CA5156" s="42"/>
      <c r="CB5156" s="55"/>
      <c r="CC5156" s="42"/>
      <c r="CD5156" s="56"/>
      <c r="CE5156" s="42"/>
      <c r="DB5156" s="42"/>
    </row>
    <row r="5157" spans="62:106">
      <c r="BJ5157" s="89"/>
      <c r="BW5157" s="45"/>
      <c r="BX5157" s="42"/>
      <c r="BY5157" s="42"/>
      <c r="BZ5157" s="43"/>
      <c r="CA5157" s="42"/>
      <c r="CB5157" s="55"/>
      <c r="CC5157" s="42"/>
      <c r="CD5157" s="56"/>
      <c r="CE5157" s="42"/>
      <c r="DB5157" s="42"/>
    </row>
    <row r="5158" spans="62:106">
      <c r="BJ5158" s="89"/>
      <c r="BW5158" s="45"/>
      <c r="BX5158" s="42"/>
      <c r="BY5158" s="42"/>
      <c r="BZ5158" s="43"/>
      <c r="CA5158" s="42"/>
      <c r="CB5158" s="55"/>
      <c r="CC5158" s="42"/>
      <c r="CD5158" s="56"/>
      <c r="CE5158" s="42"/>
      <c r="DB5158" s="42"/>
    </row>
    <row r="5159" spans="62:106">
      <c r="BJ5159" s="89"/>
      <c r="BW5159" s="45"/>
      <c r="BX5159" s="42"/>
      <c r="BY5159" s="42"/>
      <c r="BZ5159" s="43"/>
      <c r="CA5159" s="42"/>
      <c r="CB5159" s="55"/>
      <c r="CC5159" s="42"/>
      <c r="CD5159" s="56"/>
      <c r="CE5159" s="42"/>
      <c r="DB5159" s="42"/>
    </row>
    <row r="5160" spans="62:106">
      <c r="BJ5160" s="89"/>
      <c r="BW5160" s="45"/>
      <c r="BX5160" s="42"/>
      <c r="BY5160" s="42"/>
      <c r="BZ5160" s="43"/>
      <c r="CA5160" s="42"/>
      <c r="CB5160" s="55"/>
      <c r="CC5160" s="42"/>
      <c r="CD5160" s="56"/>
      <c r="CE5160" s="42"/>
      <c r="DB5160" s="42"/>
    </row>
    <row r="5161" spans="62:106">
      <c r="BJ5161" s="89"/>
      <c r="BW5161" s="45"/>
      <c r="BX5161" s="42"/>
      <c r="BY5161" s="42"/>
      <c r="BZ5161" s="43"/>
      <c r="CA5161" s="42"/>
      <c r="CB5161" s="55"/>
      <c r="CC5161" s="42"/>
      <c r="CD5161" s="56"/>
      <c r="CE5161" s="42"/>
      <c r="DB5161" s="42"/>
    </row>
    <row r="5162" spans="62:106">
      <c r="BJ5162" s="89"/>
      <c r="BW5162" s="45"/>
      <c r="BX5162" s="42"/>
      <c r="BY5162" s="42"/>
      <c r="BZ5162" s="43"/>
      <c r="CA5162" s="42"/>
      <c r="CB5162" s="55"/>
      <c r="CC5162" s="42"/>
      <c r="CD5162" s="56"/>
      <c r="CE5162" s="42"/>
      <c r="DB5162" s="42"/>
    </row>
    <row r="5163" spans="62:106">
      <c r="BJ5163" s="89"/>
      <c r="BW5163" s="45"/>
      <c r="BX5163" s="42"/>
      <c r="BY5163" s="42"/>
      <c r="BZ5163" s="43"/>
      <c r="CA5163" s="42"/>
      <c r="CB5163" s="55"/>
      <c r="CC5163" s="42"/>
      <c r="CD5163" s="56"/>
      <c r="CE5163" s="42"/>
      <c r="DB5163" s="42"/>
    </row>
    <row r="5164" spans="62:106">
      <c r="BJ5164" s="89"/>
      <c r="BW5164" s="45"/>
      <c r="BX5164" s="42"/>
      <c r="BY5164" s="42"/>
      <c r="BZ5164" s="43"/>
      <c r="CA5164" s="42"/>
      <c r="CB5164" s="55"/>
      <c r="CC5164" s="42"/>
      <c r="CD5164" s="56"/>
      <c r="CE5164" s="42"/>
      <c r="DB5164" s="42"/>
    </row>
    <row r="5165" spans="62:106">
      <c r="BJ5165" s="89"/>
      <c r="BW5165" s="45"/>
      <c r="BX5165" s="42"/>
      <c r="BY5165" s="42"/>
      <c r="BZ5165" s="43"/>
      <c r="CA5165" s="42"/>
      <c r="CB5165" s="55"/>
      <c r="CC5165" s="42"/>
      <c r="CD5165" s="56"/>
      <c r="CE5165" s="42"/>
      <c r="DB5165" s="42"/>
    </row>
    <row r="5166" spans="62:106">
      <c r="BJ5166" s="89"/>
      <c r="BW5166" s="45"/>
      <c r="BX5166" s="42"/>
      <c r="BY5166" s="42"/>
      <c r="BZ5166" s="43"/>
      <c r="CA5166" s="42"/>
      <c r="CB5166" s="55"/>
      <c r="CC5166" s="42"/>
      <c r="CD5166" s="56"/>
      <c r="CE5166" s="42"/>
      <c r="DB5166" s="42"/>
    </row>
    <row r="5167" spans="62:106">
      <c r="BJ5167" s="89"/>
      <c r="BW5167" s="45"/>
      <c r="BX5167" s="42"/>
      <c r="BY5167" s="42"/>
      <c r="BZ5167" s="43"/>
      <c r="CA5167" s="42"/>
      <c r="CB5167" s="55"/>
      <c r="CC5167" s="42"/>
      <c r="CD5167" s="56"/>
      <c r="CE5167" s="42"/>
      <c r="DB5167" s="42"/>
    </row>
    <row r="5168" spans="62:106">
      <c r="BJ5168" s="89"/>
      <c r="BW5168" s="45"/>
      <c r="BX5168" s="42"/>
      <c r="BY5168" s="42"/>
      <c r="BZ5168" s="43"/>
      <c r="CA5168" s="42"/>
      <c r="CB5168" s="55"/>
      <c r="CC5168" s="42"/>
      <c r="CD5168" s="56"/>
      <c r="CE5168" s="42"/>
      <c r="DB5168" s="42"/>
    </row>
    <row r="5169" spans="62:106">
      <c r="BJ5169" s="89"/>
      <c r="BW5169" s="45"/>
      <c r="BX5169" s="42"/>
      <c r="BY5169" s="42"/>
      <c r="BZ5169" s="43"/>
      <c r="CA5169" s="42"/>
      <c r="CB5169" s="55"/>
      <c r="CC5169" s="42"/>
      <c r="CD5169" s="56"/>
      <c r="CE5169" s="42"/>
      <c r="DB5169" s="42"/>
    </row>
    <row r="5170" spans="62:106">
      <c r="BJ5170" s="89"/>
      <c r="BW5170" s="45"/>
      <c r="BX5170" s="42"/>
      <c r="BY5170" s="42"/>
      <c r="BZ5170" s="43"/>
      <c r="CA5170" s="42"/>
      <c r="CB5170" s="55"/>
      <c r="CC5170" s="42"/>
      <c r="CD5170" s="56"/>
      <c r="CE5170" s="42"/>
      <c r="DB5170" s="42"/>
    </row>
    <row r="5171" spans="62:106">
      <c r="BJ5171" s="89"/>
      <c r="BW5171" s="45"/>
      <c r="BX5171" s="42"/>
      <c r="BY5171" s="42"/>
      <c r="BZ5171" s="43"/>
      <c r="CA5171" s="42"/>
      <c r="CB5171" s="55"/>
      <c r="CC5171" s="42"/>
      <c r="CD5171" s="56"/>
      <c r="CE5171" s="42"/>
      <c r="DB5171" s="42"/>
    </row>
    <row r="5172" spans="62:106">
      <c r="BJ5172" s="89"/>
      <c r="BW5172" s="45"/>
      <c r="BX5172" s="42"/>
      <c r="BY5172" s="42"/>
      <c r="BZ5172" s="43"/>
      <c r="CA5172" s="42"/>
      <c r="CB5172" s="55"/>
      <c r="CC5172" s="42"/>
      <c r="CD5172" s="56"/>
      <c r="CE5172" s="42"/>
      <c r="DB5172" s="42"/>
    </row>
    <row r="5173" spans="62:106">
      <c r="BJ5173" s="89"/>
      <c r="BW5173" s="45"/>
      <c r="BX5173" s="42"/>
      <c r="BY5173" s="42"/>
      <c r="BZ5173" s="43"/>
      <c r="CA5173" s="42"/>
      <c r="CB5173" s="55"/>
      <c r="CC5173" s="42"/>
      <c r="CD5173" s="56"/>
      <c r="CE5173" s="42"/>
      <c r="DB5173" s="42"/>
    </row>
    <row r="5174" spans="62:106">
      <c r="BJ5174" s="89"/>
      <c r="BW5174" s="45"/>
      <c r="BX5174" s="42"/>
      <c r="BY5174" s="42"/>
      <c r="BZ5174" s="43"/>
      <c r="CA5174" s="42"/>
      <c r="CB5174" s="55"/>
      <c r="CC5174" s="42"/>
      <c r="CD5174" s="56"/>
      <c r="CE5174" s="42"/>
      <c r="DB5174" s="42"/>
    </row>
    <row r="5175" spans="62:106">
      <c r="BJ5175" s="89"/>
      <c r="BW5175" s="45"/>
      <c r="BX5175" s="42"/>
      <c r="BY5175" s="42"/>
      <c r="BZ5175" s="43"/>
      <c r="CA5175" s="42"/>
      <c r="CB5175" s="55"/>
      <c r="CC5175" s="42"/>
      <c r="CD5175" s="56"/>
      <c r="CE5175" s="42"/>
      <c r="DB5175" s="42"/>
    </row>
    <row r="5176" spans="62:106">
      <c r="BJ5176" s="89"/>
      <c r="BW5176" s="45"/>
      <c r="BX5176" s="42"/>
      <c r="BY5176" s="42"/>
      <c r="BZ5176" s="43"/>
      <c r="CA5176" s="42"/>
      <c r="CB5176" s="55"/>
      <c r="CC5176" s="42"/>
      <c r="CD5176" s="56"/>
      <c r="CE5176" s="42"/>
      <c r="DB5176" s="42"/>
    </row>
    <row r="5177" spans="62:106">
      <c r="BJ5177" s="89"/>
      <c r="BW5177" s="45"/>
      <c r="BX5177" s="42"/>
      <c r="BY5177" s="42"/>
      <c r="BZ5177" s="43"/>
      <c r="CA5177" s="42"/>
      <c r="CB5177" s="55"/>
      <c r="CC5177" s="42"/>
      <c r="CD5177" s="56"/>
      <c r="CE5177" s="42"/>
      <c r="DB5177" s="42"/>
    </row>
    <row r="5178" spans="62:106">
      <c r="BJ5178" s="89"/>
      <c r="BW5178" s="45"/>
      <c r="BX5178" s="42"/>
      <c r="BY5178" s="42"/>
      <c r="BZ5178" s="43"/>
      <c r="CA5178" s="42"/>
      <c r="CB5178" s="55"/>
      <c r="CC5178" s="42"/>
      <c r="CD5178" s="56"/>
      <c r="CE5178" s="42"/>
      <c r="DB5178" s="42"/>
    </row>
    <row r="5179" spans="62:106">
      <c r="BJ5179" s="89"/>
      <c r="BW5179" s="45"/>
      <c r="BX5179" s="42"/>
      <c r="BY5179" s="42"/>
      <c r="BZ5179" s="43"/>
      <c r="CA5179" s="42"/>
      <c r="CB5179" s="55"/>
      <c r="CC5179" s="42"/>
      <c r="CD5179" s="56"/>
      <c r="CE5179" s="42"/>
      <c r="DB5179" s="42"/>
    </row>
    <row r="5180" spans="62:106">
      <c r="BJ5180" s="89"/>
      <c r="BW5180" s="45"/>
      <c r="BX5180" s="42"/>
      <c r="BY5180" s="42"/>
      <c r="BZ5180" s="43"/>
      <c r="CA5180" s="42"/>
      <c r="CB5180" s="55"/>
      <c r="CC5180" s="42"/>
      <c r="CD5180" s="56"/>
      <c r="CE5180" s="42"/>
      <c r="DB5180" s="42"/>
    </row>
    <row r="5181" spans="62:106">
      <c r="BJ5181" s="89"/>
      <c r="BW5181" s="45"/>
      <c r="BX5181" s="42"/>
      <c r="BY5181" s="42"/>
      <c r="BZ5181" s="43"/>
      <c r="CA5181" s="42"/>
      <c r="CB5181" s="55"/>
      <c r="CC5181" s="42"/>
      <c r="CD5181" s="56"/>
      <c r="CE5181" s="42"/>
      <c r="DB5181" s="42"/>
    </row>
    <row r="5182" spans="62:106">
      <c r="BJ5182" s="89"/>
      <c r="BW5182" s="45"/>
      <c r="BX5182" s="42"/>
      <c r="BY5182" s="42"/>
      <c r="BZ5182" s="43"/>
      <c r="CA5182" s="42"/>
      <c r="CB5182" s="55"/>
      <c r="CC5182" s="42"/>
      <c r="CD5182" s="56"/>
      <c r="CE5182" s="42"/>
      <c r="DB5182" s="42"/>
    </row>
    <row r="5183" spans="62:106">
      <c r="BJ5183" s="89"/>
      <c r="BW5183" s="45"/>
      <c r="BX5183" s="42"/>
      <c r="BY5183" s="42"/>
      <c r="BZ5183" s="43"/>
      <c r="CA5183" s="42"/>
      <c r="CB5183" s="55"/>
      <c r="CC5183" s="42"/>
      <c r="CD5183" s="56"/>
      <c r="CE5183" s="42"/>
      <c r="DB5183" s="42"/>
    </row>
    <row r="5184" spans="62:106">
      <c r="BJ5184" s="89"/>
      <c r="BW5184" s="45"/>
      <c r="BX5184" s="42"/>
      <c r="BY5184" s="42"/>
      <c r="BZ5184" s="43"/>
      <c r="CA5184" s="42"/>
      <c r="CB5184" s="55"/>
      <c r="CC5184" s="42"/>
      <c r="CD5184" s="56"/>
      <c r="CE5184" s="42"/>
      <c r="DB5184" s="42"/>
    </row>
    <row r="5185" spans="62:106">
      <c r="BJ5185" s="89"/>
      <c r="BW5185" s="45"/>
      <c r="BX5185" s="42"/>
      <c r="BY5185" s="42"/>
      <c r="BZ5185" s="43"/>
      <c r="CA5185" s="42"/>
      <c r="CB5185" s="55"/>
      <c r="CC5185" s="42"/>
      <c r="CD5185" s="56"/>
      <c r="CE5185" s="42"/>
      <c r="DB5185" s="42"/>
    </row>
    <row r="5186" spans="62:106">
      <c r="BJ5186" s="89"/>
      <c r="BW5186" s="45"/>
      <c r="BX5186" s="42"/>
      <c r="BY5186" s="42"/>
      <c r="BZ5186" s="43"/>
      <c r="CA5186" s="42"/>
      <c r="CB5186" s="55"/>
      <c r="CC5186" s="42"/>
      <c r="CD5186" s="56"/>
      <c r="CE5186" s="42"/>
      <c r="DB5186" s="42"/>
    </row>
    <row r="5187" spans="62:106">
      <c r="BJ5187" s="89"/>
      <c r="BW5187" s="45"/>
      <c r="BX5187" s="42"/>
      <c r="BY5187" s="42"/>
      <c r="BZ5187" s="43"/>
      <c r="CA5187" s="42"/>
      <c r="CB5187" s="55"/>
      <c r="CC5187" s="42"/>
      <c r="CD5187" s="56"/>
      <c r="CE5187" s="42"/>
      <c r="DB5187" s="42"/>
    </row>
    <row r="5188" spans="62:106">
      <c r="BJ5188" s="89"/>
      <c r="BW5188" s="45"/>
      <c r="BX5188" s="42"/>
      <c r="BY5188" s="42"/>
      <c r="BZ5188" s="43"/>
      <c r="CA5188" s="42"/>
      <c r="CB5188" s="55"/>
      <c r="CC5188" s="42"/>
      <c r="CD5188" s="56"/>
      <c r="CE5188" s="42"/>
      <c r="DB5188" s="42"/>
    </row>
    <row r="5189" spans="62:106">
      <c r="BJ5189" s="89"/>
      <c r="BW5189" s="45"/>
      <c r="BX5189" s="42"/>
      <c r="BY5189" s="42"/>
      <c r="BZ5189" s="43"/>
      <c r="CA5189" s="42"/>
      <c r="CB5189" s="55"/>
      <c r="CC5189" s="42"/>
      <c r="CD5189" s="56"/>
      <c r="CE5189" s="42"/>
      <c r="DB5189" s="42"/>
    </row>
    <row r="5190" spans="62:106">
      <c r="BJ5190" s="89"/>
      <c r="BW5190" s="45"/>
      <c r="BX5190" s="42"/>
      <c r="BY5190" s="42"/>
      <c r="BZ5190" s="43"/>
      <c r="CA5190" s="42"/>
      <c r="CB5190" s="55"/>
      <c r="CC5190" s="42"/>
      <c r="CD5190" s="56"/>
      <c r="CE5190" s="42"/>
      <c r="DB5190" s="42"/>
    </row>
    <row r="5191" spans="62:106">
      <c r="BJ5191" s="89"/>
      <c r="BW5191" s="45"/>
      <c r="BX5191" s="42"/>
      <c r="BY5191" s="42"/>
      <c r="BZ5191" s="43"/>
      <c r="CA5191" s="42"/>
      <c r="CB5191" s="55"/>
      <c r="CC5191" s="42"/>
      <c r="CD5191" s="56"/>
      <c r="CE5191" s="42"/>
      <c r="DB5191" s="42"/>
    </row>
    <row r="5192" spans="62:106">
      <c r="BJ5192" s="89"/>
      <c r="BW5192" s="45"/>
      <c r="BX5192" s="42"/>
      <c r="BY5192" s="42"/>
      <c r="BZ5192" s="43"/>
      <c r="CA5192" s="42"/>
      <c r="CB5192" s="55"/>
      <c r="CC5192" s="42"/>
      <c r="CD5192" s="56"/>
      <c r="CE5192" s="42"/>
      <c r="DB5192" s="42"/>
    </row>
    <row r="5193" spans="62:106">
      <c r="BJ5193" s="89"/>
      <c r="BW5193" s="45"/>
      <c r="BX5193" s="42"/>
      <c r="BY5193" s="42"/>
      <c r="BZ5193" s="43"/>
      <c r="CA5193" s="42"/>
      <c r="CB5193" s="55"/>
      <c r="CC5193" s="42"/>
      <c r="CD5193" s="56"/>
      <c r="CE5193" s="42"/>
      <c r="DB5193" s="42"/>
    </row>
    <row r="5194" spans="62:106">
      <c r="BJ5194" s="89"/>
      <c r="BW5194" s="45"/>
      <c r="BX5194" s="42"/>
      <c r="BY5194" s="42"/>
      <c r="BZ5194" s="43"/>
      <c r="CA5194" s="42"/>
      <c r="CB5194" s="55"/>
      <c r="CC5194" s="42"/>
      <c r="CD5194" s="56"/>
      <c r="CE5194" s="42"/>
      <c r="DB5194" s="42"/>
    </row>
    <row r="5195" spans="62:106">
      <c r="BJ5195" s="89"/>
      <c r="BW5195" s="45"/>
      <c r="BX5195" s="42"/>
      <c r="BY5195" s="42"/>
      <c r="BZ5195" s="43"/>
      <c r="CA5195" s="42"/>
      <c r="CB5195" s="55"/>
      <c r="CC5195" s="42"/>
      <c r="CD5195" s="56"/>
      <c r="CE5195" s="42"/>
      <c r="DB5195" s="42"/>
    </row>
    <row r="5196" spans="62:106">
      <c r="BJ5196" s="89"/>
      <c r="BW5196" s="45"/>
      <c r="BX5196" s="42"/>
      <c r="BY5196" s="42"/>
      <c r="BZ5196" s="43"/>
      <c r="CA5196" s="42"/>
      <c r="CB5196" s="55"/>
      <c r="CC5196" s="42"/>
      <c r="CD5196" s="56"/>
      <c r="CE5196" s="42"/>
      <c r="DB5196" s="42"/>
    </row>
    <row r="5197" spans="62:106">
      <c r="BJ5197" s="89"/>
      <c r="BW5197" s="45"/>
      <c r="BX5197" s="42"/>
      <c r="BY5197" s="42"/>
      <c r="BZ5197" s="43"/>
      <c r="CA5197" s="42"/>
      <c r="CB5197" s="55"/>
      <c r="CC5197" s="42"/>
      <c r="CD5197" s="56"/>
      <c r="CE5197" s="42"/>
      <c r="DB5197" s="42"/>
    </row>
    <row r="5198" spans="62:106">
      <c r="BJ5198" s="89"/>
      <c r="BW5198" s="45"/>
      <c r="BX5198" s="42"/>
      <c r="BY5198" s="42"/>
      <c r="BZ5198" s="43"/>
      <c r="CA5198" s="42"/>
      <c r="CB5198" s="55"/>
      <c r="CC5198" s="42"/>
      <c r="CD5198" s="56"/>
      <c r="CE5198" s="42"/>
      <c r="DB5198" s="42"/>
    </row>
    <row r="5199" spans="62:106">
      <c r="BJ5199" s="89"/>
      <c r="BW5199" s="45"/>
      <c r="BX5199" s="42"/>
      <c r="BY5199" s="42"/>
      <c r="BZ5199" s="43"/>
      <c r="CA5199" s="42"/>
      <c r="CB5199" s="55"/>
      <c r="CC5199" s="42"/>
      <c r="CD5199" s="56"/>
      <c r="CE5199" s="42"/>
      <c r="DB5199" s="42"/>
    </row>
    <row r="5200" spans="62:106">
      <c r="BJ5200" s="89"/>
      <c r="BW5200" s="45"/>
      <c r="BX5200" s="42"/>
      <c r="BY5200" s="42"/>
      <c r="BZ5200" s="43"/>
      <c r="CA5200" s="42"/>
      <c r="CB5200" s="55"/>
      <c r="CC5200" s="42"/>
      <c r="CD5200" s="56"/>
      <c r="CE5200" s="42"/>
      <c r="DB5200" s="42"/>
    </row>
    <row r="5201" spans="62:106">
      <c r="BJ5201" s="89"/>
      <c r="BW5201" s="45"/>
      <c r="BX5201" s="42"/>
      <c r="BY5201" s="42"/>
      <c r="BZ5201" s="43"/>
      <c r="CA5201" s="42"/>
      <c r="CB5201" s="55"/>
      <c r="CC5201" s="42"/>
      <c r="CD5201" s="56"/>
      <c r="CE5201" s="42"/>
      <c r="DB5201" s="42"/>
    </row>
    <row r="5202" spans="62:106">
      <c r="BJ5202" s="89"/>
      <c r="BW5202" s="45"/>
      <c r="BX5202" s="42"/>
      <c r="BY5202" s="42"/>
      <c r="BZ5202" s="43"/>
      <c r="CA5202" s="42"/>
      <c r="CB5202" s="55"/>
      <c r="CC5202" s="42"/>
      <c r="CD5202" s="56"/>
      <c r="CE5202" s="42"/>
      <c r="DB5202" s="42"/>
    </row>
    <row r="5203" spans="62:106">
      <c r="BJ5203" s="89"/>
      <c r="BW5203" s="45"/>
      <c r="BX5203" s="42"/>
      <c r="BY5203" s="42"/>
      <c r="BZ5203" s="43"/>
      <c r="CA5203" s="42"/>
      <c r="CB5203" s="55"/>
      <c r="CC5203" s="42"/>
      <c r="CD5203" s="56"/>
      <c r="CE5203" s="42"/>
      <c r="DB5203" s="42"/>
    </row>
    <row r="5204" spans="62:106">
      <c r="BJ5204" s="89"/>
      <c r="BW5204" s="45"/>
      <c r="BX5204" s="42"/>
      <c r="BY5204" s="42"/>
      <c r="BZ5204" s="43"/>
      <c r="CA5204" s="42"/>
      <c r="CB5204" s="55"/>
      <c r="CC5204" s="42"/>
      <c r="CD5204" s="56"/>
      <c r="CE5204" s="42"/>
      <c r="DB5204" s="42"/>
    </row>
    <row r="5205" spans="62:106">
      <c r="BJ5205" s="89"/>
      <c r="BW5205" s="45"/>
      <c r="BX5205" s="42"/>
      <c r="BY5205" s="42"/>
      <c r="BZ5205" s="43"/>
      <c r="CA5205" s="42"/>
      <c r="CB5205" s="55"/>
      <c r="CC5205" s="42"/>
      <c r="CD5205" s="56"/>
      <c r="CE5205" s="42"/>
      <c r="DB5205" s="42"/>
    </row>
    <row r="5206" spans="62:106">
      <c r="BJ5206" s="89"/>
      <c r="BW5206" s="45"/>
      <c r="BX5206" s="42"/>
      <c r="BY5206" s="42"/>
      <c r="BZ5206" s="43"/>
      <c r="CA5206" s="42"/>
      <c r="CB5206" s="55"/>
      <c r="CC5206" s="42"/>
      <c r="CD5206" s="56"/>
      <c r="CE5206" s="42"/>
      <c r="DB5206" s="42"/>
    </row>
    <row r="5207" spans="62:106">
      <c r="BJ5207" s="89"/>
      <c r="BW5207" s="45"/>
      <c r="BX5207" s="42"/>
      <c r="BY5207" s="42"/>
      <c r="BZ5207" s="43"/>
      <c r="CA5207" s="42"/>
      <c r="CB5207" s="55"/>
      <c r="CC5207" s="42"/>
      <c r="CD5207" s="56"/>
      <c r="CE5207" s="42"/>
      <c r="DB5207" s="42"/>
    </row>
    <row r="5208" spans="62:106">
      <c r="BJ5208" s="89"/>
      <c r="BW5208" s="45"/>
      <c r="BX5208" s="42"/>
      <c r="BY5208" s="42"/>
      <c r="BZ5208" s="43"/>
      <c r="CA5208" s="42"/>
      <c r="CB5208" s="55"/>
      <c r="CC5208" s="42"/>
      <c r="CD5208" s="56"/>
      <c r="CE5208" s="42"/>
      <c r="DB5208" s="42"/>
    </row>
    <row r="5209" spans="62:106">
      <c r="BJ5209" s="89"/>
      <c r="BW5209" s="45"/>
      <c r="BX5209" s="42"/>
      <c r="BY5209" s="42"/>
      <c r="BZ5209" s="43"/>
      <c r="CA5209" s="42"/>
      <c r="CB5209" s="55"/>
      <c r="CC5209" s="42"/>
      <c r="CD5209" s="56"/>
      <c r="CE5209" s="42"/>
      <c r="DB5209" s="42"/>
    </row>
    <row r="5210" spans="62:106">
      <c r="BJ5210" s="89"/>
      <c r="BW5210" s="45"/>
      <c r="BX5210" s="42"/>
      <c r="BY5210" s="42"/>
      <c r="BZ5210" s="43"/>
      <c r="CA5210" s="42"/>
      <c r="CB5210" s="55"/>
      <c r="CC5210" s="42"/>
      <c r="CD5210" s="56"/>
      <c r="CE5210" s="42"/>
      <c r="DB5210" s="42"/>
    </row>
    <row r="5211" spans="62:106">
      <c r="BJ5211" s="89"/>
      <c r="BW5211" s="45"/>
      <c r="BX5211" s="42"/>
      <c r="BY5211" s="42"/>
      <c r="BZ5211" s="43"/>
      <c r="CA5211" s="42"/>
      <c r="CB5211" s="55"/>
      <c r="CC5211" s="42"/>
      <c r="CD5211" s="56"/>
      <c r="CE5211" s="42"/>
      <c r="DB5211" s="42"/>
    </row>
    <row r="5212" spans="62:106">
      <c r="BJ5212" s="89"/>
      <c r="BW5212" s="45"/>
      <c r="BX5212" s="42"/>
      <c r="BY5212" s="42"/>
      <c r="BZ5212" s="43"/>
      <c r="CA5212" s="42"/>
      <c r="CB5212" s="55"/>
      <c r="CC5212" s="42"/>
      <c r="CD5212" s="56"/>
      <c r="CE5212" s="42"/>
      <c r="DB5212" s="42"/>
    </row>
    <row r="5213" spans="62:106">
      <c r="BJ5213" s="89"/>
      <c r="BW5213" s="45"/>
      <c r="BX5213" s="42"/>
      <c r="BY5213" s="42"/>
      <c r="BZ5213" s="43"/>
      <c r="CA5213" s="42"/>
      <c r="CB5213" s="55"/>
      <c r="CC5213" s="42"/>
      <c r="CD5213" s="56"/>
      <c r="CE5213" s="42"/>
      <c r="DB5213" s="42"/>
    </row>
    <row r="5214" spans="62:106">
      <c r="BJ5214" s="89"/>
      <c r="BW5214" s="45"/>
      <c r="BX5214" s="42"/>
      <c r="BY5214" s="42"/>
      <c r="BZ5214" s="43"/>
      <c r="CA5214" s="42"/>
      <c r="CB5214" s="55"/>
      <c r="CC5214" s="42"/>
      <c r="CD5214" s="56"/>
      <c r="CE5214" s="42"/>
      <c r="DB5214" s="42"/>
    </row>
    <row r="5215" spans="62:106">
      <c r="BJ5215" s="89"/>
      <c r="BW5215" s="45"/>
      <c r="BX5215" s="42"/>
      <c r="BY5215" s="42"/>
      <c r="BZ5215" s="43"/>
      <c r="CA5215" s="42"/>
      <c r="CB5215" s="55"/>
      <c r="CC5215" s="42"/>
      <c r="CD5215" s="56"/>
      <c r="CE5215" s="42"/>
      <c r="DB5215" s="42"/>
    </row>
    <row r="5216" spans="62:106">
      <c r="BJ5216" s="89"/>
      <c r="BW5216" s="45"/>
      <c r="BX5216" s="42"/>
      <c r="BY5216" s="42"/>
      <c r="BZ5216" s="43"/>
      <c r="CA5216" s="42"/>
      <c r="CB5216" s="55"/>
      <c r="CC5216" s="42"/>
      <c r="CD5216" s="56"/>
      <c r="CE5216" s="42"/>
      <c r="DB5216" s="42"/>
    </row>
    <row r="5217" spans="62:106">
      <c r="BJ5217" s="89"/>
      <c r="BW5217" s="45"/>
      <c r="BX5217" s="42"/>
      <c r="BY5217" s="42"/>
      <c r="BZ5217" s="43"/>
      <c r="CA5217" s="42"/>
      <c r="CB5217" s="55"/>
      <c r="CC5217" s="42"/>
      <c r="CD5217" s="56"/>
      <c r="CE5217" s="42"/>
      <c r="DB5217" s="42"/>
    </row>
    <row r="5218" spans="62:106">
      <c r="BJ5218" s="89"/>
      <c r="BW5218" s="45"/>
      <c r="BX5218" s="42"/>
      <c r="BY5218" s="42"/>
      <c r="BZ5218" s="43"/>
      <c r="CA5218" s="42"/>
      <c r="CB5218" s="55"/>
      <c r="CC5218" s="42"/>
      <c r="CD5218" s="56"/>
      <c r="CE5218" s="42"/>
      <c r="DB5218" s="42"/>
    </row>
    <row r="5219" spans="62:106">
      <c r="BJ5219" s="89"/>
      <c r="BW5219" s="45"/>
      <c r="BX5219" s="42"/>
      <c r="BY5219" s="42"/>
      <c r="BZ5219" s="43"/>
      <c r="CA5219" s="42"/>
      <c r="CB5219" s="55"/>
      <c r="CC5219" s="42"/>
      <c r="CD5219" s="56"/>
      <c r="CE5219" s="42"/>
      <c r="DB5219" s="42"/>
    </row>
    <row r="5220" spans="62:106">
      <c r="BJ5220" s="89"/>
      <c r="BW5220" s="45"/>
      <c r="BX5220" s="42"/>
      <c r="BY5220" s="42"/>
      <c r="BZ5220" s="43"/>
      <c r="CA5220" s="42"/>
      <c r="CB5220" s="55"/>
      <c r="CC5220" s="42"/>
      <c r="CD5220" s="56"/>
      <c r="CE5220" s="42"/>
      <c r="DB5220" s="42"/>
    </row>
    <row r="5221" spans="62:106">
      <c r="BJ5221" s="89"/>
      <c r="BW5221" s="45"/>
      <c r="BX5221" s="42"/>
      <c r="BY5221" s="42"/>
      <c r="BZ5221" s="43"/>
      <c r="CA5221" s="42"/>
      <c r="CB5221" s="55"/>
      <c r="CC5221" s="42"/>
      <c r="CD5221" s="56"/>
      <c r="CE5221" s="42"/>
      <c r="DB5221" s="42"/>
    </row>
    <row r="5222" spans="62:106">
      <c r="BJ5222" s="89"/>
      <c r="BW5222" s="45"/>
      <c r="BX5222" s="42"/>
      <c r="BY5222" s="42"/>
      <c r="BZ5222" s="43"/>
      <c r="CA5222" s="42"/>
      <c r="CB5222" s="55"/>
      <c r="CC5222" s="42"/>
      <c r="CD5222" s="56"/>
      <c r="CE5222" s="42"/>
      <c r="DB5222" s="42"/>
    </row>
    <row r="5223" spans="62:106">
      <c r="BJ5223" s="89"/>
      <c r="BW5223" s="45"/>
      <c r="BX5223" s="42"/>
      <c r="BY5223" s="42"/>
      <c r="BZ5223" s="43"/>
      <c r="CA5223" s="42"/>
      <c r="CB5223" s="55"/>
      <c r="CC5223" s="42"/>
      <c r="CD5223" s="56"/>
      <c r="CE5223" s="42"/>
      <c r="DB5223" s="42"/>
    </row>
    <row r="5224" spans="62:106">
      <c r="BJ5224" s="89"/>
      <c r="BW5224" s="45"/>
      <c r="BX5224" s="42"/>
      <c r="BY5224" s="42"/>
      <c r="BZ5224" s="43"/>
      <c r="CA5224" s="42"/>
      <c r="CB5224" s="55"/>
      <c r="CC5224" s="42"/>
      <c r="CD5224" s="56"/>
      <c r="CE5224" s="42"/>
      <c r="DB5224" s="42"/>
    </row>
    <row r="5225" spans="62:106">
      <c r="BJ5225" s="89"/>
      <c r="BW5225" s="45"/>
      <c r="BX5225" s="42"/>
      <c r="BY5225" s="42"/>
      <c r="BZ5225" s="43"/>
      <c r="CA5225" s="42"/>
      <c r="CB5225" s="55"/>
      <c r="CC5225" s="42"/>
      <c r="CD5225" s="56"/>
      <c r="CE5225" s="42"/>
      <c r="DB5225" s="42"/>
    </row>
    <row r="5226" spans="62:106">
      <c r="BJ5226" s="89"/>
      <c r="BW5226" s="45"/>
      <c r="BX5226" s="42"/>
      <c r="BY5226" s="42"/>
      <c r="BZ5226" s="43"/>
      <c r="CA5226" s="42"/>
      <c r="CB5226" s="55"/>
      <c r="CC5226" s="42"/>
      <c r="CD5226" s="56"/>
      <c r="CE5226" s="42"/>
      <c r="DB5226" s="42"/>
    </row>
    <row r="5227" spans="62:106">
      <c r="BJ5227" s="89"/>
      <c r="BW5227" s="45"/>
      <c r="BX5227" s="42"/>
      <c r="BY5227" s="42"/>
      <c r="BZ5227" s="43"/>
      <c r="CA5227" s="42"/>
      <c r="CB5227" s="55"/>
      <c r="CC5227" s="42"/>
      <c r="CD5227" s="56"/>
      <c r="CE5227" s="42"/>
      <c r="DB5227" s="42"/>
    </row>
    <row r="5228" spans="62:106">
      <c r="BJ5228" s="89"/>
      <c r="BW5228" s="45"/>
      <c r="BX5228" s="42"/>
      <c r="BY5228" s="42"/>
      <c r="BZ5228" s="43"/>
      <c r="CA5228" s="42"/>
      <c r="CB5228" s="55"/>
      <c r="CC5228" s="42"/>
      <c r="CD5228" s="56"/>
      <c r="CE5228" s="42"/>
      <c r="DB5228" s="42"/>
    </row>
    <row r="5229" spans="62:106">
      <c r="BJ5229" s="89"/>
      <c r="BW5229" s="45"/>
      <c r="BX5229" s="42"/>
      <c r="BY5229" s="42"/>
      <c r="BZ5229" s="43"/>
      <c r="CA5229" s="42"/>
      <c r="CB5229" s="55"/>
      <c r="CC5229" s="42"/>
      <c r="CD5229" s="56"/>
      <c r="CE5229" s="42"/>
      <c r="DB5229" s="42"/>
    </row>
    <row r="5230" spans="62:106">
      <c r="BJ5230" s="89"/>
      <c r="BW5230" s="45"/>
      <c r="BX5230" s="42"/>
      <c r="BY5230" s="42"/>
      <c r="BZ5230" s="43"/>
      <c r="CA5230" s="42"/>
      <c r="CB5230" s="55"/>
      <c r="CC5230" s="42"/>
      <c r="CD5230" s="56"/>
      <c r="CE5230" s="42"/>
      <c r="DB5230" s="42"/>
    </row>
    <row r="5231" spans="62:106">
      <c r="BJ5231" s="89"/>
      <c r="BW5231" s="45"/>
      <c r="BX5231" s="42"/>
      <c r="BY5231" s="42"/>
      <c r="BZ5231" s="43"/>
      <c r="CA5231" s="42"/>
      <c r="CB5231" s="55"/>
      <c r="CC5231" s="42"/>
      <c r="CD5231" s="56"/>
      <c r="CE5231" s="42"/>
      <c r="DB5231" s="42"/>
    </row>
    <row r="5232" spans="62:106">
      <c r="BJ5232" s="89"/>
      <c r="BW5232" s="45"/>
      <c r="BX5232" s="42"/>
      <c r="BY5232" s="42"/>
      <c r="BZ5232" s="43"/>
      <c r="CA5232" s="42"/>
      <c r="CB5232" s="55"/>
      <c r="CC5232" s="42"/>
      <c r="CD5232" s="56"/>
      <c r="CE5232" s="42"/>
      <c r="DB5232" s="42"/>
    </row>
    <row r="5233" spans="62:106">
      <c r="BJ5233" s="89"/>
      <c r="BW5233" s="45"/>
      <c r="BX5233" s="42"/>
      <c r="BY5233" s="42"/>
      <c r="BZ5233" s="43"/>
      <c r="CA5233" s="42"/>
      <c r="CB5233" s="55"/>
      <c r="CC5233" s="42"/>
      <c r="CD5233" s="56"/>
      <c r="CE5233" s="42"/>
      <c r="DB5233" s="42"/>
    </row>
    <row r="5234" spans="62:106">
      <c r="BJ5234" s="89"/>
      <c r="BW5234" s="45"/>
      <c r="BX5234" s="42"/>
      <c r="BY5234" s="42"/>
      <c r="BZ5234" s="43"/>
      <c r="CA5234" s="42"/>
      <c r="CB5234" s="55"/>
      <c r="CC5234" s="42"/>
      <c r="CD5234" s="56"/>
      <c r="CE5234" s="42"/>
      <c r="DB5234" s="42"/>
    </row>
    <row r="5235" spans="62:106">
      <c r="BJ5235" s="89"/>
      <c r="BW5235" s="45"/>
      <c r="BX5235" s="42"/>
      <c r="BY5235" s="42"/>
      <c r="BZ5235" s="43"/>
      <c r="CA5235" s="42"/>
      <c r="CB5235" s="55"/>
      <c r="CC5235" s="42"/>
      <c r="CD5235" s="56"/>
      <c r="CE5235" s="42"/>
      <c r="DB5235" s="42"/>
    </row>
    <row r="5236" spans="62:106">
      <c r="BJ5236" s="89"/>
      <c r="BW5236" s="45"/>
      <c r="BX5236" s="42"/>
      <c r="BY5236" s="42"/>
      <c r="BZ5236" s="43"/>
      <c r="CA5236" s="42"/>
      <c r="CB5236" s="55"/>
      <c r="CC5236" s="42"/>
      <c r="CD5236" s="56"/>
      <c r="CE5236" s="42"/>
      <c r="DB5236" s="42"/>
    </row>
    <row r="5237" spans="62:106">
      <c r="BJ5237" s="89"/>
      <c r="BW5237" s="45"/>
      <c r="BX5237" s="42"/>
      <c r="BY5237" s="42"/>
      <c r="BZ5237" s="43"/>
      <c r="CA5237" s="42"/>
      <c r="CB5237" s="55"/>
      <c r="CC5237" s="42"/>
      <c r="CD5237" s="56"/>
      <c r="CE5237" s="42"/>
      <c r="DB5237" s="42"/>
    </row>
    <row r="5238" spans="62:106">
      <c r="BJ5238" s="89"/>
      <c r="BW5238" s="45"/>
      <c r="BX5238" s="42"/>
      <c r="BY5238" s="42"/>
      <c r="BZ5238" s="43"/>
      <c r="CA5238" s="42"/>
      <c r="CB5238" s="55"/>
      <c r="CC5238" s="42"/>
      <c r="CD5238" s="56"/>
      <c r="CE5238" s="42"/>
      <c r="DB5238" s="42"/>
    </row>
    <row r="5239" spans="62:106">
      <c r="BJ5239" s="89"/>
      <c r="BW5239" s="45"/>
      <c r="BX5239" s="42"/>
      <c r="BY5239" s="42"/>
      <c r="BZ5239" s="43"/>
      <c r="CA5239" s="42"/>
      <c r="CB5239" s="55"/>
      <c r="CC5239" s="42"/>
      <c r="CD5239" s="56"/>
      <c r="CE5239" s="42"/>
      <c r="DB5239" s="42"/>
    </row>
    <row r="5240" spans="62:106">
      <c r="BJ5240" s="89"/>
      <c r="BW5240" s="45"/>
      <c r="BX5240" s="42"/>
      <c r="BY5240" s="42"/>
      <c r="BZ5240" s="43"/>
      <c r="CA5240" s="42"/>
      <c r="CB5240" s="55"/>
      <c r="CC5240" s="42"/>
      <c r="CD5240" s="56"/>
      <c r="CE5240" s="42"/>
      <c r="DB5240" s="42"/>
    </row>
    <row r="5241" spans="62:106">
      <c r="BJ5241" s="89"/>
      <c r="BW5241" s="45"/>
      <c r="BX5241" s="42"/>
      <c r="BY5241" s="42"/>
      <c r="BZ5241" s="43"/>
      <c r="CA5241" s="42"/>
      <c r="CB5241" s="55"/>
      <c r="CC5241" s="42"/>
      <c r="CD5241" s="56"/>
      <c r="CE5241" s="42"/>
      <c r="DB5241" s="42"/>
    </row>
    <row r="5242" spans="62:106">
      <c r="BJ5242" s="89"/>
      <c r="BW5242" s="45"/>
      <c r="BX5242" s="42"/>
      <c r="BY5242" s="42"/>
      <c r="BZ5242" s="43"/>
      <c r="CA5242" s="42"/>
      <c r="CB5242" s="55"/>
      <c r="CC5242" s="42"/>
      <c r="CD5242" s="56"/>
      <c r="CE5242" s="42"/>
      <c r="DB5242" s="42"/>
    </row>
    <row r="5243" spans="62:106">
      <c r="BJ5243" s="89"/>
      <c r="BW5243" s="45"/>
      <c r="BX5243" s="42"/>
      <c r="BY5243" s="42"/>
      <c r="BZ5243" s="43"/>
      <c r="CA5243" s="42"/>
      <c r="CB5243" s="55"/>
      <c r="CC5243" s="42"/>
      <c r="CD5243" s="56"/>
      <c r="CE5243" s="42"/>
      <c r="DB5243" s="42"/>
    </row>
    <row r="5244" spans="62:106">
      <c r="BJ5244" s="89"/>
      <c r="BW5244" s="45"/>
      <c r="BX5244" s="42"/>
      <c r="BY5244" s="42"/>
      <c r="BZ5244" s="43"/>
      <c r="CA5244" s="42"/>
      <c r="CB5244" s="55"/>
      <c r="CC5244" s="42"/>
      <c r="CD5244" s="56"/>
      <c r="CE5244" s="42"/>
      <c r="DB5244" s="42"/>
    </row>
    <row r="5245" spans="62:106">
      <c r="BJ5245" s="89"/>
      <c r="BW5245" s="45"/>
      <c r="BX5245" s="42"/>
      <c r="BY5245" s="42"/>
      <c r="BZ5245" s="43"/>
      <c r="CA5245" s="42"/>
      <c r="CB5245" s="55"/>
      <c r="CC5245" s="42"/>
      <c r="CD5245" s="56"/>
      <c r="CE5245" s="42"/>
      <c r="DB5245" s="42"/>
    </row>
    <row r="5246" spans="62:106">
      <c r="BJ5246" s="89"/>
      <c r="BW5246" s="45"/>
      <c r="BX5246" s="42"/>
      <c r="BY5246" s="42"/>
      <c r="BZ5246" s="43"/>
      <c r="CA5246" s="42"/>
      <c r="CB5246" s="55"/>
      <c r="CC5246" s="42"/>
      <c r="CD5246" s="56"/>
      <c r="CE5246" s="42"/>
      <c r="DB5246" s="42"/>
    </row>
    <row r="5247" spans="62:106">
      <c r="BJ5247" s="89"/>
      <c r="BW5247" s="45"/>
      <c r="BX5247" s="42"/>
      <c r="BY5247" s="42"/>
      <c r="BZ5247" s="43"/>
      <c r="CA5247" s="42"/>
      <c r="CB5247" s="55"/>
      <c r="CC5247" s="42"/>
      <c r="CD5247" s="56"/>
      <c r="CE5247" s="42"/>
      <c r="DB5247" s="42"/>
    </row>
    <row r="5248" spans="62:106">
      <c r="BJ5248" s="89"/>
      <c r="BW5248" s="45"/>
      <c r="BX5248" s="42"/>
      <c r="BY5248" s="42"/>
      <c r="BZ5248" s="43"/>
      <c r="CA5248" s="42"/>
      <c r="CB5248" s="55"/>
      <c r="CC5248" s="42"/>
      <c r="CD5248" s="56"/>
      <c r="CE5248" s="42"/>
      <c r="DB5248" s="42"/>
    </row>
    <row r="5249" spans="62:106">
      <c r="BJ5249" s="89"/>
      <c r="BW5249" s="45"/>
      <c r="BX5249" s="42"/>
      <c r="BY5249" s="42"/>
      <c r="BZ5249" s="43"/>
      <c r="CA5249" s="42"/>
      <c r="CB5249" s="55"/>
      <c r="CC5249" s="42"/>
      <c r="CD5249" s="56"/>
      <c r="CE5249" s="42"/>
      <c r="DB5249" s="42"/>
    </row>
    <row r="5250" spans="62:106">
      <c r="BJ5250" s="89"/>
      <c r="BW5250" s="45"/>
      <c r="BX5250" s="42"/>
      <c r="BY5250" s="42"/>
      <c r="BZ5250" s="43"/>
      <c r="CA5250" s="42"/>
      <c r="CB5250" s="55"/>
      <c r="CC5250" s="42"/>
      <c r="CD5250" s="56"/>
      <c r="CE5250" s="42"/>
      <c r="DB5250" s="42"/>
    </row>
    <row r="5251" spans="62:106">
      <c r="BJ5251" s="89"/>
      <c r="BW5251" s="45"/>
      <c r="BX5251" s="42"/>
      <c r="BY5251" s="42"/>
      <c r="BZ5251" s="43"/>
      <c r="CA5251" s="42"/>
      <c r="CB5251" s="55"/>
      <c r="CC5251" s="42"/>
      <c r="CD5251" s="56"/>
      <c r="CE5251" s="42"/>
      <c r="DB5251" s="42"/>
    </row>
    <row r="5252" spans="62:106">
      <c r="BJ5252" s="89"/>
      <c r="BW5252" s="45"/>
      <c r="BX5252" s="42"/>
      <c r="BY5252" s="42"/>
      <c r="BZ5252" s="43"/>
      <c r="CA5252" s="42"/>
      <c r="CB5252" s="55"/>
      <c r="CC5252" s="42"/>
      <c r="CD5252" s="56"/>
      <c r="CE5252" s="42"/>
      <c r="DB5252" s="42"/>
    </row>
    <row r="5253" spans="62:106">
      <c r="BJ5253" s="89"/>
      <c r="BW5253" s="45"/>
      <c r="BX5253" s="42"/>
      <c r="BY5253" s="42"/>
      <c r="BZ5253" s="43"/>
      <c r="CA5253" s="42"/>
      <c r="CB5253" s="55"/>
      <c r="CC5253" s="42"/>
      <c r="CD5253" s="56"/>
      <c r="CE5253" s="42"/>
      <c r="DB5253" s="42"/>
    </row>
    <row r="5254" spans="62:106">
      <c r="BJ5254" s="89"/>
      <c r="BW5254" s="45"/>
      <c r="BX5254" s="42"/>
      <c r="BY5254" s="42"/>
      <c r="BZ5254" s="43"/>
      <c r="CA5254" s="42"/>
      <c r="CB5254" s="55"/>
      <c r="CC5254" s="42"/>
      <c r="CD5254" s="56"/>
      <c r="CE5254" s="42"/>
      <c r="DB5254" s="42"/>
    </row>
    <row r="5255" spans="62:106">
      <c r="BJ5255" s="89"/>
      <c r="BW5255" s="45"/>
      <c r="BX5255" s="42"/>
      <c r="BY5255" s="42"/>
      <c r="BZ5255" s="43"/>
      <c r="CA5255" s="42"/>
      <c r="CB5255" s="55"/>
      <c r="CC5255" s="42"/>
      <c r="CD5255" s="56"/>
      <c r="CE5255" s="42"/>
      <c r="DB5255" s="42"/>
    </row>
    <row r="5256" spans="62:106">
      <c r="BJ5256" s="89"/>
      <c r="BW5256" s="45"/>
      <c r="BX5256" s="42"/>
      <c r="BY5256" s="42"/>
      <c r="BZ5256" s="43"/>
      <c r="CA5256" s="42"/>
      <c r="CB5256" s="55"/>
      <c r="CC5256" s="42"/>
      <c r="CD5256" s="56"/>
      <c r="CE5256" s="42"/>
      <c r="DB5256" s="42"/>
    </row>
    <row r="5257" spans="62:106">
      <c r="BJ5257" s="89"/>
      <c r="BW5257" s="45"/>
      <c r="BX5257" s="42"/>
      <c r="BY5257" s="42"/>
      <c r="BZ5257" s="43"/>
      <c r="CA5257" s="42"/>
      <c r="CB5257" s="55"/>
      <c r="CC5257" s="42"/>
      <c r="CD5257" s="56"/>
      <c r="CE5257" s="42"/>
      <c r="DB5257" s="42"/>
    </row>
    <row r="5258" spans="62:106">
      <c r="BJ5258" s="89"/>
      <c r="BW5258" s="45"/>
      <c r="BX5258" s="42"/>
      <c r="BY5258" s="42"/>
      <c r="BZ5258" s="43"/>
      <c r="CA5258" s="42"/>
      <c r="CB5258" s="55"/>
      <c r="CC5258" s="42"/>
      <c r="CD5258" s="56"/>
      <c r="CE5258" s="42"/>
      <c r="DB5258" s="42"/>
    </row>
    <row r="5259" spans="62:106">
      <c r="BJ5259" s="89"/>
      <c r="BW5259" s="45"/>
      <c r="BX5259" s="42"/>
      <c r="BY5259" s="42"/>
      <c r="BZ5259" s="43"/>
      <c r="CA5259" s="42"/>
      <c r="CB5259" s="55"/>
      <c r="CC5259" s="42"/>
      <c r="CD5259" s="56"/>
      <c r="CE5259" s="42"/>
      <c r="DB5259" s="42"/>
    </row>
    <row r="5260" spans="62:106">
      <c r="BJ5260" s="89"/>
      <c r="BW5260" s="45"/>
      <c r="BX5260" s="42"/>
      <c r="BY5260" s="42"/>
      <c r="BZ5260" s="43"/>
      <c r="CA5260" s="42"/>
      <c r="CB5260" s="55"/>
      <c r="CC5260" s="42"/>
      <c r="CD5260" s="56"/>
      <c r="CE5260" s="42"/>
      <c r="DB5260" s="42"/>
    </row>
    <row r="5261" spans="62:106">
      <c r="BJ5261" s="89"/>
      <c r="BW5261" s="45"/>
      <c r="BX5261" s="42"/>
      <c r="BY5261" s="42"/>
      <c r="BZ5261" s="43"/>
      <c r="CA5261" s="42"/>
      <c r="CB5261" s="55"/>
      <c r="CC5261" s="42"/>
      <c r="CD5261" s="56"/>
      <c r="CE5261" s="42"/>
      <c r="DB5261" s="42"/>
    </row>
    <row r="5262" spans="62:106">
      <c r="BJ5262" s="89"/>
      <c r="BW5262" s="45"/>
      <c r="BX5262" s="42"/>
      <c r="BY5262" s="42"/>
      <c r="BZ5262" s="43"/>
      <c r="CA5262" s="42"/>
      <c r="CB5262" s="55"/>
      <c r="CC5262" s="42"/>
      <c r="CD5262" s="56"/>
      <c r="CE5262" s="42"/>
      <c r="DB5262" s="42"/>
    </row>
    <row r="5263" spans="62:106">
      <c r="BJ5263" s="89"/>
      <c r="BW5263" s="45"/>
      <c r="BX5263" s="42"/>
      <c r="BY5263" s="42"/>
      <c r="BZ5263" s="43"/>
      <c r="CA5263" s="42"/>
      <c r="CB5263" s="55"/>
      <c r="CC5263" s="42"/>
      <c r="CD5263" s="56"/>
      <c r="CE5263" s="42"/>
      <c r="DB5263" s="42"/>
    </row>
    <row r="5264" spans="62:106">
      <c r="BJ5264" s="89"/>
      <c r="BW5264" s="45"/>
      <c r="BX5264" s="42"/>
      <c r="BY5264" s="42"/>
      <c r="BZ5264" s="43"/>
      <c r="CA5264" s="42"/>
      <c r="CB5264" s="55"/>
      <c r="CC5264" s="42"/>
      <c r="CD5264" s="56"/>
      <c r="CE5264" s="42"/>
      <c r="DB5264" s="42"/>
    </row>
    <row r="5265" spans="62:106">
      <c r="BJ5265" s="89"/>
      <c r="BW5265" s="45"/>
      <c r="BX5265" s="42"/>
      <c r="BY5265" s="42"/>
      <c r="BZ5265" s="43"/>
      <c r="CA5265" s="42"/>
      <c r="CB5265" s="55"/>
      <c r="CC5265" s="42"/>
      <c r="CD5265" s="56"/>
      <c r="CE5265" s="42"/>
      <c r="DB5265" s="42"/>
    </row>
    <row r="5266" spans="62:106">
      <c r="BJ5266" s="89"/>
      <c r="BW5266" s="45"/>
      <c r="BX5266" s="42"/>
      <c r="BY5266" s="42"/>
      <c r="BZ5266" s="43"/>
      <c r="CA5266" s="42"/>
      <c r="CB5266" s="55"/>
      <c r="CC5266" s="42"/>
      <c r="CD5266" s="56"/>
      <c r="CE5266" s="42"/>
      <c r="DB5266" s="42"/>
    </row>
    <row r="5267" spans="62:106">
      <c r="BJ5267" s="89"/>
      <c r="BW5267" s="45"/>
      <c r="BX5267" s="42"/>
      <c r="BY5267" s="42"/>
      <c r="BZ5267" s="43"/>
      <c r="CA5267" s="42"/>
      <c r="CB5267" s="55"/>
      <c r="CC5267" s="42"/>
      <c r="CD5267" s="56"/>
      <c r="CE5267" s="42"/>
      <c r="DB5267" s="42"/>
    </row>
    <row r="5268" spans="62:106">
      <c r="BJ5268" s="89"/>
      <c r="BW5268" s="45"/>
      <c r="BX5268" s="42"/>
      <c r="BY5268" s="42"/>
      <c r="BZ5268" s="43"/>
      <c r="CA5268" s="42"/>
      <c r="CB5268" s="55"/>
      <c r="CC5268" s="42"/>
      <c r="CD5268" s="56"/>
      <c r="CE5268" s="42"/>
      <c r="DB5268" s="42"/>
    </row>
    <row r="5269" spans="62:106">
      <c r="BJ5269" s="89"/>
      <c r="BW5269" s="45"/>
      <c r="BX5269" s="42"/>
      <c r="BY5269" s="42"/>
      <c r="BZ5269" s="43"/>
      <c r="CA5269" s="42"/>
      <c r="CB5269" s="55"/>
      <c r="CC5269" s="42"/>
      <c r="CD5269" s="56"/>
      <c r="CE5269" s="42"/>
      <c r="DB5269" s="42"/>
    </row>
    <row r="5270" spans="62:106">
      <c r="BJ5270" s="89"/>
      <c r="BW5270" s="45"/>
      <c r="BX5270" s="42"/>
      <c r="BY5270" s="42"/>
      <c r="BZ5270" s="43"/>
      <c r="CA5270" s="42"/>
      <c r="CB5270" s="55"/>
      <c r="CC5270" s="42"/>
      <c r="CD5270" s="56"/>
      <c r="CE5270" s="42"/>
      <c r="DB5270" s="42"/>
    </row>
    <row r="5271" spans="62:106">
      <c r="BJ5271" s="89"/>
      <c r="BW5271" s="45"/>
      <c r="BX5271" s="42"/>
      <c r="BY5271" s="42"/>
      <c r="BZ5271" s="43"/>
      <c r="CA5271" s="42"/>
      <c r="CB5271" s="55"/>
      <c r="CC5271" s="42"/>
      <c r="CD5271" s="56"/>
      <c r="CE5271" s="42"/>
      <c r="DB5271" s="42"/>
    </row>
    <row r="5272" spans="62:106">
      <c r="BJ5272" s="89"/>
      <c r="BW5272" s="45"/>
      <c r="BX5272" s="42"/>
      <c r="BY5272" s="42"/>
      <c r="BZ5272" s="43"/>
      <c r="CA5272" s="42"/>
      <c r="CB5272" s="55"/>
      <c r="CC5272" s="42"/>
      <c r="CD5272" s="56"/>
      <c r="CE5272" s="42"/>
      <c r="DB5272" s="42"/>
    </row>
    <row r="5273" spans="62:106">
      <c r="BJ5273" s="89"/>
      <c r="BW5273" s="45"/>
      <c r="BX5273" s="42"/>
      <c r="BY5273" s="42"/>
      <c r="BZ5273" s="43"/>
      <c r="CA5273" s="42"/>
      <c r="CB5273" s="55"/>
      <c r="CC5273" s="42"/>
      <c r="CD5273" s="56"/>
      <c r="CE5273" s="42"/>
      <c r="DB5273" s="42"/>
    </row>
    <row r="5274" spans="62:106">
      <c r="BJ5274" s="89"/>
      <c r="BW5274" s="45"/>
      <c r="BX5274" s="42"/>
      <c r="BY5274" s="42"/>
      <c r="BZ5274" s="43"/>
      <c r="CA5274" s="42"/>
      <c r="CB5274" s="55"/>
      <c r="CC5274" s="42"/>
      <c r="CD5274" s="56"/>
      <c r="CE5274" s="42"/>
      <c r="DB5274" s="42"/>
    </row>
    <row r="5275" spans="62:106">
      <c r="BJ5275" s="89"/>
      <c r="BW5275" s="45"/>
      <c r="BX5275" s="42"/>
      <c r="BY5275" s="42"/>
      <c r="BZ5275" s="43"/>
      <c r="CA5275" s="42"/>
      <c r="CB5275" s="55"/>
      <c r="CC5275" s="42"/>
      <c r="CD5275" s="56"/>
      <c r="CE5275" s="42"/>
      <c r="DB5275" s="42"/>
    </row>
    <row r="5276" spans="62:106">
      <c r="BJ5276" s="89"/>
      <c r="BW5276" s="45"/>
      <c r="BX5276" s="42"/>
      <c r="BY5276" s="42"/>
      <c r="BZ5276" s="43"/>
      <c r="CA5276" s="42"/>
      <c r="CB5276" s="55"/>
      <c r="CC5276" s="42"/>
      <c r="CD5276" s="56"/>
      <c r="CE5276" s="42"/>
      <c r="DB5276" s="42"/>
    </row>
    <row r="5277" spans="62:106">
      <c r="BJ5277" s="89"/>
      <c r="BW5277" s="45"/>
      <c r="BX5277" s="42"/>
      <c r="BY5277" s="42"/>
      <c r="BZ5277" s="43"/>
      <c r="CA5277" s="42"/>
      <c r="CB5277" s="55"/>
      <c r="CC5277" s="42"/>
      <c r="CD5277" s="56"/>
      <c r="CE5277" s="42"/>
      <c r="DB5277" s="42"/>
    </row>
    <row r="5278" spans="62:106">
      <c r="BJ5278" s="89"/>
      <c r="BW5278" s="45"/>
      <c r="BX5278" s="42"/>
      <c r="BY5278" s="42"/>
      <c r="BZ5278" s="43"/>
      <c r="CA5278" s="42"/>
      <c r="CB5278" s="55"/>
      <c r="CC5278" s="42"/>
      <c r="CD5278" s="56"/>
      <c r="CE5278" s="42"/>
      <c r="DB5278" s="42"/>
    </row>
    <row r="5279" spans="62:106">
      <c r="BJ5279" s="89"/>
      <c r="BW5279" s="45"/>
      <c r="BX5279" s="42"/>
      <c r="BY5279" s="42"/>
      <c r="BZ5279" s="43"/>
      <c r="CA5279" s="42"/>
      <c r="CB5279" s="55"/>
      <c r="CC5279" s="42"/>
      <c r="CD5279" s="56"/>
      <c r="CE5279" s="42"/>
      <c r="DB5279" s="42"/>
    </row>
    <row r="5280" spans="62:106">
      <c r="BJ5280" s="89"/>
      <c r="BW5280" s="45"/>
      <c r="BX5280" s="42"/>
      <c r="BY5280" s="42"/>
      <c r="BZ5280" s="43"/>
      <c r="CA5280" s="42"/>
      <c r="CB5280" s="55"/>
      <c r="CC5280" s="42"/>
      <c r="CD5280" s="56"/>
      <c r="CE5280" s="42"/>
      <c r="DB5280" s="42"/>
    </row>
    <row r="5281" spans="62:106">
      <c r="BJ5281" s="89"/>
      <c r="BW5281" s="45"/>
      <c r="BX5281" s="42"/>
      <c r="BY5281" s="42"/>
      <c r="BZ5281" s="43"/>
      <c r="CA5281" s="42"/>
      <c r="CB5281" s="55"/>
      <c r="CC5281" s="42"/>
      <c r="CD5281" s="56"/>
      <c r="CE5281" s="42"/>
      <c r="DB5281" s="42"/>
    </row>
    <row r="5282" spans="62:106">
      <c r="BJ5282" s="89"/>
      <c r="BW5282" s="45"/>
      <c r="BX5282" s="42"/>
      <c r="BY5282" s="42"/>
      <c r="BZ5282" s="43"/>
      <c r="CA5282" s="42"/>
      <c r="CB5282" s="55"/>
      <c r="CC5282" s="42"/>
      <c r="CD5282" s="56"/>
      <c r="CE5282" s="42"/>
      <c r="DB5282" s="42"/>
    </row>
    <row r="5283" spans="62:106">
      <c r="BJ5283" s="89"/>
      <c r="BW5283" s="45"/>
      <c r="BX5283" s="42"/>
      <c r="BY5283" s="42"/>
      <c r="BZ5283" s="43"/>
      <c r="CA5283" s="42"/>
      <c r="CB5283" s="55"/>
      <c r="CC5283" s="42"/>
      <c r="CD5283" s="56"/>
      <c r="CE5283" s="42"/>
      <c r="DB5283" s="42"/>
    </row>
    <row r="5284" spans="62:106">
      <c r="BJ5284" s="89"/>
      <c r="BW5284" s="45"/>
      <c r="BX5284" s="42"/>
      <c r="BY5284" s="42"/>
      <c r="BZ5284" s="43"/>
      <c r="CA5284" s="42"/>
      <c r="CB5284" s="55"/>
      <c r="CC5284" s="42"/>
      <c r="CD5284" s="56"/>
      <c r="CE5284" s="42"/>
      <c r="DB5284" s="42"/>
    </row>
    <row r="5285" spans="62:106">
      <c r="BJ5285" s="89"/>
      <c r="BW5285" s="45"/>
      <c r="BX5285" s="42"/>
      <c r="BY5285" s="42"/>
      <c r="BZ5285" s="43"/>
      <c r="CA5285" s="42"/>
      <c r="CB5285" s="55"/>
      <c r="CC5285" s="42"/>
      <c r="CD5285" s="56"/>
      <c r="CE5285" s="42"/>
      <c r="DB5285" s="42"/>
    </row>
    <row r="5286" spans="62:106">
      <c r="BJ5286" s="89"/>
      <c r="BW5286" s="45"/>
      <c r="BX5286" s="42"/>
      <c r="BY5286" s="42"/>
      <c r="BZ5286" s="43"/>
      <c r="CA5286" s="42"/>
      <c r="CB5286" s="55"/>
      <c r="CC5286" s="42"/>
      <c r="CD5286" s="56"/>
      <c r="CE5286" s="42"/>
      <c r="DB5286" s="42"/>
    </row>
    <row r="5287" spans="62:106">
      <c r="BJ5287" s="89"/>
      <c r="BW5287" s="45"/>
      <c r="BX5287" s="42"/>
      <c r="BY5287" s="42"/>
      <c r="BZ5287" s="43"/>
      <c r="CA5287" s="42"/>
      <c r="CB5287" s="55"/>
      <c r="CC5287" s="42"/>
      <c r="CD5287" s="56"/>
      <c r="CE5287" s="42"/>
      <c r="DB5287" s="42"/>
    </row>
    <row r="5288" spans="62:106">
      <c r="BJ5288" s="89"/>
      <c r="BW5288" s="45"/>
      <c r="BX5288" s="42"/>
      <c r="BY5288" s="42"/>
      <c r="BZ5288" s="43"/>
      <c r="CA5288" s="42"/>
      <c r="CB5288" s="55"/>
      <c r="CC5288" s="42"/>
      <c r="CD5288" s="56"/>
      <c r="CE5288" s="42"/>
      <c r="DB5288" s="42"/>
    </row>
    <row r="5289" spans="62:106">
      <c r="BJ5289" s="89"/>
      <c r="BW5289" s="45"/>
      <c r="BX5289" s="42"/>
      <c r="BY5289" s="42"/>
      <c r="BZ5289" s="43"/>
      <c r="CA5289" s="42"/>
      <c r="CB5289" s="55"/>
      <c r="CC5289" s="42"/>
      <c r="CD5289" s="56"/>
      <c r="CE5289" s="42"/>
      <c r="DB5289" s="42"/>
    </row>
    <row r="5290" spans="62:106">
      <c r="BJ5290" s="89"/>
      <c r="BW5290" s="45"/>
      <c r="BX5290" s="42"/>
      <c r="BY5290" s="42"/>
      <c r="BZ5290" s="43"/>
      <c r="CA5290" s="42"/>
      <c r="CB5290" s="55"/>
      <c r="CC5290" s="42"/>
      <c r="CD5290" s="56"/>
      <c r="CE5290" s="42"/>
      <c r="DB5290" s="42"/>
    </row>
    <row r="5291" spans="62:106">
      <c r="BJ5291" s="89"/>
      <c r="BW5291" s="45"/>
      <c r="BX5291" s="42"/>
      <c r="BY5291" s="42"/>
      <c r="BZ5291" s="43"/>
      <c r="CA5291" s="42"/>
      <c r="CB5291" s="55"/>
      <c r="CC5291" s="42"/>
      <c r="CD5291" s="56"/>
      <c r="CE5291" s="42"/>
      <c r="DB5291" s="42"/>
    </row>
    <row r="5292" spans="62:106">
      <c r="BJ5292" s="89"/>
      <c r="BW5292" s="45"/>
      <c r="BX5292" s="42"/>
      <c r="BY5292" s="42"/>
      <c r="BZ5292" s="43"/>
      <c r="CA5292" s="42"/>
      <c r="CB5292" s="55"/>
      <c r="CC5292" s="42"/>
      <c r="CD5292" s="56"/>
      <c r="CE5292" s="42"/>
      <c r="DB5292" s="42"/>
    </row>
    <row r="5293" spans="62:106">
      <c r="BJ5293" s="89"/>
      <c r="BW5293" s="45"/>
      <c r="BX5293" s="42"/>
      <c r="BY5293" s="42"/>
      <c r="BZ5293" s="43"/>
      <c r="CA5293" s="42"/>
      <c r="CB5293" s="55"/>
      <c r="CC5293" s="42"/>
      <c r="CD5293" s="56"/>
      <c r="CE5293" s="42"/>
      <c r="DB5293" s="42"/>
    </row>
    <row r="5294" spans="62:106">
      <c r="BJ5294" s="89"/>
      <c r="BW5294" s="45"/>
      <c r="BX5294" s="42"/>
      <c r="BY5294" s="42"/>
      <c r="BZ5294" s="43"/>
      <c r="CA5294" s="42"/>
      <c r="CB5294" s="55"/>
      <c r="CC5294" s="42"/>
      <c r="CD5294" s="56"/>
      <c r="CE5294" s="42"/>
      <c r="DB5294" s="42"/>
    </row>
    <row r="5295" spans="62:106">
      <c r="BJ5295" s="89"/>
      <c r="BW5295" s="45"/>
      <c r="BX5295" s="42"/>
      <c r="BY5295" s="42"/>
      <c r="BZ5295" s="43"/>
      <c r="CA5295" s="42"/>
      <c r="CB5295" s="55"/>
      <c r="CC5295" s="42"/>
      <c r="CD5295" s="56"/>
      <c r="CE5295" s="42"/>
      <c r="DB5295" s="42"/>
    </row>
    <row r="5296" spans="62:106">
      <c r="BJ5296" s="89"/>
      <c r="BW5296" s="45"/>
      <c r="BX5296" s="42"/>
      <c r="BY5296" s="42"/>
      <c r="BZ5296" s="43"/>
      <c r="CA5296" s="42"/>
      <c r="CB5296" s="55"/>
      <c r="CC5296" s="42"/>
      <c r="CD5296" s="56"/>
      <c r="CE5296" s="42"/>
      <c r="DB5296" s="42"/>
    </row>
    <row r="5297" spans="62:106">
      <c r="BJ5297" s="89"/>
      <c r="BW5297" s="45"/>
      <c r="BX5297" s="42"/>
      <c r="BY5297" s="42"/>
      <c r="BZ5297" s="43"/>
      <c r="CA5297" s="42"/>
      <c r="CB5297" s="55"/>
      <c r="CC5297" s="42"/>
      <c r="CD5297" s="56"/>
      <c r="CE5297" s="42"/>
      <c r="DB5297" s="42"/>
    </row>
    <row r="5298" spans="62:106">
      <c r="BJ5298" s="89"/>
      <c r="BW5298" s="45"/>
      <c r="BX5298" s="42"/>
      <c r="BY5298" s="42"/>
      <c r="BZ5298" s="43"/>
      <c r="CA5298" s="42"/>
      <c r="CB5298" s="55"/>
      <c r="CC5298" s="42"/>
      <c r="CD5298" s="56"/>
      <c r="CE5298" s="42"/>
      <c r="DB5298" s="42"/>
    </row>
    <row r="5299" spans="62:106">
      <c r="BJ5299" s="89"/>
      <c r="BW5299" s="45"/>
      <c r="BX5299" s="42"/>
      <c r="BY5299" s="42"/>
      <c r="BZ5299" s="43"/>
      <c r="CA5299" s="42"/>
      <c r="CB5299" s="55"/>
      <c r="CC5299" s="42"/>
      <c r="CD5299" s="56"/>
      <c r="CE5299" s="42"/>
      <c r="DB5299" s="42"/>
    </row>
    <row r="5300" spans="62:106">
      <c r="BJ5300" s="89"/>
      <c r="BW5300" s="45"/>
      <c r="BX5300" s="42"/>
      <c r="BY5300" s="42"/>
      <c r="BZ5300" s="43"/>
      <c r="CA5300" s="42"/>
      <c r="CB5300" s="55"/>
      <c r="CC5300" s="42"/>
      <c r="CD5300" s="56"/>
      <c r="CE5300" s="42"/>
      <c r="DB5300" s="42"/>
    </row>
    <row r="5301" spans="62:106">
      <c r="BJ5301" s="89"/>
      <c r="BW5301" s="45"/>
      <c r="BX5301" s="42"/>
      <c r="BY5301" s="42"/>
      <c r="BZ5301" s="43"/>
      <c r="CA5301" s="42"/>
      <c r="CB5301" s="55"/>
      <c r="CC5301" s="42"/>
      <c r="CD5301" s="56"/>
      <c r="CE5301" s="42"/>
      <c r="DB5301" s="42"/>
    </row>
    <row r="5302" spans="62:106">
      <c r="BJ5302" s="89"/>
      <c r="BW5302" s="45"/>
      <c r="BX5302" s="42"/>
      <c r="BY5302" s="42"/>
      <c r="BZ5302" s="43"/>
      <c r="CA5302" s="42"/>
      <c r="CB5302" s="55"/>
      <c r="CC5302" s="42"/>
      <c r="CD5302" s="56"/>
      <c r="CE5302" s="42"/>
      <c r="DB5302" s="42"/>
    </row>
    <row r="5303" spans="62:106">
      <c r="BJ5303" s="89"/>
      <c r="BW5303" s="45"/>
      <c r="BX5303" s="42"/>
      <c r="BY5303" s="42"/>
      <c r="BZ5303" s="43"/>
      <c r="CA5303" s="42"/>
      <c r="CB5303" s="55"/>
      <c r="CC5303" s="42"/>
      <c r="CD5303" s="56"/>
      <c r="CE5303" s="42"/>
      <c r="DB5303" s="42"/>
    </row>
    <row r="5304" spans="62:106">
      <c r="BJ5304" s="89"/>
      <c r="BW5304" s="45"/>
      <c r="BX5304" s="42"/>
      <c r="BY5304" s="42"/>
      <c r="BZ5304" s="43"/>
      <c r="CA5304" s="42"/>
      <c r="CB5304" s="55"/>
      <c r="CC5304" s="42"/>
      <c r="CD5304" s="56"/>
      <c r="CE5304" s="42"/>
      <c r="DB5304" s="42"/>
    </row>
    <row r="5305" spans="62:106">
      <c r="BJ5305" s="89"/>
      <c r="BW5305" s="45"/>
      <c r="BX5305" s="42"/>
      <c r="BY5305" s="42"/>
      <c r="BZ5305" s="43"/>
      <c r="CA5305" s="42"/>
      <c r="CB5305" s="55"/>
      <c r="CC5305" s="42"/>
      <c r="CD5305" s="56"/>
      <c r="CE5305" s="42"/>
      <c r="DB5305" s="42"/>
    </row>
    <row r="5306" spans="62:106">
      <c r="BJ5306" s="89"/>
      <c r="BW5306" s="45"/>
      <c r="BX5306" s="42"/>
      <c r="BY5306" s="42"/>
      <c r="BZ5306" s="43"/>
      <c r="CA5306" s="42"/>
      <c r="CB5306" s="55"/>
      <c r="CC5306" s="42"/>
      <c r="CD5306" s="56"/>
      <c r="CE5306" s="42"/>
      <c r="DB5306" s="42"/>
    </row>
    <row r="5307" spans="62:106">
      <c r="BJ5307" s="89"/>
      <c r="BW5307" s="45"/>
      <c r="BX5307" s="42"/>
      <c r="BY5307" s="42"/>
      <c r="BZ5307" s="43"/>
      <c r="CA5307" s="42"/>
      <c r="CB5307" s="55"/>
      <c r="CC5307" s="42"/>
      <c r="CD5307" s="56"/>
      <c r="CE5307" s="42"/>
      <c r="DB5307" s="42"/>
    </row>
    <row r="5308" spans="62:106">
      <c r="BJ5308" s="89"/>
      <c r="BW5308" s="45"/>
      <c r="BX5308" s="42"/>
      <c r="BY5308" s="42"/>
      <c r="BZ5308" s="43"/>
      <c r="CA5308" s="42"/>
      <c r="CB5308" s="55"/>
      <c r="CC5308" s="42"/>
      <c r="CD5308" s="56"/>
      <c r="CE5308" s="42"/>
      <c r="DB5308" s="42"/>
    </row>
    <row r="5309" spans="62:106">
      <c r="BJ5309" s="89"/>
      <c r="BW5309" s="45"/>
      <c r="BX5309" s="42"/>
      <c r="BY5309" s="42"/>
      <c r="BZ5309" s="43"/>
      <c r="CA5309" s="42"/>
      <c r="CB5309" s="55"/>
      <c r="CC5309" s="42"/>
      <c r="CD5309" s="56"/>
      <c r="CE5309" s="42"/>
      <c r="DB5309" s="42"/>
    </row>
    <row r="5310" spans="62:106">
      <c r="BJ5310" s="89"/>
      <c r="BW5310" s="45"/>
      <c r="BX5310" s="42"/>
      <c r="BY5310" s="42"/>
      <c r="BZ5310" s="43"/>
      <c r="CA5310" s="42"/>
      <c r="CB5310" s="55"/>
      <c r="CC5310" s="42"/>
      <c r="CD5310" s="56"/>
      <c r="CE5310" s="42"/>
      <c r="DB5310" s="42"/>
    </row>
    <row r="5311" spans="62:106">
      <c r="BJ5311" s="89"/>
      <c r="BW5311" s="45"/>
      <c r="BX5311" s="42"/>
      <c r="BY5311" s="42"/>
      <c r="BZ5311" s="43"/>
      <c r="CA5311" s="42"/>
      <c r="CB5311" s="55"/>
      <c r="CC5311" s="42"/>
      <c r="CD5311" s="56"/>
      <c r="CE5311" s="42"/>
      <c r="DB5311" s="42"/>
    </row>
    <row r="5312" spans="62:106">
      <c r="BJ5312" s="89"/>
      <c r="BW5312" s="45"/>
      <c r="BX5312" s="42"/>
      <c r="BY5312" s="42"/>
      <c r="BZ5312" s="43"/>
      <c r="CA5312" s="42"/>
      <c r="CB5312" s="55"/>
      <c r="CC5312" s="42"/>
      <c r="CD5312" s="56"/>
      <c r="CE5312" s="42"/>
      <c r="DB5312" s="42"/>
    </row>
    <row r="5313" spans="62:106">
      <c r="BJ5313" s="89"/>
      <c r="BW5313" s="45"/>
      <c r="BX5313" s="42"/>
      <c r="BY5313" s="42"/>
      <c r="BZ5313" s="43"/>
      <c r="CA5313" s="42"/>
      <c r="CB5313" s="55"/>
      <c r="CC5313" s="42"/>
      <c r="CD5313" s="56"/>
      <c r="CE5313" s="42"/>
      <c r="DB5313" s="42"/>
    </row>
    <row r="5314" spans="62:106">
      <c r="BJ5314" s="89"/>
      <c r="BW5314" s="45"/>
      <c r="BX5314" s="42"/>
      <c r="BY5314" s="42"/>
      <c r="BZ5314" s="43"/>
      <c r="CA5314" s="42"/>
      <c r="CB5314" s="55"/>
      <c r="CC5314" s="42"/>
      <c r="CD5314" s="56"/>
      <c r="CE5314" s="42"/>
      <c r="DB5314" s="42"/>
    </row>
    <row r="5315" spans="62:106">
      <c r="BJ5315" s="89"/>
      <c r="BW5315" s="45"/>
      <c r="BX5315" s="42"/>
      <c r="BY5315" s="42"/>
      <c r="BZ5315" s="43"/>
      <c r="CA5315" s="42"/>
      <c r="CB5315" s="55"/>
      <c r="CC5315" s="42"/>
      <c r="CD5315" s="56"/>
      <c r="CE5315" s="42"/>
      <c r="DB5315" s="42"/>
    </row>
    <row r="5316" spans="62:106">
      <c r="BJ5316" s="89"/>
      <c r="BW5316" s="45"/>
      <c r="BX5316" s="42"/>
      <c r="BY5316" s="42"/>
      <c r="BZ5316" s="43"/>
      <c r="CA5316" s="42"/>
      <c r="CB5316" s="55"/>
      <c r="CC5316" s="42"/>
      <c r="CD5316" s="56"/>
      <c r="CE5316" s="42"/>
      <c r="DB5316" s="42"/>
    </row>
    <row r="5317" spans="62:106">
      <c r="BJ5317" s="89"/>
      <c r="BW5317" s="45"/>
      <c r="BX5317" s="42"/>
      <c r="BY5317" s="42"/>
      <c r="BZ5317" s="43"/>
      <c r="CA5317" s="42"/>
      <c r="CB5317" s="55"/>
      <c r="CC5317" s="42"/>
      <c r="CD5317" s="56"/>
      <c r="CE5317" s="42"/>
      <c r="DB5317" s="42"/>
    </row>
    <row r="5318" spans="62:106">
      <c r="BJ5318" s="89"/>
      <c r="BW5318" s="45"/>
      <c r="BX5318" s="42"/>
      <c r="BY5318" s="42"/>
      <c r="BZ5318" s="43"/>
      <c r="CA5318" s="42"/>
      <c r="CB5318" s="55"/>
      <c r="CC5318" s="42"/>
      <c r="CD5318" s="56"/>
      <c r="CE5318" s="42"/>
      <c r="DB5318" s="42"/>
    </row>
    <row r="5319" spans="62:106">
      <c r="BJ5319" s="89"/>
      <c r="BW5319" s="45"/>
      <c r="BX5319" s="42"/>
      <c r="BY5319" s="42"/>
      <c r="BZ5319" s="43"/>
      <c r="CA5319" s="42"/>
      <c r="CB5319" s="55"/>
      <c r="CC5319" s="42"/>
      <c r="CD5319" s="56"/>
      <c r="CE5319" s="42"/>
      <c r="DB5319" s="42"/>
    </row>
    <row r="5320" spans="62:106">
      <c r="BJ5320" s="89"/>
      <c r="BW5320" s="45"/>
      <c r="BX5320" s="42"/>
      <c r="BY5320" s="42"/>
      <c r="BZ5320" s="43"/>
      <c r="CA5320" s="42"/>
      <c r="CB5320" s="55"/>
      <c r="CC5320" s="42"/>
      <c r="CD5320" s="56"/>
      <c r="CE5320" s="42"/>
      <c r="DB5320" s="42"/>
    </row>
    <row r="5321" spans="62:106">
      <c r="BJ5321" s="89"/>
      <c r="BW5321" s="45"/>
      <c r="BX5321" s="42"/>
      <c r="BY5321" s="42"/>
      <c r="BZ5321" s="43"/>
      <c r="CA5321" s="42"/>
      <c r="CB5321" s="55"/>
      <c r="CC5321" s="42"/>
      <c r="CD5321" s="56"/>
      <c r="CE5321" s="42"/>
      <c r="DB5321" s="42"/>
    </row>
    <row r="5322" spans="62:106">
      <c r="BJ5322" s="89"/>
      <c r="BW5322" s="45"/>
      <c r="BX5322" s="42"/>
      <c r="BY5322" s="42"/>
      <c r="BZ5322" s="43"/>
      <c r="CA5322" s="42"/>
      <c r="CB5322" s="55"/>
      <c r="CC5322" s="42"/>
      <c r="CD5322" s="56"/>
      <c r="CE5322" s="42"/>
      <c r="DB5322" s="42"/>
    </row>
    <row r="5323" spans="62:106">
      <c r="BJ5323" s="89"/>
      <c r="BW5323" s="45"/>
      <c r="BX5323" s="42"/>
      <c r="BY5323" s="42"/>
      <c r="BZ5323" s="43"/>
      <c r="CA5323" s="42"/>
      <c r="CB5323" s="55"/>
      <c r="CC5323" s="42"/>
      <c r="CD5323" s="56"/>
      <c r="CE5323" s="42"/>
      <c r="DB5323" s="42"/>
    </row>
    <row r="5324" spans="62:106">
      <c r="BJ5324" s="89"/>
      <c r="BW5324" s="45"/>
      <c r="BX5324" s="42"/>
      <c r="BY5324" s="42"/>
      <c r="BZ5324" s="43"/>
      <c r="CA5324" s="42"/>
      <c r="CB5324" s="55"/>
      <c r="CC5324" s="42"/>
      <c r="CD5324" s="56"/>
      <c r="CE5324" s="42"/>
      <c r="DB5324" s="42"/>
    </row>
    <row r="5325" spans="62:106">
      <c r="BJ5325" s="89"/>
      <c r="BW5325" s="45"/>
      <c r="BX5325" s="42"/>
      <c r="BY5325" s="42"/>
      <c r="BZ5325" s="43"/>
      <c r="CA5325" s="42"/>
      <c r="CB5325" s="55"/>
      <c r="CC5325" s="42"/>
      <c r="CD5325" s="56"/>
      <c r="CE5325" s="42"/>
      <c r="DB5325" s="42"/>
    </row>
    <row r="5326" spans="62:106">
      <c r="BJ5326" s="89"/>
      <c r="BW5326" s="45"/>
      <c r="BX5326" s="42"/>
      <c r="BY5326" s="42"/>
      <c r="BZ5326" s="43"/>
      <c r="CA5326" s="42"/>
      <c r="CB5326" s="55"/>
      <c r="CC5326" s="42"/>
      <c r="CD5326" s="56"/>
      <c r="CE5326" s="42"/>
      <c r="DB5326" s="42"/>
    </row>
    <row r="5327" spans="62:106">
      <c r="BJ5327" s="89"/>
      <c r="BW5327" s="45"/>
      <c r="BX5327" s="42"/>
      <c r="BY5327" s="42"/>
      <c r="BZ5327" s="43"/>
      <c r="CA5327" s="42"/>
      <c r="CB5327" s="55"/>
      <c r="CC5327" s="42"/>
      <c r="CD5327" s="56"/>
      <c r="CE5327" s="42"/>
      <c r="DB5327" s="42"/>
    </row>
    <row r="5328" spans="62:106">
      <c r="BJ5328" s="89"/>
      <c r="BW5328" s="45"/>
      <c r="BX5328" s="42"/>
      <c r="BY5328" s="42"/>
      <c r="BZ5328" s="43"/>
      <c r="CA5328" s="42"/>
      <c r="CB5328" s="55"/>
      <c r="CC5328" s="42"/>
      <c r="CD5328" s="56"/>
      <c r="CE5328" s="42"/>
      <c r="DB5328" s="42"/>
    </row>
    <row r="5329" spans="62:106">
      <c r="BJ5329" s="89"/>
      <c r="BW5329" s="45"/>
      <c r="BX5329" s="42"/>
      <c r="BY5329" s="42"/>
      <c r="BZ5329" s="43"/>
      <c r="CA5329" s="42"/>
      <c r="CB5329" s="55"/>
      <c r="CC5329" s="42"/>
      <c r="CD5329" s="56"/>
      <c r="CE5329" s="42"/>
      <c r="DB5329" s="42"/>
    </row>
    <row r="5330" spans="62:106">
      <c r="BJ5330" s="89"/>
      <c r="BW5330" s="45"/>
      <c r="BX5330" s="42"/>
      <c r="BY5330" s="42"/>
      <c r="BZ5330" s="43"/>
      <c r="CA5330" s="42"/>
      <c r="CB5330" s="55"/>
      <c r="CC5330" s="42"/>
      <c r="CD5330" s="56"/>
      <c r="CE5330" s="42"/>
      <c r="DB5330" s="42"/>
    </row>
    <row r="5331" spans="62:106">
      <c r="BJ5331" s="89"/>
      <c r="BW5331" s="45"/>
      <c r="BX5331" s="42"/>
      <c r="BY5331" s="42"/>
      <c r="BZ5331" s="43"/>
      <c r="CA5331" s="42"/>
      <c r="CB5331" s="55"/>
      <c r="CC5331" s="42"/>
      <c r="CD5331" s="56"/>
      <c r="CE5331" s="42"/>
      <c r="DB5331" s="42"/>
    </row>
    <row r="5332" spans="62:106">
      <c r="BJ5332" s="89"/>
      <c r="BW5332" s="45"/>
      <c r="BX5332" s="42"/>
      <c r="BY5332" s="42"/>
      <c r="BZ5332" s="43"/>
      <c r="CA5332" s="42"/>
      <c r="CB5332" s="55"/>
      <c r="CC5332" s="42"/>
      <c r="CD5332" s="56"/>
      <c r="CE5332" s="42"/>
      <c r="DB5332" s="42"/>
    </row>
    <row r="5333" spans="62:106">
      <c r="BJ5333" s="89"/>
      <c r="BW5333" s="45"/>
      <c r="BX5333" s="42"/>
      <c r="BY5333" s="42"/>
      <c r="BZ5333" s="43"/>
      <c r="CA5333" s="42"/>
      <c r="CB5333" s="55"/>
      <c r="CC5333" s="42"/>
      <c r="CD5333" s="56"/>
      <c r="CE5333" s="42"/>
      <c r="DB5333" s="42"/>
    </row>
    <row r="5334" spans="62:106">
      <c r="BJ5334" s="89"/>
      <c r="BW5334" s="45"/>
      <c r="BX5334" s="42"/>
      <c r="BY5334" s="42"/>
      <c r="BZ5334" s="43"/>
      <c r="CA5334" s="42"/>
      <c r="CB5334" s="55"/>
      <c r="CC5334" s="42"/>
      <c r="CD5334" s="56"/>
      <c r="CE5334" s="42"/>
      <c r="DB5334" s="42"/>
    </row>
    <row r="5335" spans="62:106">
      <c r="BJ5335" s="89"/>
      <c r="BW5335" s="45"/>
      <c r="BX5335" s="42"/>
      <c r="BY5335" s="42"/>
      <c r="BZ5335" s="43"/>
      <c r="CA5335" s="42"/>
      <c r="CB5335" s="55"/>
      <c r="CC5335" s="42"/>
      <c r="CD5335" s="56"/>
      <c r="CE5335" s="42"/>
      <c r="DB5335" s="42"/>
    </row>
    <row r="5336" spans="62:106">
      <c r="BJ5336" s="89"/>
      <c r="BW5336" s="45"/>
      <c r="BX5336" s="42"/>
      <c r="BY5336" s="42"/>
      <c r="BZ5336" s="43"/>
      <c r="CA5336" s="42"/>
      <c r="CB5336" s="55"/>
      <c r="CC5336" s="42"/>
      <c r="CD5336" s="56"/>
      <c r="CE5336" s="42"/>
      <c r="DB5336" s="42"/>
    </row>
    <row r="5337" spans="62:106">
      <c r="BJ5337" s="89"/>
      <c r="BW5337" s="45"/>
      <c r="BX5337" s="42"/>
      <c r="BY5337" s="42"/>
      <c r="BZ5337" s="43"/>
      <c r="CA5337" s="42"/>
      <c r="CB5337" s="55"/>
      <c r="CC5337" s="42"/>
      <c r="CD5337" s="56"/>
      <c r="CE5337" s="42"/>
      <c r="DB5337" s="42"/>
    </row>
    <row r="5338" spans="62:106">
      <c r="BJ5338" s="89"/>
      <c r="BW5338" s="45"/>
      <c r="BX5338" s="42"/>
      <c r="BY5338" s="42"/>
      <c r="BZ5338" s="43"/>
      <c r="CA5338" s="42"/>
      <c r="CB5338" s="55"/>
      <c r="CC5338" s="42"/>
      <c r="CD5338" s="56"/>
      <c r="CE5338" s="42"/>
      <c r="DB5338" s="42"/>
    </row>
    <row r="5339" spans="62:106">
      <c r="BJ5339" s="89"/>
      <c r="BW5339" s="45"/>
      <c r="BX5339" s="42"/>
      <c r="BY5339" s="42"/>
      <c r="BZ5339" s="43"/>
      <c r="CA5339" s="42"/>
      <c r="CB5339" s="55"/>
      <c r="CC5339" s="42"/>
      <c r="CD5339" s="56"/>
      <c r="CE5339" s="42"/>
      <c r="DB5339" s="42"/>
    </row>
    <row r="5340" spans="62:106">
      <c r="BJ5340" s="89"/>
      <c r="BW5340" s="45"/>
      <c r="BX5340" s="42"/>
      <c r="BY5340" s="42"/>
      <c r="BZ5340" s="43"/>
      <c r="CA5340" s="42"/>
      <c r="CB5340" s="55"/>
      <c r="CC5340" s="42"/>
      <c r="CD5340" s="56"/>
      <c r="CE5340" s="42"/>
      <c r="DB5340" s="42"/>
    </row>
    <row r="5341" spans="62:106">
      <c r="BJ5341" s="89"/>
      <c r="BW5341" s="45"/>
      <c r="BX5341" s="42"/>
      <c r="BY5341" s="42"/>
      <c r="BZ5341" s="43"/>
      <c r="CA5341" s="42"/>
      <c r="CB5341" s="55"/>
      <c r="CC5341" s="42"/>
      <c r="CD5341" s="56"/>
      <c r="CE5341" s="42"/>
      <c r="DB5341" s="42"/>
    </row>
    <row r="5342" spans="62:106">
      <c r="BJ5342" s="89"/>
      <c r="BW5342" s="45"/>
      <c r="BX5342" s="42"/>
      <c r="BY5342" s="42"/>
      <c r="BZ5342" s="43"/>
      <c r="CA5342" s="42"/>
      <c r="CB5342" s="55"/>
      <c r="CC5342" s="42"/>
      <c r="CD5342" s="56"/>
      <c r="CE5342" s="42"/>
      <c r="DB5342" s="42"/>
    </row>
    <row r="5343" spans="62:106">
      <c r="BJ5343" s="89"/>
      <c r="BW5343" s="45"/>
      <c r="BX5343" s="42"/>
      <c r="BY5343" s="42"/>
      <c r="BZ5343" s="43"/>
      <c r="CA5343" s="42"/>
      <c r="CB5343" s="55"/>
      <c r="CC5343" s="42"/>
      <c r="CD5343" s="56"/>
      <c r="CE5343" s="42"/>
      <c r="DB5343" s="42"/>
    </row>
    <row r="5344" spans="62:106">
      <c r="BJ5344" s="89"/>
      <c r="BW5344" s="45"/>
      <c r="BX5344" s="42"/>
      <c r="BY5344" s="42"/>
      <c r="BZ5344" s="43"/>
      <c r="CA5344" s="42"/>
      <c r="CB5344" s="55"/>
      <c r="CC5344" s="42"/>
      <c r="CD5344" s="56"/>
      <c r="CE5344" s="42"/>
      <c r="DB5344" s="42"/>
    </row>
    <row r="5345" spans="62:106">
      <c r="BJ5345" s="89"/>
      <c r="BW5345" s="45"/>
      <c r="BX5345" s="42"/>
      <c r="BY5345" s="42"/>
      <c r="BZ5345" s="43"/>
      <c r="CA5345" s="42"/>
      <c r="CB5345" s="55"/>
      <c r="CC5345" s="42"/>
      <c r="CD5345" s="56"/>
      <c r="CE5345" s="42"/>
      <c r="DB5345" s="42"/>
    </row>
    <row r="5346" spans="62:106">
      <c r="BJ5346" s="89"/>
      <c r="BW5346" s="45"/>
      <c r="BX5346" s="42"/>
      <c r="BY5346" s="42"/>
      <c r="BZ5346" s="43"/>
      <c r="CA5346" s="42"/>
      <c r="CB5346" s="55"/>
      <c r="CC5346" s="42"/>
      <c r="CD5346" s="56"/>
      <c r="CE5346" s="42"/>
      <c r="DB5346" s="42"/>
    </row>
    <row r="5347" spans="62:106">
      <c r="BJ5347" s="89"/>
      <c r="BW5347" s="45"/>
      <c r="BX5347" s="42"/>
      <c r="BY5347" s="42"/>
      <c r="BZ5347" s="43"/>
      <c r="CA5347" s="42"/>
      <c r="CB5347" s="55"/>
      <c r="CC5347" s="42"/>
      <c r="CD5347" s="56"/>
      <c r="CE5347" s="42"/>
      <c r="DB5347" s="42"/>
    </row>
    <row r="5348" spans="62:106">
      <c r="BJ5348" s="89"/>
      <c r="BW5348" s="45"/>
      <c r="BX5348" s="42"/>
      <c r="BY5348" s="42"/>
      <c r="BZ5348" s="43"/>
      <c r="CA5348" s="42"/>
      <c r="CB5348" s="55"/>
      <c r="CC5348" s="42"/>
      <c r="CD5348" s="56"/>
      <c r="CE5348" s="42"/>
      <c r="DB5348" s="42"/>
    </row>
    <row r="5349" spans="62:106">
      <c r="BJ5349" s="89"/>
      <c r="BW5349" s="45"/>
      <c r="BX5349" s="42"/>
      <c r="BY5349" s="42"/>
      <c r="BZ5349" s="43"/>
      <c r="CA5349" s="42"/>
      <c r="CB5349" s="55"/>
      <c r="CC5349" s="42"/>
      <c r="CD5349" s="56"/>
      <c r="CE5349" s="42"/>
      <c r="DB5349" s="42"/>
    </row>
    <row r="5350" spans="62:106">
      <c r="BJ5350" s="89"/>
      <c r="BW5350" s="45"/>
      <c r="BX5350" s="42"/>
      <c r="BY5350" s="42"/>
      <c r="BZ5350" s="43"/>
      <c r="CA5350" s="42"/>
      <c r="CB5350" s="55"/>
      <c r="CC5350" s="42"/>
      <c r="CD5350" s="56"/>
      <c r="CE5350" s="42"/>
      <c r="DB5350" s="42"/>
    </row>
    <row r="5351" spans="62:106">
      <c r="BJ5351" s="89"/>
      <c r="BW5351" s="45"/>
      <c r="BX5351" s="42"/>
      <c r="BY5351" s="42"/>
      <c r="BZ5351" s="43"/>
      <c r="CA5351" s="42"/>
      <c r="CB5351" s="55"/>
      <c r="CC5351" s="42"/>
      <c r="CD5351" s="56"/>
      <c r="CE5351" s="42"/>
      <c r="DB5351" s="42"/>
    </row>
    <row r="5352" spans="62:106">
      <c r="BJ5352" s="89"/>
      <c r="BW5352" s="45"/>
      <c r="BX5352" s="42"/>
      <c r="BY5352" s="42"/>
      <c r="BZ5352" s="43"/>
      <c r="CA5352" s="42"/>
      <c r="CB5352" s="55"/>
      <c r="CC5352" s="42"/>
      <c r="CD5352" s="56"/>
      <c r="CE5352" s="42"/>
      <c r="DB5352" s="42"/>
    </row>
    <row r="5353" spans="62:106">
      <c r="BJ5353" s="89"/>
      <c r="BW5353" s="45"/>
      <c r="BX5353" s="42"/>
      <c r="BY5353" s="42"/>
      <c r="BZ5353" s="43"/>
      <c r="CA5353" s="42"/>
      <c r="CB5353" s="55"/>
      <c r="CC5353" s="42"/>
      <c r="CD5353" s="56"/>
      <c r="CE5353" s="42"/>
      <c r="DB5353" s="42"/>
    </row>
    <row r="5354" spans="62:106">
      <c r="BJ5354" s="89"/>
      <c r="BW5354" s="45"/>
      <c r="BX5354" s="42"/>
      <c r="BY5354" s="42"/>
      <c r="BZ5354" s="43"/>
      <c r="CA5354" s="42"/>
      <c r="CB5354" s="55"/>
      <c r="CC5354" s="42"/>
      <c r="CD5354" s="56"/>
      <c r="CE5354" s="42"/>
      <c r="DB5354" s="42"/>
    </row>
    <row r="5355" spans="62:106">
      <c r="BJ5355" s="89"/>
      <c r="BW5355" s="45"/>
      <c r="BX5355" s="42"/>
      <c r="BY5355" s="42"/>
      <c r="BZ5355" s="43"/>
      <c r="CA5355" s="42"/>
      <c r="CB5355" s="55"/>
      <c r="CC5355" s="42"/>
      <c r="CD5355" s="56"/>
      <c r="CE5355" s="42"/>
      <c r="DB5355" s="42"/>
    </row>
    <row r="5356" spans="62:106">
      <c r="BJ5356" s="89"/>
      <c r="BW5356" s="45"/>
      <c r="BX5356" s="42"/>
      <c r="BY5356" s="42"/>
      <c r="BZ5356" s="43"/>
      <c r="CA5356" s="42"/>
      <c r="CB5356" s="55"/>
      <c r="CC5356" s="42"/>
      <c r="CD5356" s="56"/>
      <c r="CE5356" s="42"/>
      <c r="DB5356" s="42"/>
    </row>
    <row r="5357" spans="62:106">
      <c r="BJ5357" s="89"/>
      <c r="BW5357" s="45"/>
      <c r="BX5357" s="42"/>
      <c r="BY5357" s="42"/>
      <c r="BZ5357" s="43"/>
      <c r="CA5357" s="42"/>
      <c r="CB5357" s="55"/>
      <c r="CC5357" s="42"/>
      <c r="CD5357" s="56"/>
      <c r="CE5357" s="42"/>
      <c r="DB5357" s="42"/>
    </row>
    <row r="5358" spans="62:106">
      <c r="BJ5358" s="89"/>
      <c r="BW5358" s="45"/>
      <c r="BX5358" s="42"/>
      <c r="BY5358" s="42"/>
      <c r="BZ5358" s="43"/>
      <c r="CA5358" s="42"/>
      <c r="CB5358" s="55"/>
      <c r="CC5358" s="42"/>
      <c r="CD5358" s="56"/>
      <c r="CE5358" s="42"/>
      <c r="DB5358" s="42"/>
    </row>
    <row r="5359" spans="62:106">
      <c r="BJ5359" s="89"/>
      <c r="BW5359" s="45"/>
      <c r="BX5359" s="42"/>
      <c r="BY5359" s="42"/>
      <c r="BZ5359" s="43"/>
      <c r="CA5359" s="42"/>
      <c r="CB5359" s="55"/>
      <c r="CC5359" s="42"/>
      <c r="CD5359" s="56"/>
      <c r="CE5359" s="42"/>
      <c r="DB5359" s="42"/>
    </row>
    <row r="5360" spans="62:106">
      <c r="BJ5360" s="89"/>
      <c r="BW5360" s="45"/>
      <c r="BX5360" s="42"/>
      <c r="BY5360" s="42"/>
      <c r="BZ5360" s="43"/>
      <c r="CA5360" s="42"/>
      <c r="CB5360" s="55"/>
      <c r="CC5360" s="42"/>
      <c r="CD5360" s="56"/>
      <c r="CE5360" s="42"/>
      <c r="DB5360" s="42"/>
    </row>
    <row r="5361" spans="62:106">
      <c r="BJ5361" s="89"/>
      <c r="BW5361" s="45"/>
      <c r="BX5361" s="42"/>
      <c r="BY5361" s="42"/>
      <c r="BZ5361" s="43"/>
      <c r="CA5361" s="42"/>
      <c r="CB5361" s="55"/>
      <c r="CC5361" s="42"/>
      <c r="CD5361" s="56"/>
      <c r="CE5361" s="42"/>
      <c r="DB5361" s="42"/>
    </row>
    <row r="5362" spans="62:106">
      <c r="BJ5362" s="89"/>
      <c r="BW5362" s="45"/>
      <c r="BX5362" s="42"/>
      <c r="BY5362" s="42"/>
      <c r="BZ5362" s="43"/>
      <c r="CA5362" s="42"/>
      <c r="CB5362" s="55"/>
      <c r="CC5362" s="42"/>
      <c r="CD5362" s="56"/>
      <c r="CE5362" s="42"/>
      <c r="DB5362" s="42"/>
    </row>
    <row r="5363" spans="62:106">
      <c r="BJ5363" s="89"/>
      <c r="BW5363" s="45"/>
      <c r="BX5363" s="42"/>
      <c r="BY5363" s="42"/>
      <c r="BZ5363" s="43"/>
      <c r="CA5363" s="42"/>
      <c r="CB5363" s="55"/>
      <c r="CC5363" s="42"/>
      <c r="CD5363" s="56"/>
      <c r="CE5363" s="42"/>
      <c r="DB5363" s="42"/>
    </row>
    <row r="5364" spans="62:106">
      <c r="BJ5364" s="89"/>
      <c r="BW5364" s="45"/>
      <c r="BX5364" s="42"/>
      <c r="BY5364" s="42"/>
      <c r="BZ5364" s="43"/>
      <c r="CA5364" s="42"/>
      <c r="CB5364" s="55"/>
      <c r="CC5364" s="42"/>
      <c r="CD5364" s="56"/>
      <c r="CE5364" s="42"/>
      <c r="DB5364" s="42"/>
    </row>
    <row r="5365" spans="62:106">
      <c r="BJ5365" s="89"/>
      <c r="BW5365" s="45"/>
      <c r="BX5365" s="42"/>
      <c r="BY5365" s="42"/>
      <c r="BZ5365" s="43"/>
      <c r="CA5365" s="42"/>
      <c r="CB5365" s="55"/>
      <c r="CC5365" s="42"/>
      <c r="CD5365" s="56"/>
      <c r="CE5365" s="42"/>
      <c r="DB5365" s="42"/>
    </row>
    <row r="5366" spans="62:106">
      <c r="BJ5366" s="89"/>
      <c r="BW5366" s="45"/>
      <c r="BX5366" s="42"/>
      <c r="BY5366" s="42"/>
      <c r="BZ5366" s="43"/>
      <c r="CA5366" s="42"/>
      <c r="CB5366" s="55"/>
      <c r="CC5366" s="42"/>
      <c r="CD5366" s="56"/>
      <c r="CE5366" s="42"/>
      <c r="DB5366" s="42"/>
    </row>
    <row r="5367" spans="62:106">
      <c r="BJ5367" s="89"/>
      <c r="BW5367" s="45"/>
      <c r="BX5367" s="42"/>
      <c r="BY5367" s="42"/>
      <c r="BZ5367" s="43"/>
      <c r="CA5367" s="42"/>
      <c r="CB5367" s="55"/>
      <c r="CC5367" s="42"/>
      <c r="CD5367" s="56"/>
      <c r="CE5367" s="42"/>
      <c r="DB5367" s="42"/>
    </row>
    <row r="5368" spans="62:106">
      <c r="BJ5368" s="89"/>
      <c r="BW5368" s="45"/>
      <c r="BX5368" s="42"/>
      <c r="BY5368" s="42"/>
      <c r="BZ5368" s="43"/>
      <c r="CA5368" s="42"/>
      <c r="CB5368" s="55"/>
      <c r="CC5368" s="42"/>
      <c r="CD5368" s="56"/>
      <c r="CE5368" s="42"/>
      <c r="DB5368" s="42"/>
    </row>
    <row r="5369" spans="62:106">
      <c r="BJ5369" s="89"/>
      <c r="BW5369" s="45"/>
      <c r="BX5369" s="42"/>
      <c r="BY5369" s="42"/>
      <c r="BZ5369" s="43"/>
      <c r="CA5369" s="42"/>
      <c r="CB5369" s="55"/>
      <c r="CC5369" s="42"/>
      <c r="CD5369" s="56"/>
      <c r="CE5369" s="42"/>
      <c r="DB5369" s="42"/>
    </row>
    <row r="5370" spans="62:106">
      <c r="BJ5370" s="89"/>
      <c r="BW5370" s="45"/>
      <c r="BX5370" s="42"/>
      <c r="BY5370" s="42"/>
      <c r="BZ5370" s="43"/>
      <c r="CA5370" s="42"/>
      <c r="CB5370" s="55"/>
      <c r="CC5370" s="42"/>
      <c r="CD5370" s="56"/>
      <c r="CE5370" s="42"/>
      <c r="DB5370" s="42"/>
    </row>
    <row r="5371" spans="62:106">
      <c r="BJ5371" s="89"/>
      <c r="BW5371" s="45"/>
      <c r="BX5371" s="42"/>
      <c r="BY5371" s="42"/>
      <c r="BZ5371" s="43"/>
      <c r="CA5371" s="42"/>
      <c r="CB5371" s="55"/>
      <c r="CC5371" s="42"/>
      <c r="CD5371" s="56"/>
      <c r="CE5371" s="42"/>
      <c r="DB5371" s="42"/>
    </row>
    <row r="5372" spans="62:106">
      <c r="BJ5372" s="89"/>
      <c r="BW5372" s="45"/>
      <c r="BX5372" s="42"/>
      <c r="BY5372" s="42"/>
      <c r="BZ5372" s="43"/>
      <c r="CA5372" s="42"/>
      <c r="CB5372" s="55"/>
      <c r="CC5372" s="42"/>
      <c r="CD5372" s="56"/>
      <c r="CE5372" s="42"/>
      <c r="DB5372" s="42"/>
    </row>
    <row r="5373" spans="62:106">
      <c r="BJ5373" s="89"/>
      <c r="BW5373" s="45"/>
      <c r="BX5373" s="42"/>
      <c r="BY5373" s="42"/>
      <c r="BZ5373" s="43"/>
      <c r="CA5373" s="42"/>
      <c r="CB5373" s="55"/>
      <c r="CC5373" s="42"/>
      <c r="CD5373" s="56"/>
      <c r="CE5373" s="42"/>
      <c r="DB5373" s="42"/>
    </row>
    <row r="5374" spans="62:106">
      <c r="BJ5374" s="89"/>
      <c r="BW5374" s="45"/>
      <c r="BX5374" s="42"/>
      <c r="BY5374" s="42"/>
      <c r="BZ5374" s="43"/>
      <c r="CA5374" s="42"/>
      <c r="CB5374" s="55"/>
      <c r="CC5374" s="42"/>
      <c r="CD5374" s="56"/>
      <c r="CE5374" s="42"/>
      <c r="DB5374" s="42"/>
    </row>
    <row r="5375" spans="62:106">
      <c r="BJ5375" s="89"/>
      <c r="BW5375" s="45"/>
      <c r="BX5375" s="42"/>
      <c r="BY5375" s="42"/>
      <c r="BZ5375" s="43"/>
      <c r="CA5375" s="42"/>
      <c r="CB5375" s="55"/>
      <c r="CC5375" s="42"/>
      <c r="CD5375" s="56"/>
      <c r="CE5375" s="42"/>
      <c r="DB5375" s="42"/>
    </row>
    <row r="5376" spans="62:106">
      <c r="BJ5376" s="89"/>
      <c r="BW5376" s="45"/>
      <c r="BX5376" s="42"/>
      <c r="BY5376" s="42"/>
      <c r="BZ5376" s="43"/>
      <c r="CA5376" s="42"/>
      <c r="CB5376" s="55"/>
      <c r="CC5376" s="42"/>
      <c r="CD5376" s="56"/>
      <c r="CE5376" s="42"/>
      <c r="DB5376" s="42"/>
    </row>
    <row r="5377" spans="62:106">
      <c r="BJ5377" s="89"/>
      <c r="BW5377" s="45"/>
      <c r="BX5377" s="42"/>
      <c r="BY5377" s="42"/>
      <c r="BZ5377" s="43"/>
      <c r="CA5377" s="42"/>
      <c r="CB5377" s="55"/>
      <c r="CC5377" s="42"/>
      <c r="CD5377" s="56"/>
      <c r="CE5377" s="42"/>
      <c r="DB5377" s="42"/>
    </row>
    <row r="5378" spans="62:106">
      <c r="BJ5378" s="89"/>
      <c r="BW5378" s="45"/>
      <c r="BX5378" s="42"/>
      <c r="BY5378" s="42"/>
      <c r="BZ5378" s="43"/>
      <c r="CA5378" s="42"/>
      <c r="CB5378" s="55"/>
      <c r="CC5378" s="42"/>
      <c r="CD5378" s="56"/>
      <c r="CE5378" s="42"/>
      <c r="DB5378" s="42"/>
    </row>
    <row r="5379" spans="62:106">
      <c r="BJ5379" s="89"/>
      <c r="BW5379" s="45"/>
      <c r="BX5379" s="42"/>
      <c r="BY5379" s="42"/>
      <c r="BZ5379" s="43"/>
      <c r="CA5379" s="42"/>
      <c r="CB5379" s="55"/>
      <c r="CC5379" s="42"/>
      <c r="CD5379" s="56"/>
      <c r="CE5379" s="42"/>
      <c r="DB5379" s="42"/>
    </row>
    <row r="5380" spans="62:106">
      <c r="BJ5380" s="89"/>
      <c r="BW5380" s="45"/>
      <c r="BX5380" s="42"/>
      <c r="BY5380" s="42"/>
      <c r="BZ5380" s="43"/>
      <c r="CA5380" s="42"/>
      <c r="CB5380" s="55"/>
      <c r="CC5380" s="42"/>
      <c r="CD5380" s="56"/>
      <c r="CE5380" s="42"/>
      <c r="DB5380" s="42"/>
    </row>
    <row r="5381" spans="62:106">
      <c r="BJ5381" s="89"/>
      <c r="BW5381" s="45"/>
      <c r="BX5381" s="42"/>
      <c r="BY5381" s="42"/>
      <c r="BZ5381" s="43"/>
      <c r="CA5381" s="42"/>
      <c r="CB5381" s="55"/>
      <c r="CC5381" s="42"/>
      <c r="CD5381" s="56"/>
      <c r="CE5381" s="42"/>
      <c r="DB5381" s="42"/>
    </row>
    <row r="5382" spans="62:106">
      <c r="BJ5382" s="89"/>
      <c r="BW5382" s="45"/>
      <c r="BX5382" s="42"/>
      <c r="BY5382" s="42"/>
      <c r="BZ5382" s="43"/>
      <c r="CA5382" s="42"/>
      <c r="CB5382" s="55"/>
      <c r="CC5382" s="42"/>
      <c r="CD5382" s="56"/>
      <c r="CE5382" s="42"/>
      <c r="DB5382" s="42"/>
    </row>
    <row r="5383" spans="62:106">
      <c r="BJ5383" s="89"/>
      <c r="BW5383" s="45"/>
      <c r="BX5383" s="42"/>
      <c r="BY5383" s="42"/>
      <c r="BZ5383" s="43"/>
      <c r="CA5383" s="42"/>
      <c r="CB5383" s="55"/>
      <c r="CC5383" s="42"/>
      <c r="CD5383" s="56"/>
      <c r="CE5383" s="42"/>
      <c r="DB5383" s="42"/>
    </row>
    <row r="5384" spans="62:106">
      <c r="BJ5384" s="89"/>
      <c r="BW5384" s="45"/>
      <c r="BX5384" s="42"/>
      <c r="BY5384" s="42"/>
      <c r="BZ5384" s="43"/>
      <c r="CA5384" s="42"/>
      <c r="CB5384" s="55"/>
      <c r="CC5384" s="42"/>
      <c r="CD5384" s="56"/>
      <c r="CE5384" s="42"/>
      <c r="DB5384" s="42"/>
    </row>
    <row r="5385" spans="62:106">
      <c r="BJ5385" s="89"/>
      <c r="BW5385" s="45"/>
      <c r="BX5385" s="42"/>
      <c r="BY5385" s="42"/>
      <c r="BZ5385" s="43"/>
      <c r="CA5385" s="42"/>
      <c r="CB5385" s="55"/>
      <c r="CC5385" s="42"/>
      <c r="CD5385" s="56"/>
      <c r="CE5385" s="42"/>
      <c r="DB5385" s="42"/>
    </row>
    <row r="5386" spans="62:106">
      <c r="BJ5386" s="89"/>
      <c r="BW5386" s="45"/>
      <c r="BX5386" s="42"/>
      <c r="BY5386" s="42"/>
      <c r="BZ5386" s="43"/>
      <c r="CA5386" s="42"/>
      <c r="CB5386" s="55"/>
      <c r="CC5386" s="42"/>
      <c r="CD5386" s="56"/>
      <c r="CE5386" s="42"/>
      <c r="DB5386" s="42"/>
    </row>
    <row r="5387" spans="62:106">
      <c r="BJ5387" s="89"/>
      <c r="BW5387" s="45"/>
      <c r="BX5387" s="42"/>
      <c r="BY5387" s="42"/>
      <c r="BZ5387" s="43"/>
      <c r="CA5387" s="42"/>
      <c r="CB5387" s="55"/>
      <c r="CC5387" s="42"/>
      <c r="CD5387" s="56"/>
      <c r="CE5387" s="42"/>
      <c r="DB5387" s="42"/>
    </row>
    <row r="5388" spans="62:106">
      <c r="BJ5388" s="89"/>
      <c r="BW5388" s="45"/>
      <c r="BX5388" s="42"/>
      <c r="BY5388" s="42"/>
      <c r="BZ5388" s="43"/>
      <c r="CA5388" s="42"/>
      <c r="CB5388" s="55"/>
      <c r="CC5388" s="42"/>
      <c r="CD5388" s="56"/>
      <c r="CE5388" s="42"/>
      <c r="DB5388" s="42"/>
    </row>
    <row r="5389" spans="62:106">
      <c r="BJ5389" s="89"/>
      <c r="BW5389" s="45"/>
      <c r="BX5389" s="42"/>
      <c r="BY5389" s="42"/>
      <c r="BZ5389" s="43"/>
      <c r="CA5389" s="42"/>
      <c r="CB5389" s="55"/>
      <c r="CC5389" s="42"/>
      <c r="CD5389" s="56"/>
      <c r="CE5389" s="42"/>
      <c r="DB5389" s="42"/>
    </row>
    <row r="5390" spans="62:106">
      <c r="BJ5390" s="89"/>
      <c r="BW5390" s="45"/>
      <c r="BX5390" s="42"/>
      <c r="BY5390" s="42"/>
      <c r="BZ5390" s="43"/>
      <c r="CA5390" s="42"/>
      <c r="CB5390" s="55"/>
      <c r="CC5390" s="42"/>
      <c r="CD5390" s="56"/>
      <c r="CE5390" s="42"/>
      <c r="DB5390" s="42"/>
    </row>
    <row r="5391" spans="62:106">
      <c r="BJ5391" s="89"/>
      <c r="BW5391" s="45"/>
      <c r="BX5391" s="42"/>
      <c r="BY5391" s="42"/>
      <c r="BZ5391" s="43"/>
      <c r="CA5391" s="42"/>
      <c r="CB5391" s="55"/>
      <c r="CC5391" s="42"/>
      <c r="CD5391" s="56"/>
      <c r="CE5391" s="42"/>
      <c r="DB5391" s="42"/>
    </row>
    <row r="5392" spans="62:106">
      <c r="BJ5392" s="89"/>
      <c r="BW5392" s="45"/>
      <c r="BX5392" s="42"/>
      <c r="BY5392" s="42"/>
      <c r="BZ5392" s="43"/>
      <c r="CA5392" s="42"/>
      <c r="CB5392" s="55"/>
      <c r="CC5392" s="42"/>
      <c r="CD5392" s="56"/>
      <c r="CE5392" s="42"/>
      <c r="DB5392" s="42"/>
    </row>
    <row r="5393" spans="62:106">
      <c r="BJ5393" s="89"/>
      <c r="BW5393" s="45"/>
      <c r="BX5393" s="42"/>
      <c r="BY5393" s="42"/>
      <c r="BZ5393" s="43"/>
      <c r="CA5393" s="42"/>
      <c r="CB5393" s="55"/>
      <c r="CC5393" s="42"/>
      <c r="CD5393" s="56"/>
      <c r="CE5393" s="42"/>
      <c r="DB5393" s="42"/>
    </row>
    <row r="5394" spans="62:106">
      <c r="BJ5394" s="89"/>
      <c r="BW5394" s="45"/>
      <c r="BX5394" s="42"/>
      <c r="BY5394" s="42"/>
      <c r="BZ5394" s="43"/>
      <c r="CA5394" s="42"/>
      <c r="CB5394" s="55"/>
      <c r="CC5394" s="42"/>
      <c r="CD5394" s="56"/>
      <c r="CE5394" s="42"/>
      <c r="DB5394" s="42"/>
    </row>
    <row r="5395" spans="62:106">
      <c r="BJ5395" s="89"/>
      <c r="BW5395" s="45"/>
      <c r="BX5395" s="42"/>
      <c r="BY5395" s="42"/>
      <c r="BZ5395" s="43"/>
      <c r="CA5395" s="42"/>
      <c r="CB5395" s="55"/>
      <c r="CC5395" s="42"/>
      <c r="CD5395" s="56"/>
      <c r="CE5395" s="42"/>
      <c r="DB5395" s="42"/>
    </row>
    <row r="5396" spans="62:106">
      <c r="BJ5396" s="89"/>
      <c r="BW5396" s="45"/>
      <c r="BX5396" s="42"/>
      <c r="BY5396" s="42"/>
      <c r="BZ5396" s="43"/>
      <c r="CA5396" s="42"/>
      <c r="CB5396" s="55"/>
      <c r="CC5396" s="42"/>
      <c r="CD5396" s="56"/>
      <c r="CE5396" s="42"/>
      <c r="DB5396" s="42"/>
    </row>
    <row r="5397" spans="62:106">
      <c r="BJ5397" s="89"/>
      <c r="BW5397" s="45"/>
      <c r="BX5397" s="42"/>
      <c r="BY5397" s="42"/>
      <c r="BZ5397" s="43"/>
      <c r="CA5397" s="42"/>
      <c r="CB5397" s="55"/>
      <c r="CC5397" s="42"/>
      <c r="CD5397" s="56"/>
      <c r="CE5397" s="42"/>
      <c r="DB5397" s="42"/>
    </row>
    <row r="5398" spans="62:106">
      <c r="BJ5398" s="89"/>
      <c r="BW5398" s="45"/>
      <c r="BX5398" s="42"/>
      <c r="BY5398" s="42"/>
      <c r="BZ5398" s="43"/>
      <c r="CA5398" s="42"/>
      <c r="CB5398" s="55"/>
      <c r="CC5398" s="42"/>
      <c r="CD5398" s="56"/>
      <c r="CE5398" s="42"/>
      <c r="DB5398" s="42"/>
    </row>
    <row r="5399" spans="62:106">
      <c r="BJ5399" s="89"/>
      <c r="BW5399" s="45"/>
      <c r="BX5399" s="42"/>
      <c r="BY5399" s="42"/>
      <c r="BZ5399" s="43"/>
      <c r="CA5399" s="42"/>
      <c r="CB5399" s="55"/>
      <c r="CC5399" s="42"/>
      <c r="CD5399" s="56"/>
      <c r="CE5399" s="42"/>
      <c r="DB5399" s="42"/>
    </row>
    <row r="5400" spans="62:106">
      <c r="BJ5400" s="89"/>
      <c r="BW5400" s="45"/>
      <c r="BX5400" s="42"/>
      <c r="BY5400" s="42"/>
      <c r="BZ5400" s="43"/>
      <c r="CA5400" s="42"/>
      <c r="CB5400" s="55"/>
      <c r="CC5400" s="42"/>
      <c r="CD5400" s="56"/>
      <c r="CE5400" s="42"/>
      <c r="DB5400" s="42"/>
    </row>
    <row r="5401" spans="62:106">
      <c r="BJ5401" s="89"/>
      <c r="BW5401" s="45"/>
      <c r="BX5401" s="42"/>
      <c r="BY5401" s="42"/>
      <c r="BZ5401" s="43"/>
      <c r="CA5401" s="42"/>
      <c r="CB5401" s="55"/>
      <c r="CC5401" s="42"/>
      <c r="CD5401" s="56"/>
      <c r="CE5401" s="42"/>
      <c r="DB5401" s="42"/>
    </row>
    <row r="5402" spans="62:106">
      <c r="BJ5402" s="89"/>
      <c r="BW5402" s="45"/>
      <c r="BX5402" s="42"/>
      <c r="BY5402" s="42"/>
      <c r="BZ5402" s="43"/>
      <c r="CA5402" s="42"/>
      <c r="CB5402" s="55"/>
      <c r="CC5402" s="42"/>
      <c r="CD5402" s="56"/>
      <c r="CE5402" s="42"/>
      <c r="DB5402" s="42"/>
    </row>
    <row r="5403" spans="62:106">
      <c r="BJ5403" s="89"/>
      <c r="BW5403" s="45"/>
      <c r="BX5403" s="42"/>
      <c r="BY5403" s="42"/>
      <c r="BZ5403" s="43"/>
      <c r="CA5403" s="42"/>
      <c r="CB5403" s="55"/>
      <c r="CC5403" s="42"/>
      <c r="CD5403" s="56"/>
      <c r="CE5403" s="42"/>
      <c r="DB5403" s="42"/>
    </row>
    <row r="5404" spans="62:106">
      <c r="BJ5404" s="89"/>
      <c r="BW5404" s="45"/>
      <c r="BX5404" s="42"/>
      <c r="BY5404" s="42"/>
      <c r="BZ5404" s="43"/>
      <c r="CA5404" s="42"/>
      <c r="CB5404" s="55"/>
      <c r="CC5404" s="42"/>
      <c r="CD5404" s="56"/>
      <c r="CE5404" s="42"/>
      <c r="DB5404" s="42"/>
    </row>
    <row r="5405" spans="62:106">
      <c r="BJ5405" s="89"/>
      <c r="BW5405" s="45"/>
      <c r="BX5405" s="42"/>
      <c r="BY5405" s="42"/>
      <c r="BZ5405" s="43"/>
      <c r="CA5405" s="42"/>
      <c r="CB5405" s="55"/>
      <c r="CC5405" s="42"/>
      <c r="CD5405" s="56"/>
      <c r="CE5405" s="42"/>
      <c r="DB5405" s="42"/>
    </row>
    <row r="5406" spans="62:106">
      <c r="BJ5406" s="89"/>
      <c r="BW5406" s="45"/>
      <c r="BX5406" s="42"/>
      <c r="BY5406" s="42"/>
      <c r="BZ5406" s="43"/>
      <c r="CA5406" s="42"/>
      <c r="CB5406" s="55"/>
      <c r="CC5406" s="42"/>
      <c r="CD5406" s="56"/>
      <c r="CE5406" s="42"/>
      <c r="DB5406" s="42"/>
    </row>
    <row r="5407" spans="62:106">
      <c r="BJ5407" s="89"/>
      <c r="BW5407" s="45"/>
      <c r="BX5407" s="42"/>
      <c r="BY5407" s="42"/>
      <c r="BZ5407" s="43"/>
      <c r="CA5407" s="42"/>
      <c r="CB5407" s="55"/>
      <c r="CC5407" s="42"/>
      <c r="CD5407" s="56"/>
      <c r="CE5407" s="42"/>
      <c r="DB5407" s="42"/>
    </row>
    <row r="5408" spans="62:106">
      <c r="BJ5408" s="89"/>
      <c r="BW5408" s="45"/>
      <c r="BX5408" s="42"/>
      <c r="BY5408" s="42"/>
      <c r="BZ5408" s="43"/>
      <c r="CA5408" s="42"/>
      <c r="CB5408" s="55"/>
      <c r="CC5408" s="42"/>
      <c r="CD5408" s="56"/>
      <c r="CE5408" s="42"/>
      <c r="DB5408" s="42"/>
    </row>
    <row r="5409" spans="62:106">
      <c r="BJ5409" s="89"/>
      <c r="BW5409" s="45"/>
      <c r="BX5409" s="42"/>
      <c r="BY5409" s="42"/>
      <c r="BZ5409" s="43"/>
      <c r="CA5409" s="42"/>
      <c r="CB5409" s="55"/>
      <c r="CC5409" s="42"/>
      <c r="CD5409" s="56"/>
      <c r="CE5409" s="42"/>
      <c r="DB5409" s="42"/>
    </row>
    <row r="5410" spans="62:106">
      <c r="BJ5410" s="89"/>
      <c r="BW5410" s="45"/>
      <c r="BX5410" s="42"/>
      <c r="BY5410" s="42"/>
      <c r="BZ5410" s="43"/>
      <c r="CA5410" s="42"/>
      <c r="CB5410" s="55"/>
      <c r="CC5410" s="42"/>
      <c r="CD5410" s="56"/>
      <c r="CE5410" s="42"/>
      <c r="DB5410" s="42"/>
    </row>
    <row r="5411" spans="62:106">
      <c r="BJ5411" s="89"/>
      <c r="BW5411" s="45"/>
      <c r="BX5411" s="42"/>
      <c r="BY5411" s="42"/>
      <c r="BZ5411" s="43"/>
      <c r="CA5411" s="42"/>
      <c r="CB5411" s="55"/>
      <c r="CC5411" s="42"/>
      <c r="CD5411" s="56"/>
      <c r="CE5411" s="42"/>
      <c r="DB5411" s="42"/>
    </row>
    <row r="5412" spans="62:106">
      <c r="BJ5412" s="89"/>
      <c r="BW5412" s="45"/>
      <c r="BX5412" s="42"/>
      <c r="BY5412" s="42"/>
      <c r="BZ5412" s="43"/>
      <c r="CA5412" s="42"/>
      <c r="CB5412" s="55"/>
      <c r="CC5412" s="42"/>
      <c r="CD5412" s="56"/>
      <c r="CE5412" s="42"/>
      <c r="DB5412" s="42"/>
    </row>
    <row r="5413" spans="62:106">
      <c r="BJ5413" s="89"/>
      <c r="BW5413" s="45"/>
      <c r="BX5413" s="42"/>
      <c r="BY5413" s="42"/>
      <c r="BZ5413" s="43"/>
      <c r="CA5413" s="42"/>
      <c r="CB5413" s="55"/>
      <c r="CC5413" s="42"/>
      <c r="CD5413" s="56"/>
      <c r="CE5413" s="42"/>
      <c r="DB5413" s="42"/>
    </row>
    <row r="5414" spans="62:106">
      <c r="BJ5414" s="89"/>
      <c r="BW5414" s="45"/>
      <c r="BX5414" s="42"/>
      <c r="BY5414" s="42"/>
      <c r="BZ5414" s="43"/>
      <c r="CA5414" s="42"/>
      <c r="CB5414" s="55"/>
      <c r="CC5414" s="42"/>
      <c r="CD5414" s="56"/>
      <c r="CE5414" s="42"/>
      <c r="DB5414" s="42"/>
    </row>
    <row r="5415" spans="62:106">
      <c r="BJ5415" s="89"/>
      <c r="BW5415" s="45"/>
      <c r="BX5415" s="42"/>
      <c r="BY5415" s="42"/>
      <c r="BZ5415" s="43"/>
      <c r="CA5415" s="42"/>
      <c r="CB5415" s="55"/>
      <c r="CC5415" s="42"/>
      <c r="CD5415" s="56"/>
      <c r="CE5415" s="42"/>
      <c r="DB5415" s="42"/>
    </row>
    <row r="5416" spans="62:106">
      <c r="BJ5416" s="89"/>
      <c r="BW5416" s="45"/>
      <c r="BX5416" s="42"/>
      <c r="BY5416" s="42"/>
      <c r="BZ5416" s="43"/>
      <c r="CA5416" s="42"/>
      <c r="CB5416" s="55"/>
      <c r="CC5416" s="42"/>
      <c r="CD5416" s="56"/>
      <c r="CE5416" s="42"/>
      <c r="DB5416" s="42"/>
    </row>
    <row r="5417" spans="62:106">
      <c r="BJ5417" s="89"/>
      <c r="BW5417" s="45"/>
      <c r="BX5417" s="42"/>
      <c r="BY5417" s="42"/>
      <c r="BZ5417" s="43"/>
      <c r="CA5417" s="42"/>
      <c r="CB5417" s="55"/>
      <c r="CC5417" s="42"/>
      <c r="CD5417" s="56"/>
      <c r="CE5417" s="42"/>
      <c r="DB5417" s="42"/>
    </row>
    <row r="5418" spans="62:106">
      <c r="BJ5418" s="89"/>
      <c r="BW5418" s="45"/>
      <c r="BX5418" s="42"/>
      <c r="BY5418" s="42"/>
      <c r="BZ5418" s="43"/>
      <c r="CA5418" s="42"/>
      <c r="CB5418" s="55"/>
      <c r="CC5418" s="42"/>
      <c r="CD5418" s="56"/>
      <c r="CE5418" s="42"/>
      <c r="DB5418" s="42"/>
    </row>
    <row r="5419" spans="62:106">
      <c r="BJ5419" s="89"/>
      <c r="BW5419" s="45"/>
      <c r="BX5419" s="42"/>
      <c r="BY5419" s="42"/>
      <c r="BZ5419" s="43"/>
      <c r="CA5419" s="42"/>
      <c r="CB5419" s="55"/>
      <c r="CC5419" s="42"/>
      <c r="CD5419" s="56"/>
      <c r="CE5419" s="42"/>
      <c r="DB5419" s="42"/>
    </row>
    <row r="5420" spans="62:106">
      <c r="BJ5420" s="89"/>
      <c r="BW5420" s="45"/>
      <c r="BX5420" s="42"/>
      <c r="BY5420" s="42"/>
      <c r="BZ5420" s="43"/>
      <c r="CA5420" s="42"/>
      <c r="CB5420" s="55"/>
      <c r="CC5420" s="42"/>
      <c r="CD5420" s="56"/>
      <c r="CE5420" s="42"/>
      <c r="DB5420" s="42"/>
    </row>
    <row r="5421" spans="62:106">
      <c r="BJ5421" s="89"/>
      <c r="BW5421" s="45"/>
      <c r="BX5421" s="42"/>
      <c r="BY5421" s="42"/>
      <c r="BZ5421" s="43"/>
      <c r="CA5421" s="42"/>
      <c r="CB5421" s="55"/>
      <c r="CC5421" s="42"/>
      <c r="CD5421" s="56"/>
      <c r="CE5421" s="42"/>
      <c r="DB5421" s="42"/>
    </row>
    <row r="5422" spans="62:106">
      <c r="BJ5422" s="89"/>
      <c r="BW5422" s="45"/>
      <c r="BX5422" s="42"/>
      <c r="BY5422" s="42"/>
      <c r="BZ5422" s="43"/>
      <c r="CA5422" s="42"/>
      <c r="CB5422" s="55"/>
      <c r="CC5422" s="42"/>
      <c r="CD5422" s="56"/>
      <c r="CE5422" s="42"/>
      <c r="DB5422" s="42"/>
    </row>
    <row r="5423" spans="62:106">
      <c r="BJ5423" s="89"/>
      <c r="BW5423" s="45"/>
      <c r="BX5423" s="42"/>
      <c r="BY5423" s="42"/>
      <c r="BZ5423" s="43"/>
      <c r="CA5423" s="42"/>
      <c r="CB5423" s="55"/>
      <c r="CC5423" s="42"/>
      <c r="CD5423" s="56"/>
      <c r="CE5423" s="42"/>
      <c r="DB5423" s="42"/>
    </row>
    <row r="5424" spans="62:106">
      <c r="BJ5424" s="89"/>
      <c r="BW5424" s="45"/>
      <c r="BX5424" s="42"/>
      <c r="BY5424" s="42"/>
      <c r="BZ5424" s="43"/>
      <c r="CA5424" s="42"/>
      <c r="CB5424" s="55"/>
      <c r="CC5424" s="42"/>
      <c r="CD5424" s="56"/>
      <c r="CE5424" s="42"/>
      <c r="DB5424" s="42"/>
    </row>
    <row r="5425" spans="62:106">
      <c r="BJ5425" s="89"/>
      <c r="BW5425" s="45"/>
      <c r="BX5425" s="42"/>
      <c r="BY5425" s="42"/>
      <c r="BZ5425" s="43"/>
      <c r="CA5425" s="42"/>
      <c r="CB5425" s="55"/>
      <c r="CC5425" s="42"/>
      <c r="CD5425" s="56"/>
      <c r="CE5425" s="42"/>
      <c r="DB5425" s="42"/>
    </row>
    <row r="5426" spans="62:106">
      <c r="BJ5426" s="89"/>
      <c r="BW5426" s="45"/>
      <c r="BX5426" s="42"/>
      <c r="BY5426" s="42"/>
      <c r="BZ5426" s="43"/>
      <c r="CA5426" s="42"/>
      <c r="CB5426" s="55"/>
      <c r="CC5426" s="42"/>
      <c r="CD5426" s="56"/>
      <c r="CE5426" s="42"/>
      <c r="DB5426" s="42"/>
    </row>
    <row r="5427" spans="62:106">
      <c r="BJ5427" s="89"/>
      <c r="BW5427" s="45"/>
      <c r="BX5427" s="42"/>
      <c r="BY5427" s="42"/>
      <c r="BZ5427" s="43"/>
      <c r="CA5427" s="42"/>
      <c r="CB5427" s="55"/>
      <c r="CC5427" s="42"/>
      <c r="CD5427" s="56"/>
      <c r="CE5427" s="42"/>
      <c r="DB5427" s="42"/>
    </row>
    <row r="5428" spans="62:106">
      <c r="BJ5428" s="89"/>
      <c r="BW5428" s="45"/>
      <c r="BX5428" s="42"/>
      <c r="BY5428" s="42"/>
      <c r="BZ5428" s="43"/>
      <c r="CA5428" s="42"/>
      <c r="CB5428" s="55"/>
      <c r="CC5428" s="42"/>
      <c r="CD5428" s="56"/>
      <c r="CE5428" s="42"/>
      <c r="DB5428" s="42"/>
    </row>
    <row r="5429" spans="62:106">
      <c r="BJ5429" s="89"/>
      <c r="BW5429" s="45"/>
      <c r="BX5429" s="42"/>
      <c r="BY5429" s="42"/>
      <c r="BZ5429" s="43"/>
      <c r="CA5429" s="42"/>
      <c r="CB5429" s="55"/>
      <c r="CC5429" s="42"/>
      <c r="CD5429" s="56"/>
      <c r="CE5429" s="42"/>
      <c r="DB5429" s="42"/>
    </row>
    <row r="5430" spans="62:106">
      <c r="BJ5430" s="89"/>
      <c r="BW5430" s="45"/>
      <c r="BX5430" s="42"/>
      <c r="BY5430" s="42"/>
      <c r="BZ5430" s="43"/>
      <c r="CA5430" s="42"/>
      <c r="CB5430" s="55"/>
      <c r="CC5430" s="42"/>
      <c r="CD5430" s="56"/>
      <c r="CE5430" s="42"/>
      <c r="DB5430" s="42"/>
    </row>
    <row r="5431" spans="62:106">
      <c r="BJ5431" s="89"/>
      <c r="BW5431" s="45"/>
      <c r="BX5431" s="42"/>
      <c r="BY5431" s="42"/>
      <c r="BZ5431" s="43"/>
      <c r="CA5431" s="42"/>
      <c r="CB5431" s="55"/>
      <c r="CC5431" s="42"/>
      <c r="CD5431" s="56"/>
      <c r="CE5431" s="42"/>
      <c r="DB5431" s="42"/>
    </row>
    <row r="5432" spans="62:106">
      <c r="BJ5432" s="89"/>
      <c r="BW5432" s="45"/>
      <c r="BX5432" s="42"/>
      <c r="BY5432" s="42"/>
      <c r="BZ5432" s="43"/>
      <c r="CA5432" s="42"/>
      <c r="CB5432" s="55"/>
      <c r="CC5432" s="42"/>
      <c r="CD5432" s="56"/>
      <c r="CE5432" s="42"/>
      <c r="DB5432" s="42"/>
    </row>
    <row r="5433" spans="62:106">
      <c r="BJ5433" s="89"/>
      <c r="BW5433" s="45"/>
      <c r="BX5433" s="42"/>
      <c r="BY5433" s="42"/>
      <c r="BZ5433" s="43"/>
      <c r="CA5433" s="42"/>
      <c r="CB5433" s="55"/>
      <c r="CC5433" s="42"/>
      <c r="CD5433" s="56"/>
      <c r="CE5433" s="42"/>
      <c r="DB5433" s="42"/>
    </row>
    <row r="5434" spans="62:106">
      <c r="BJ5434" s="89"/>
      <c r="BW5434" s="45"/>
      <c r="BX5434" s="42"/>
      <c r="BY5434" s="42"/>
      <c r="BZ5434" s="43"/>
      <c r="CA5434" s="42"/>
      <c r="CB5434" s="55"/>
      <c r="CC5434" s="42"/>
      <c r="CD5434" s="56"/>
      <c r="CE5434" s="42"/>
      <c r="DB5434" s="42"/>
    </row>
    <row r="5435" spans="62:106">
      <c r="BJ5435" s="89"/>
      <c r="BW5435" s="45"/>
      <c r="BX5435" s="42"/>
      <c r="BY5435" s="42"/>
      <c r="BZ5435" s="43"/>
      <c r="CA5435" s="42"/>
      <c r="CB5435" s="55"/>
      <c r="CC5435" s="42"/>
      <c r="CD5435" s="56"/>
      <c r="CE5435" s="42"/>
      <c r="DB5435" s="42"/>
    </row>
    <row r="5436" spans="62:106">
      <c r="BJ5436" s="89"/>
      <c r="BW5436" s="45"/>
      <c r="BX5436" s="42"/>
      <c r="BY5436" s="42"/>
      <c r="BZ5436" s="43"/>
      <c r="CA5436" s="42"/>
      <c r="CB5436" s="55"/>
      <c r="CC5436" s="42"/>
      <c r="CD5436" s="56"/>
      <c r="CE5436" s="42"/>
      <c r="DB5436" s="42"/>
    </row>
    <row r="5437" spans="62:106">
      <c r="BJ5437" s="89"/>
      <c r="BW5437" s="45"/>
      <c r="BX5437" s="42"/>
      <c r="BY5437" s="42"/>
      <c r="BZ5437" s="43"/>
      <c r="CA5437" s="42"/>
      <c r="CB5437" s="55"/>
      <c r="CC5437" s="42"/>
      <c r="CD5437" s="56"/>
      <c r="CE5437" s="42"/>
      <c r="DB5437" s="42"/>
    </row>
    <row r="5438" spans="62:106">
      <c r="BJ5438" s="89"/>
      <c r="BW5438" s="45"/>
      <c r="BX5438" s="42"/>
      <c r="BY5438" s="42"/>
      <c r="BZ5438" s="43"/>
      <c r="CA5438" s="42"/>
      <c r="CB5438" s="55"/>
      <c r="CC5438" s="42"/>
      <c r="CD5438" s="56"/>
      <c r="CE5438" s="42"/>
      <c r="DB5438" s="42"/>
    </row>
    <row r="5439" spans="62:106">
      <c r="BJ5439" s="89"/>
      <c r="BW5439" s="45"/>
      <c r="BX5439" s="42"/>
      <c r="BY5439" s="42"/>
      <c r="BZ5439" s="43"/>
      <c r="CA5439" s="42"/>
      <c r="CB5439" s="55"/>
      <c r="CC5439" s="42"/>
      <c r="CD5439" s="56"/>
      <c r="CE5439" s="42"/>
      <c r="DB5439" s="42"/>
    </row>
    <row r="5440" spans="62:106">
      <c r="BJ5440" s="89"/>
      <c r="BW5440" s="45"/>
      <c r="BX5440" s="42"/>
      <c r="BY5440" s="42"/>
      <c r="BZ5440" s="43"/>
      <c r="CA5440" s="42"/>
      <c r="CB5440" s="55"/>
      <c r="CC5440" s="42"/>
      <c r="CD5440" s="56"/>
      <c r="CE5440" s="42"/>
      <c r="DB5440" s="42"/>
    </row>
    <row r="5441" spans="62:106">
      <c r="BJ5441" s="89"/>
      <c r="BW5441" s="45"/>
      <c r="BX5441" s="42"/>
      <c r="BY5441" s="42"/>
      <c r="BZ5441" s="43"/>
      <c r="CA5441" s="42"/>
      <c r="CB5441" s="55"/>
      <c r="CC5441" s="42"/>
      <c r="CD5441" s="56"/>
      <c r="CE5441" s="42"/>
      <c r="DB5441" s="42"/>
    </row>
    <row r="5442" spans="62:106">
      <c r="BJ5442" s="89"/>
      <c r="BW5442" s="45"/>
      <c r="BX5442" s="42"/>
      <c r="BY5442" s="42"/>
      <c r="BZ5442" s="43"/>
      <c r="CA5442" s="42"/>
      <c r="CB5442" s="55"/>
      <c r="CC5442" s="42"/>
      <c r="CD5442" s="56"/>
      <c r="CE5442" s="42"/>
      <c r="DB5442" s="42"/>
    </row>
    <row r="5443" spans="62:106">
      <c r="BJ5443" s="89"/>
      <c r="BW5443" s="45"/>
      <c r="BX5443" s="42"/>
      <c r="BY5443" s="42"/>
      <c r="BZ5443" s="43"/>
      <c r="CA5443" s="42"/>
      <c r="CB5443" s="55"/>
      <c r="CC5443" s="42"/>
      <c r="CD5443" s="56"/>
      <c r="CE5443" s="42"/>
      <c r="DB5443" s="42"/>
    </row>
    <row r="5444" spans="62:106">
      <c r="BJ5444" s="89"/>
      <c r="BW5444" s="45"/>
      <c r="BX5444" s="42"/>
      <c r="BY5444" s="42"/>
      <c r="BZ5444" s="43"/>
      <c r="CA5444" s="42"/>
      <c r="CB5444" s="55"/>
      <c r="CC5444" s="42"/>
      <c r="CD5444" s="56"/>
      <c r="CE5444" s="42"/>
      <c r="DB5444" s="42"/>
    </row>
    <row r="5445" spans="62:106">
      <c r="BJ5445" s="89"/>
      <c r="BW5445" s="45"/>
      <c r="BX5445" s="42"/>
      <c r="BY5445" s="42"/>
      <c r="BZ5445" s="43"/>
      <c r="CA5445" s="42"/>
      <c r="CB5445" s="55"/>
      <c r="CC5445" s="42"/>
      <c r="CD5445" s="56"/>
      <c r="CE5445" s="42"/>
      <c r="DB5445" s="42"/>
    </row>
    <row r="5446" spans="62:106">
      <c r="BJ5446" s="89"/>
      <c r="BW5446" s="45"/>
      <c r="BX5446" s="42"/>
      <c r="BY5446" s="42"/>
      <c r="BZ5446" s="43"/>
      <c r="CA5446" s="42"/>
      <c r="CB5446" s="55"/>
      <c r="CC5446" s="42"/>
      <c r="CD5446" s="56"/>
      <c r="CE5446" s="42"/>
      <c r="DB5446" s="42"/>
    </row>
    <row r="5447" spans="62:106">
      <c r="BJ5447" s="89"/>
      <c r="BW5447" s="45"/>
      <c r="BX5447" s="42"/>
      <c r="BY5447" s="42"/>
      <c r="BZ5447" s="43"/>
      <c r="CA5447" s="42"/>
      <c r="CB5447" s="55"/>
      <c r="CC5447" s="42"/>
      <c r="CD5447" s="56"/>
      <c r="CE5447" s="42"/>
      <c r="DB5447" s="42"/>
    </row>
    <row r="5448" spans="62:106">
      <c r="BJ5448" s="89"/>
      <c r="BW5448" s="45"/>
      <c r="BX5448" s="42"/>
      <c r="BY5448" s="42"/>
      <c r="BZ5448" s="43"/>
      <c r="CA5448" s="42"/>
      <c r="CB5448" s="55"/>
      <c r="CC5448" s="42"/>
      <c r="CD5448" s="56"/>
      <c r="CE5448" s="42"/>
      <c r="DB5448" s="42"/>
    </row>
    <row r="5449" spans="62:106">
      <c r="BJ5449" s="89"/>
      <c r="BW5449" s="45"/>
      <c r="BX5449" s="42"/>
      <c r="BY5449" s="42"/>
      <c r="BZ5449" s="43"/>
      <c r="CA5449" s="42"/>
      <c r="CB5449" s="55"/>
      <c r="CC5449" s="42"/>
      <c r="CD5449" s="56"/>
      <c r="CE5449" s="42"/>
      <c r="DB5449" s="42"/>
    </row>
    <row r="5450" spans="62:106">
      <c r="BJ5450" s="89"/>
      <c r="BW5450" s="45"/>
      <c r="BX5450" s="42"/>
      <c r="BY5450" s="42"/>
      <c r="BZ5450" s="43"/>
      <c r="CA5450" s="42"/>
      <c r="CB5450" s="55"/>
      <c r="CC5450" s="42"/>
      <c r="CD5450" s="56"/>
      <c r="CE5450" s="42"/>
      <c r="DB5450" s="42"/>
    </row>
    <row r="5451" spans="62:106">
      <c r="BJ5451" s="89"/>
      <c r="BW5451" s="45"/>
      <c r="BX5451" s="42"/>
      <c r="BY5451" s="42"/>
      <c r="BZ5451" s="43"/>
      <c r="CA5451" s="42"/>
      <c r="CB5451" s="55"/>
      <c r="CC5451" s="42"/>
      <c r="CD5451" s="56"/>
      <c r="CE5451" s="42"/>
      <c r="DB5451" s="42"/>
    </row>
    <row r="5452" spans="62:106">
      <c r="BJ5452" s="89"/>
      <c r="BW5452" s="45"/>
      <c r="BX5452" s="42"/>
      <c r="BY5452" s="42"/>
      <c r="BZ5452" s="43"/>
      <c r="CA5452" s="42"/>
      <c r="CB5452" s="55"/>
      <c r="CC5452" s="42"/>
      <c r="CD5452" s="56"/>
      <c r="CE5452" s="42"/>
      <c r="DB5452" s="42"/>
    </row>
    <row r="5453" spans="62:106">
      <c r="BJ5453" s="89"/>
      <c r="BW5453" s="45"/>
      <c r="BX5453" s="42"/>
      <c r="BY5453" s="42"/>
      <c r="BZ5453" s="43"/>
      <c r="CA5453" s="42"/>
      <c r="CB5453" s="55"/>
      <c r="CC5453" s="42"/>
      <c r="CD5453" s="56"/>
      <c r="CE5453" s="42"/>
      <c r="DB5453" s="42"/>
    </row>
    <row r="5454" spans="62:106">
      <c r="BJ5454" s="89"/>
      <c r="BW5454" s="45"/>
      <c r="BX5454" s="42"/>
      <c r="BY5454" s="42"/>
      <c r="BZ5454" s="43"/>
      <c r="CA5454" s="42"/>
      <c r="CB5454" s="55"/>
      <c r="CC5454" s="42"/>
      <c r="CD5454" s="56"/>
      <c r="CE5454" s="42"/>
      <c r="DB5454" s="42"/>
    </row>
    <row r="5455" spans="62:106">
      <c r="BJ5455" s="89"/>
      <c r="BW5455" s="45"/>
      <c r="BX5455" s="42"/>
      <c r="BY5455" s="42"/>
      <c r="BZ5455" s="43"/>
      <c r="CA5455" s="42"/>
      <c r="CB5455" s="55"/>
      <c r="CC5455" s="42"/>
      <c r="CD5455" s="56"/>
      <c r="CE5455" s="42"/>
      <c r="DB5455" s="42"/>
    </row>
    <row r="5456" spans="62:106">
      <c r="BJ5456" s="89"/>
      <c r="BW5456" s="45"/>
      <c r="BX5456" s="42"/>
      <c r="BY5456" s="42"/>
      <c r="BZ5456" s="43"/>
      <c r="CA5456" s="42"/>
      <c r="CB5456" s="55"/>
      <c r="CC5456" s="42"/>
      <c r="CD5456" s="56"/>
      <c r="CE5456" s="42"/>
      <c r="DB5456" s="42"/>
    </row>
    <row r="5457" spans="62:106">
      <c r="BJ5457" s="89"/>
      <c r="BW5457" s="45"/>
      <c r="BX5457" s="42"/>
      <c r="BY5457" s="42"/>
      <c r="BZ5457" s="43"/>
      <c r="CA5457" s="42"/>
      <c r="CB5457" s="55"/>
      <c r="CC5457" s="42"/>
      <c r="CD5457" s="56"/>
      <c r="CE5457" s="42"/>
      <c r="DB5457" s="42"/>
    </row>
    <row r="5458" spans="62:106">
      <c r="BJ5458" s="89"/>
      <c r="BW5458" s="45"/>
      <c r="BX5458" s="42"/>
      <c r="BY5458" s="42"/>
      <c r="BZ5458" s="43"/>
      <c r="CA5458" s="42"/>
      <c r="CB5458" s="55"/>
      <c r="CC5458" s="42"/>
      <c r="CD5458" s="56"/>
      <c r="CE5458" s="42"/>
      <c r="DB5458" s="42"/>
    </row>
    <row r="5459" spans="62:106">
      <c r="BJ5459" s="89"/>
      <c r="BW5459" s="45"/>
      <c r="BX5459" s="42"/>
      <c r="BY5459" s="42"/>
      <c r="BZ5459" s="43"/>
      <c r="CA5459" s="42"/>
      <c r="CB5459" s="55"/>
      <c r="CC5459" s="42"/>
      <c r="CD5459" s="56"/>
      <c r="CE5459" s="42"/>
      <c r="DB5459" s="42"/>
    </row>
    <row r="5460" spans="62:106">
      <c r="BJ5460" s="89"/>
      <c r="BW5460" s="45"/>
      <c r="BX5460" s="42"/>
      <c r="BY5460" s="42"/>
      <c r="BZ5460" s="43"/>
      <c r="CA5460" s="42"/>
      <c r="CB5460" s="55"/>
      <c r="CC5460" s="42"/>
      <c r="CD5460" s="56"/>
      <c r="CE5460" s="42"/>
      <c r="DB5460" s="42"/>
    </row>
    <row r="5461" spans="62:106">
      <c r="BJ5461" s="89"/>
      <c r="BW5461" s="45"/>
      <c r="BX5461" s="42"/>
      <c r="BY5461" s="42"/>
      <c r="BZ5461" s="43"/>
      <c r="CA5461" s="42"/>
      <c r="CB5461" s="55"/>
      <c r="CC5461" s="42"/>
      <c r="CD5461" s="56"/>
      <c r="CE5461" s="42"/>
      <c r="DB5461" s="42"/>
    </row>
    <row r="5462" spans="62:106">
      <c r="BJ5462" s="89"/>
      <c r="BW5462" s="45"/>
      <c r="BX5462" s="42"/>
      <c r="BY5462" s="42"/>
      <c r="BZ5462" s="43"/>
      <c r="CA5462" s="42"/>
      <c r="CB5462" s="55"/>
      <c r="CC5462" s="42"/>
      <c r="CD5462" s="56"/>
      <c r="CE5462" s="42"/>
      <c r="DB5462" s="42"/>
    </row>
    <row r="5463" spans="62:106">
      <c r="BJ5463" s="89"/>
      <c r="BW5463" s="45"/>
      <c r="BX5463" s="42"/>
      <c r="BY5463" s="42"/>
      <c r="BZ5463" s="43"/>
      <c r="CA5463" s="42"/>
      <c r="CB5463" s="55"/>
      <c r="CC5463" s="42"/>
      <c r="CD5463" s="56"/>
      <c r="CE5463" s="42"/>
      <c r="DB5463" s="42"/>
    </row>
    <row r="5464" spans="62:106">
      <c r="BJ5464" s="89"/>
      <c r="BW5464" s="45"/>
      <c r="BX5464" s="42"/>
      <c r="BY5464" s="42"/>
      <c r="BZ5464" s="43"/>
      <c r="CA5464" s="42"/>
      <c r="CB5464" s="55"/>
      <c r="CC5464" s="42"/>
      <c r="CD5464" s="56"/>
      <c r="CE5464" s="42"/>
      <c r="DB5464" s="42"/>
    </row>
    <row r="5465" spans="62:106">
      <c r="BJ5465" s="89"/>
      <c r="BW5465" s="45"/>
      <c r="BX5465" s="42"/>
      <c r="BY5465" s="42"/>
      <c r="BZ5465" s="43"/>
      <c r="CA5465" s="42"/>
      <c r="CB5465" s="55"/>
      <c r="CC5465" s="42"/>
      <c r="CD5465" s="56"/>
      <c r="CE5465" s="42"/>
      <c r="DB5465" s="42"/>
    </row>
    <row r="5466" spans="62:106">
      <c r="BJ5466" s="89"/>
      <c r="BW5466" s="45"/>
      <c r="BX5466" s="42"/>
      <c r="BY5466" s="42"/>
      <c r="BZ5466" s="43"/>
      <c r="CA5466" s="42"/>
      <c r="CB5466" s="55"/>
      <c r="CC5466" s="42"/>
      <c r="CD5466" s="56"/>
      <c r="CE5466" s="42"/>
      <c r="DB5466" s="42"/>
    </row>
    <row r="5467" spans="62:106">
      <c r="BJ5467" s="89"/>
      <c r="BW5467" s="45"/>
      <c r="BX5467" s="42"/>
      <c r="BY5467" s="42"/>
      <c r="BZ5467" s="43"/>
      <c r="CA5467" s="42"/>
      <c r="CB5467" s="55"/>
      <c r="CC5467" s="42"/>
      <c r="CD5467" s="56"/>
      <c r="CE5467" s="42"/>
      <c r="DB5467" s="42"/>
    </row>
    <row r="5468" spans="62:106">
      <c r="BJ5468" s="89"/>
      <c r="BW5468" s="45"/>
      <c r="BX5468" s="42"/>
      <c r="BY5468" s="42"/>
      <c r="BZ5468" s="43"/>
      <c r="CA5468" s="42"/>
      <c r="CB5468" s="55"/>
      <c r="CC5468" s="42"/>
      <c r="CD5468" s="56"/>
      <c r="CE5468" s="42"/>
      <c r="DB5468" s="42"/>
    </row>
    <row r="5469" spans="62:106">
      <c r="BJ5469" s="89"/>
      <c r="BW5469" s="45"/>
      <c r="BX5469" s="42"/>
      <c r="BY5469" s="42"/>
      <c r="BZ5469" s="43"/>
      <c r="CA5469" s="42"/>
      <c r="CB5469" s="55"/>
      <c r="CC5469" s="42"/>
      <c r="CD5469" s="56"/>
      <c r="CE5469" s="42"/>
      <c r="DB5469" s="42"/>
    </row>
    <row r="5470" spans="62:106">
      <c r="BJ5470" s="89"/>
      <c r="BW5470" s="45"/>
      <c r="BX5470" s="42"/>
      <c r="BY5470" s="42"/>
      <c r="BZ5470" s="43"/>
      <c r="CA5470" s="42"/>
      <c r="CB5470" s="55"/>
      <c r="CC5470" s="42"/>
      <c r="CD5470" s="56"/>
      <c r="CE5470" s="42"/>
      <c r="DB5470" s="42"/>
    </row>
    <row r="5471" spans="62:106">
      <c r="BJ5471" s="89"/>
      <c r="BW5471" s="45"/>
      <c r="BX5471" s="42"/>
      <c r="BY5471" s="42"/>
      <c r="BZ5471" s="43"/>
      <c r="CA5471" s="42"/>
      <c r="CB5471" s="55"/>
      <c r="CC5471" s="42"/>
      <c r="CD5471" s="56"/>
      <c r="CE5471" s="42"/>
      <c r="DB5471" s="42"/>
    </row>
    <row r="5472" spans="62:106">
      <c r="BJ5472" s="89"/>
      <c r="BW5472" s="45"/>
      <c r="BX5472" s="42"/>
      <c r="BY5472" s="42"/>
      <c r="BZ5472" s="43"/>
      <c r="CA5472" s="42"/>
      <c r="CB5472" s="55"/>
      <c r="CC5472" s="42"/>
      <c r="CD5472" s="56"/>
      <c r="CE5472" s="42"/>
      <c r="DB5472" s="42"/>
    </row>
    <row r="5473" spans="62:106">
      <c r="BJ5473" s="89"/>
      <c r="BW5473" s="45"/>
      <c r="BX5473" s="42"/>
      <c r="BY5473" s="42"/>
      <c r="BZ5473" s="43"/>
      <c r="CA5473" s="42"/>
      <c r="CB5473" s="55"/>
      <c r="CC5473" s="42"/>
      <c r="CD5473" s="56"/>
      <c r="CE5473" s="42"/>
      <c r="DB5473" s="42"/>
    </row>
    <row r="5474" spans="62:106">
      <c r="BJ5474" s="89"/>
      <c r="BW5474" s="45"/>
      <c r="BX5474" s="42"/>
      <c r="BY5474" s="42"/>
      <c r="BZ5474" s="43"/>
      <c r="CA5474" s="42"/>
      <c r="CB5474" s="55"/>
      <c r="CC5474" s="42"/>
      <c r="CD5474" s="56"/>
      <c r="CE5474" s="42"/>
      <c r="DB5474" s="42"/>
    </row>
    <row r="5475" spans="62:106">
      <c r="BJ5475" s="89"/>
      <c r="BW5475" s="45"/>
      <c r="BX5475" s="42"/>
      <c r="BY5475" s="42"/>
      <c r="BZ5475" s="43"/>
      <c r="CA5475" s="42"/>
      <c r="CB5475" s="55"/>
      <c r="CC5475" s="42"/>
      <c r="CD5475" s="56"/>
      <c r="CE5475" s="42"/>
      <c r="DB5475" s="42"/>
    </row>
    <row r="5476" spans="62:106">
      <c r="BJ5476" s="89"/>
      <c r="BW5476" s="45"/>
      <c r="BX5476" s="42"/>
      <c r="BY5476" s="42"/>
      <c r="BZ5476" s="43"/>
      <c r="CA5476" s="42"/>
      <c r="CB5476" s="55"/>
      <c r="CC5476" s="42"/>
      <c r="CD5476" s="56"/>
      <c r="CE5476" s="42"/>
      <c r="DB5476" s="42"/>
    </row>
    <row r="5477" spans="62:106">
      <c r="BJ5477" s="89"/>
      <c r="BW5477" s="45"/>
      <c r="BX5477" s="42"/>
      <c r="BY5477" s="42"/>
      <c r="BZ5477" s="43"/>
      <c r="CA5477" s="42"/>
      <c r="CB5477" s="55"/>
      <c r="CC5477" s="42"/>
      <c r="CD5477" s="56"/>
      <c r="CE5477" s="42"/>
      <c r="DB5477" s="42"/>
    </row>
    <row r="5478" spans="62:106">
      <c r="BJ5478" s="89"/>
      <c r="BW5478" s="45"/>
      <c r="BX5478" s="42"/>
      <c r="BY5478" s="42"/>
      <c r="BZ5478" s="43"/>
      <c r="CA5478" s="42"/>
      <c r="CB5478" s="55"/>
      <c r="CC5478" s="42"/>
      <c r="CD5478" s="56"/>
      <c r="CE5478" s="42"/>
      <c r="DB5478" s="42"/>
    </row>
    <row r="5479" spans="62:106">
      <c r="BJ5479" s="89"/>
      <c r="BW5479" s="45"/>
      <c r="BX5479" s="42"/>
      <c r="BY5479" s="42"/>
      <c r="BZ5479" s="43"/>
      <c r="CA5479" s="42"/>
      <c r="CB5479" s="55"/>
      <c r="CC5479" s="42"/>
      <c r="CD5479" s="56"/>
      <c r="CE5479" s="42"/>
      <c r="DB5479" s="42"/>
    </row>
    <row r="5480" spans="62:106">
      <c r="BJ5480" s="89"/>
      <c r="BW5480" s="45"/>
      <c r="BX5480" s="42"/>
      <c r="BY5480" s="42"/>
      <c r="BZ5480" s="43"/>
      <c r="CA5480" s="42"/>
      <c r="CB5480" s="55"/>
      <c r="CC5480" s="42"/>
      <c r="CD5480" s="56"/>
      <c r="CE5480" s="42"/>
      <c r="DB5480" s="42"/>
    </row>
    <row r="5481" spans="62:106">
      <c r="BJ5481" s="89"/>
      <c r="BW5481" s="45"/>
      <c r="BX5481" s="42"/>
      <c r="BY5481" s="42"/>
      <c r="BZ5481" s="43"/>
      <c r="CA5481" s="42"/>
      <c r="CB5481" s="55"/>
      <c r="CC5481" s="42"/>
      <c r="CD5481" s="56"/>
      <c r="CE5481" s="42"/>
      <c r="DB5481" s="42"/>
    </row>
    <row r="5482" spans="62:106">
      <c r="BJ5482" s="89"/>
      <c r="BW5482" s="45"/>
      <c r="BX5482" s="42"/>
      <c r="BY5482" s="42"/>
      <c r="BZ5482" s="43"/>
      <c r="CA5482" s="42"/>
      <c r="CB5482" s="55"/>
      <c r="CC5482" s="42"/>
      <c r="CD5482" s="56"/>
      <c r="CE5482" s="42"/>
      <c r="DB5482" s="42"/>
    </row>
    <row r="5483" spans="62:106">
      <c r="BJ5483" s="89"/>
      <c r="BW5483" s="45"/>
      <c r="BX5483" s="42"/>
      <c r="BY5483" s="42"/>
      <c r="BZ5483" s="43"/>
      <c r="CA5483" s="42"/>
      <c r="CB5483" s="55"/>
      <c r="CC5483" s="42"/>
      <c r="CD5483" s="56"/>
      <c r="CE5483" s="42"/>
      <c r="DB5483" s="42"/>
    </row>
    <row r="5484" spans="62:106">
      <c r="BJ5484" s="89"/>
      <c r="BW5484" s="45"/>
      <c r="BX5484" s="42"/>
      <c r="BY5484" s="42"/>
      <c r="BZ5484" s="43"/>
      <c r="CA5484" s="42"/>
      <c r="CB5484" s="55"/>
      <c r="CC5484" s="42"/>
      <c r="CD5484" s="56"/>
      <c r="CE5484" s="42"/>
      <c r="DB5484" s="42"/>
    </row>
    <row r="5485" spans="62:106">
      <c r="BJ5485" s="89"/>
      <c r="BW5485" s="45"/>
      <c r="BX5485" s="42"/>
      <c r="BY5485" s="42"/>
      <c r="BZ5485" s="43"/>
      <c r="CA5485" s="42"/>
      <c r="CB5485" s="55"/>
      <c r="CC5485" s="42"/>
      <c r="CD5485" s="56"/>
      <c r="CE5485" s="42"/>
      <c r="DB5485" s="42"/>
    </row>
    <row r="5486" spans="62:106">
      <c r="BJ5486" s="89"/>
      <c r="BW5486" s="45"/>
      <c r="BX5486" s="42"/>
      <c r="BY5486" s="42"/>
      <c r="BZ5486" s="43"/>
      <c r="CA5486" s="42"/>
      <c r="CB5486" s="55"/>
      <c r="CC5486" s="42"/>
      <c r="CD5486" s="56"/>
      <c r="CE5486" s="42"/>
      <c r="DB5486" s="42"/>
    </row>
    <row r="5487" spans="62:106">
      <c r="BJ5487" s="89"/>
      <c r="BW5487" s="45"/>
      <c r="BX5487" s="42"/>
      <c r="BY5487" s="42"/>
      <c r="BZ5487" s="43"/>
      <c r="CA5487" s="42"/>
      <c r="CB5487" s="55"/>
      <c r="CC5487" s="42"/>
      <c r="CD5487" s="56"/>
      <c r="CE5487" s="42"/>
      <c r="DB5487" s="42"/>
    </row>
    <row r="5488" spans="62:106">
      <c r="BJ5488" s="89"/>
      <c r="BW5488" s="45"/>
      <c r="BX5488" s="42"/>
      <c r="BY5488" s="42"/>
      <c r="BZ5488" s="43"/>
      <c r="CA5488" s="42"/>
      <c r="CB5488" s="55"/>
      <c r="CC5488" s="42"/>
      <c r="CD5488" s="56"/>
      <c r="CE5488" s="42"/>
      <c r="DB5488" s="42"/>
    </row>
    <row r="5489" spans="62:106">
      <c r="BJ5489" s="89"/>
      <c r="BW5489" s="45"/>
      <c r="BX5489" s="42"/>
      <c r="BY5489" s="42"/>
      <c r="BZ5489" s="43"/>
      <c r="CA5489" s="42"/>
      <c r="CB5489" s="55"/>
      <c r="CC5489" s="42"/>
      <c r="CD5489" s="56"/>
      <c r="CE5489" s="42"/>
      <c r="DB5489" s="42"/>
    </row>
    <row r="5490" spans="62:106">
      <c r="BJ5490" s="89"/>
      <c r="BW5490" s="45"/>
      <c r="BX5490" s="42"/>
      <c r="BY5490" s="42"/>
      <c r="BZ5490" s="43"/>
      <c r="CA5490" s="42"/>
      <c r="CB5490" s="55"/>
      <c r="CC5490" s="42"/>
      <c r="CD5490" s="56"/>
      <c r="CE5490" s="42"/>
      <c r="DB5490" s="42"/>
    </row>
    <row r="5491" spans="62:106">
      <c r="BJ5491" s="89"/>
      <c r="BW5491" s="45"/>
      <c r="BX5491" s="42"/>
      <c r="BY5491" s="42"/>
      <c r="BZ5491" s="43"/>
      <c r="CA5491" s="42"/>
      <c r="CB5491" s="55"/>
      <c r="CC5491" s="42"/>
      <c r="CD5491" s="56"/>
      <c r="CE5491" s="42"/>
      <c r="DB5491" s="42"/>
    </row>
    <row r="5492" spans="62:106">
      <c r="BJ5492" s="89"/>
      <c r="BW5492" s="45"/>
      <c r="BX5492" s="42"/>
      <c r="BY5492" s="42"/>
      <c r="BZ5492" s="43"/>
      <c r="CA5492" s="42"/>
      <c r="CB5492" s="55"/>
      <c r="CC5492" s="42"/>
      <c r="CD5492" s="56"/>
      <c r="CE5492" s="42"/>
      <c r="DB5492" s="42"/>
    </row>
    <row r="5493" spans="62:106">
      <c r="BJ5493" s="89"/>
      <c r="BW5493" s="45"/>
      <c r="BX5493" s="42"/>
      <c r="BY5493" s="42"/>
      <c r="BZ5493" s="43"/>
      <c r="CA5493" s="42"/>
      <c r="CB5493" s="55"/>
      <c r="CC5493" s="42"/>
      <c r="CD5493" s="56"/>
      <c r="CE5493" s="42"/>
      <c r="DB5493" s="42"/>
    </row>
    <row r="5494" spans="62:106">
      <c r="BJ5494" s="89"/>
      <c r="BW5494" s="45"/>
      <c r="BX5494" s="42"/>
      <c r="BY5494" s="42"/>
      <c r="BZ5494" s="43"/>
      <c r="CA5494" s="42"/>
      <c r="CB5494" s="55"/>
      <c r="CC5494" s="42"/>
      <c r="CD5494" s="56"/>
      <c r="CE5494" s="42"/>
      <c r="DB5494" s="42"/>
    </row>
    <row r="5495" spans="62:106">
      <c r="BJ5495" s="89"/>
      <c r="BW5495" s="45"/>
      <c r="BX5495" s="42"/>
      <c r="BY5495" s="42"/>
      <c r="BZ5495" s="43"/>
      <c r="CA5495" s="42"/>
      <c r="CB5495" s="55"/>
      <c r="CC5495" s="42"/>
      <c r="CD5495" s="56"/>
      <c r="CE5495" s="42"/>
      <c r="DB5495" s="42"/>
    </row>
    <row r="5496" spans="62:106">
      <c r="BJ5496" s="89"/>
      <c r="BW5496" s="45"/>
      <c r="BX5496" s="42"/>
      <c r="BY5496" s="42"/>
      <c r="BZ5496" s="43"/>
      <c r="CA5496" s="42"/>
      <c r="CB5496" s="55"/>
      <c r="CC5496" s="42"/>
      <c r="CD5496" s="56"/>
      <c r="CE5496" s="42"/>
      <c r="DB5496" s="42"/>
    </row>
    <row r="5497" spans="62:106">
      <c r="BJ5497" s="89"/>
      <c r="BW5497" s="45"/>
      <c r="BX5497" s="42"/>
      <c r="BY5497" s="42"/>
      <c r="BZ5497" s="43"/>
      <c r="CA5497" s="42"/>
      <c r="CB5497" s="55"/>
      <c r="CC5497" s="42"/>
      <c r="CD5497" s="56"/>
      <c r="CE5497" s="42"/>
      <c r="DB5497" s="42"/>
    </row>
    <row r="5498" spans="62:106">
      <c r="BJ5498" s="89"/>
      <c r="BW5498" s="45"/>
      <c r="BX5498" s="42"/>
      <c r="BY5498" s="42"/>
      <c r="BZ5498" s="43"/>
      <c r="CA5498" s="42"/>
      <c r="CB5498" s="55"/>
      <c r="CC5498" s="42"/>
      <c r="CD5498" s="56"/>
      <c r="CE5498" s="42"/>
      <c r="DB5498" s="42"/>
    </row>
    <row r="5499" spans="62:106">
      <c r="BJ5499" s="89"/>
      <c r="BW5499" s="45"/>
      <c r="BX5499" s="42"/>
      <c r="BY5499" s="42"/>
      <c r="BZ5499" s="43"/>
      <c r="CA5499" s="42"/>
      <c r="CB5499" s="55"/>
      <c r="CC5499" s="42"/>
      <c r="CD5499" s="56"/>
      <c r="CE5499" s="42"/>
      <c r="DB5499" s="42"/>
    </row>
    <row r="5500" spans="62:106">
      <c r="BJ5500" s="89"/>
      <c r="BW5500" s="45"/>
      <c r="BX5500" s="42"/>
      <c r="BY5500" s="42"/>
      <c r="BZ5500" s="43"/>
      <c r="CA5500" s="42"/>
      <c r="CB5500" s="55"/>
      <c r="CC5500" s="42"/>
      <c r="CD5500" s="56"/>
      <c r="CE5500" s="42"/>
      <c r="DB5500" s="42"/>
    </row>
    <row r="5501" spans="62:106">
      <c r="BJ5501" s="89"/>
      <c r="BW5501" s="45"/>
      <c r="BX5501" s="42"/>
      <c r="BY5501" s="42"/>
      <c r="BZ5501" s="43"/>
      <c r="CA5501" s="42"/>
      <c r="CB5501" s="55"/>
      <c r="CC5501" s="42"/>
      <c r="CD5501" s="56"/>
      <c r="CE5501" s="42"/>
      <c r="DB5501" s="42"/>
    </row>
    <row r="5502" spans="62:106">
      <c r="BJ5502" s="89"/>
      <c r="BW5502" s="45"/>
      <c r="BX5502" s="42"/>
      <c r="BY5502" s="42"/>
      <c r="BZ5502" s="43"/>
      <c r="CA5502" s="42"/>
      <c r="CB5502" s="55"/>
      <c r="CC5502" s="42"/>
      <c r="CD5502" s="56"/>
      <c r="CE5502" s="42"/>
      <c r="DB5502" s="42"/>
    </row>
    <row r="5503" spans="62:106">
      <c r="BJ5503" s="89"/>
      <c r="BW5503" s="45"/>
      <c r="BX5503" s="42"/>
      <c r="BY5503" s="42"/>
      <c r="BZ5503" s="43"/>
      <c r="CA5503" s="42"/>
      <c r="CB5503" s="55"/>
      <c r="CC5503" s="42"/>
      <c r="CD5503" s="56"/>
      <c r="CE5503" s="42"/>
      <c r="DB5503" s="42"/>
    </row>
    <row r="5504" spans="62:106">
      <c r="BJ5504" s="89"/>
      <c r="BW5504" s="45"/>
      <c r="BX5504" s="42"/>
      <c r="BY5504" s="42"/>
      <c r="BZ5504" s="43"/>
      <c r="CA5504" s="42"/>
      <c r="CB5504" s="55"/>
      <c r="CC5504" s="42"/>
      <c r="CD5504" s="56"/>
      <c r="CE5504" s="42"/>
      <c r="DB5504" s="42"/>
    </row>
    <row r="5505" spans="62:106">
      <c r="BJ5505" s="89"/>
      <c r="BW5505" s="45"/>
      <c r="BX5505" s="42"/>
      <c r="BY5505" s="42"/>
      <c r="BZ5505" s="43"/>
      <c r="CA5505" s="42"/>
      <c r="CB5505" s="55"/>
      <c r="CC5505" s="42"/>
      <c r="CD5505" s="56"/>
      <c r="CE5505" s="42"/>
      <c r="DB5505" s="42"/>
    </row>
    <row r="5506" spans="62:106">
      <c r="BJ5506" s="89"/>
      <c r="BW5506" s="45"/>
      <c r="BX5506" s="42"/>
      <c r="BY5506" s="42"/>
      <c r="BZ5506" s="43"/>
      <c r="CA5506" s="42"/>
      <c r="CB5506" s="55"/>
      <c r="CC5506" s="42"/>
      <c r="CD5506" s="56"/>
      <c r="CE5506" s="42"/>
      <c r="DB5506" s="42"/>
    </row>
    <row r="5507" spans="62:106">
      <c r="BJ5507" s="89"/>
      <c r="BW5507" s="45"/>
      <c r="BX5507" s="42"/>
      <c r="BY5507" s="42"/>
      <c r="BZ5507" s="43"/>
      <c r="CA5507" s="42"/>
      <c r="CB5507" s="55"/>
      <c r="CC5507" s="42"/>
      <c r="CD5507" s="56"/>
      <c r="CE5507" s="42"/>
      <c r="DB5507" s="42"/>
    </row>
    <row r="5508" spans="62:106">
      <c r="BJ5508" s="89"/>
      <c r="BW5508" s="45"/>
      <c r="BX5508" s="42"/>
      <c r="BY5508" s="42"/>
      <c r="BZ5508" s="43"/>
      <c r="CA5508" s="42"/>
      <c r="CB5508" s="55"/>
      <c r="CC5508" s="42"/>
      <c r="CD5508" s="56"/>
      <c r="CE5508" s="42"/>
      <c r="DB5508" s="42"/>
    </row>
    <row r="5509" spans="62:106">
      <c r="BJ5509" s="89"/>
      <c r="BW5509" s="45"/>
      <c r="BX5509" s="42"/>
      <c r="BY5509" s="42"/>
      <c r="BZ5509" s="43"/>
      <c r="CA5509" s="42"/>
      <c r="CB5509" s="55"/>
      <c r="CC5509" s="42"/>
      <c r="CD5509" s="56"/>
      <c r="CE5509" s="42"/>
      <c r="DB5509" s="42"/>
    </row>
    <row r="5510" spans="62:106">
      <c r="BJ5510" s="89"/>
      <c r="BW5510" s="45"/>
      <c r="BX5510" s="42"/>
      <c r="BY5510" s="42"/>
      <c r="BZ5510" s="43"/>
      <c r="CA5510" s="42"/>
      <c r="CB5510" s="55"/>
      <c r="CC5510" s="42"/>
      <c r="CD5510" s="56"/>
      <c r="CE5510" s="42"/>
      <c r="DB5510" s="42"/>
    </row>
    <row r="5511" spans="62:106">
      <c r="BJ5511" s="89"/>
      <c r="BW5511" s="45"/>
      <c r="BX5511" s="42"/>
      <c r="BY5511" s="42"/>
      <c r="BZ5511" s="43"/>
      <c r="CA5511" s="42"/>
      <c r="CB5511" s="55"/>
      <c r="CC5511" s="42"/>
      <c r="CD5511" s="56"/>
      <c r="CE5511" s="42"/>
      <c r="DB5511" s="42"/>
    </row>
    <row r="5512" spans="62:106">
      <c r="BJ5512" s="89"/>
      <c r="BW5512" s="45"/>
      <c r="BX5512" s="42"/>
      <c r="BY5512" s="42"/>
      <c r="BZ5512" s="43"/>
      <c r="CA5512" s="42"/>
      <c r="CB5512" s="55"/>
      <c r="CC5512" s="42"/>
      <c r="CD5512" s="56"/>
      <c r="CE5512" s="42"/>
      <c r="DB5512" s="42"/>
    </row>
    <row r="5513" spans="62:106">
      <c r="BJ5513" s="89"/>
      <c r="BW5513" s="45"/>
      <c r="BX5513" s="42"/>
      <c r="BY5513" s="42"/>
      <c r="BZ5513" s="43"/>
      <c r="CA5513" s="42"/>
      <c r="CB5513" s="55"/>
      <c r="CC5513" s="42"/>
      <c r="CD5513" s="56"/>
      <c r="CE5513" s="42"/>
      <c r="DB5513" s="42"/>
    </row>
    <row r="5514" spans="62:106">
      <c r="BJ5514" s="89"/>
      <c r="BW5514" s="45"/>
      <c r="BX5514" s="42"/>
      <c r="BY5514" s="42"/>
      <c r="BZ5514" s="43"/>
      <c r="CA5514" s="42"/>
      <c r="CB5514" s="55"/>
      <c r="CC5514" s="42"/>
      <c r="CD5514" s="56"/>
      <c r="CE5514" s="42"/>
      <c r="DB5514" s="42"/>
    </row>
    <row r="5515" spans="62:106">
      <c r="BJ5515" s="89"/>
      <c r="BW5515" s="45"/>
      <c r="BX5515" s="42"/>
      <c r="BY5515" s="42"/>
      <c r="BZ5515" s="43"/>
      <c r="CA5515" s="42"/>
      <c r="CB5515" s="55"/>
      <c r="CC5515" s="42"/>
      <c r="CD5515" s="56"/>
      <c r="CE5515" s="42"/>
      <c r="DB5515" s="42"/>
    </row>
    <row r="5516" spans="62:106">
      <c r="BJ5516" s="89"/>
      <c r="BW5516" s="45"/>
      <c r="BX5516" s="42"/>
      <c r="BY5516" s="42"/>
      <c r="BZ5516" s="43"/>
      <c r="CA5516" s="42"/>
      <c r="CB5516" s="55"/>
      <c r="CC5516" s="42"/>
      <c r="CD5516" s="56"/>
      <c r="CE5516" s="42"/>
      <c r="DB5516" s="42"/>
    </row>
    <row r="5517" spans="62:106">
      <c r="BJ5517" s="89"/>
      <c r="BW5517" s="45"/>
      <c r="BX5517" s="42"/>
      <c r="BY5517" s="42"/>
      <c r="BZ5517" s="43"/>
      <c r="CA5517" s="42"/>
      <c r="CB5517" s="55"/>
      <c r="CC5517" s="42"/>
      <c r="CD5517" s="56"/>
      <c r="CE5517" s="42"/>
      <c r="DB5517" s="42"/>
    </row>
    <row r="5518" spans="62:106">
      <c r="BJ5518" s="89"/>
      <c r="BW5518" s="45"/>
      <c r="BX5518" s="42"/>
      <c r="BY5518" s="42"/>
      <c r="BZ5518" s="43"/>
      <c r="CA5518" s="42"/>
      <c r="CB5518" s="55"/>
      <c r="CC5518" s="42"/>
      <c r="CD5518" s="56"/>
      <c r="CE5518" s="42"/>
      <c r="DB5518" s="42"/>
    </row>
    <row r="5519" spans="62:106">
      <c r="BJ5519" s="89"/>
      <c r="BW5519" s="45"/>
      <c r="BX5519" s="42"/>
      <c r="BY5519" s="42"/>
      <c r="BZ5519" s="43"/>
      <c r="CA5519" s="42"/>
      <c r="CB5519" s="55"/>
      <c r="CC5519" s="42"/>
      <c r="CD5519" s="56"/>
      <c r="CE5519" s="42"/>
      <c r="DB5519" s="42"/>
    </row>
    <row r="5520" spans="62:106">
      <c r="BJ5520" s="89"/>
      <c r="BW5520" s="45"/>
      <c r="BX5520" s="42"/>
      <c r="BY5520" s="42"/>
      <c r="BZ5520" s="43"/>
      <c r="CA5520" s="42"/>
      <c r="CB5520" s="55"/>
      <c r="CC5520" s="42"/>
      <c r="CD5520" s="56"/>
      <c r="CE5520" s="42"/>
      <c r="DB5520" s="42"/>
    </row>
    <row r="5521" spans="62:106">
      <c r="BJ5521" s="89"/>
      <c r="BW5521" s="45"/>
      <c r="BX5521" s="42"/>
      <c r="BY5521" s="42"/>
      <c r="BZ5521" s="43"/>
      <c r="CA5521" s="42"/>
      <c r="CB5521" s="55"/>
      <c r="CC5521" s="42"/>
      <c r="CD5521" s="56"/>
      <c r="CE5521" s="42"/>
      <c r="DB5521" s="42"/>
    </row>
    <row r="5522" spans="62:106">
      <c r="BJ5522" s="89"/>
      <c r="BW5522" s="45"/>
      <c r="BX5522" s="42"/>
      <c r="BY5522" s="42"/>
      <c r="BZ5522" s="43"/>
      <c r="CA5522" s="42"/>
      <c r="CB5522" s="55"/>
      <c r="CC5522" s="42"/>
      <c r="CD5522" s="56"/>
      <c r="CE5522" s="42"/>
      <c r="DB5522" s="42"/>
    </row>
    <row r="5523" spans="62:106">
      <c r="BJ5523" s="89"/>
      <c r="BW5523" s="45"/>
      <c r="BX5523" s="42"/>
      <c r="BY5523" s="42"/>
      <c r="BZ5523" s="43"/>
      <c r="CA5523" s="42"/>
      <c r="CB5523" s="55"/>
      <c r="CC5523" s="42"/>
      <c r="CD5523" s="56"/>
      <c r="CE5523" s="42"/>
      <c r="DB5523" s="42"/>
    </row>
    <row r="5524" spans="62:106">
      <c r="BJ5524" s="89"/>
      <c r="BW5524" s="45"/>
      <c r="BX5524" s="42"/>
      <c r="BY5524" s="42"/>
      <c r="BZ5524" s="43"/>
      <c r="CA5524" s="42"/>
      <c r="CB5524" s="55"/>
      <c r="CC5524" s="42"/>
      <c r="CD5524" s="56"/>
      <c r="CE5524" s="42"/>
      <c r="DB5524" s="42"/>
    </row>
    <row r="5525" spans="62:106">
      <c r="BJ5525" s="89"/>
      <c r="BW5525" s="45"/>
      <c r="BX5525" s="42"/>
      <c r="BY5525" s="42"/>
      <c r="BZ5525" s="43"/>
      <c r="CA5525" s="42"/>
      <c r="CB5525" s="55"/>
      <c r="CC5525" s="42"/>
      <c r="CD5525" s="56"/>
      <c r="CE5525" s="42"/>
      <c r="DB5525" s="42"/>
    </row>
    <row r="5526" spans="62:106">
      <c r="BJ5526" s="89"/>
      <c r="BW5526" s="45"/>
      <c r="BX5526" s="42"/>
      <c r="BY5526" s="42"/>
      <c r="BZ5526" s="43"/>
      <c r="CA5526" s="42"/>
      <c r="CB5526" s="55"/>
      <c r="CC5526" s="42"/>
      <c r="CD5526" s="56"/>
      <c r="CE5526" s="42"/>
      <c r="DB5526" s="42"/>
    </row>
    <row r="5527" spans="62:106">
      <c r="BJ5527" s="89"/>
      <c r="BW5527" s="45"/>
      <c r="BX5527" s="42"/>
      <c r="BY5527" s="42"/>
      <c r="BZ5527" s="43"/>
      <c r="CA5527" s="42"/>
      <c r="CB5527" s="55"/>
      <c r="CC5527" s="42"/>
      <c r="CD5527" s="56"/>
      <c r="CE5527" s="42"/>
      <c r="DB5527" s="42"/>
    </row>
    <row r="5528" spans="62:106">
      <c r="BJ5528" s="89"/>
      <c r="BW5528" s="45"/>
      <c r="BX5528" s="42"/>
      <c r="BY5528" s="42"/>
      <c r="BZ5528" s="43"/>
      <c r="CA5528" s="42"/>
      <c r="CB5528" s="55"/>
      <c r="CC5528" s="42"/>
      <c r="CD5528" s="56"/>
      <c r="CE5528" s="42"/>
      <c r="DB5528" s="42"/>
    </row>
    <row r="5529" spans="62:106">
      <c r="BJ5529" s="89"/>
      <c r="BW5529" s="45"/>
      <c r="BX5529" s="42"/>
      <c r="BY5529" s="42"/>
      <c r="BZ5529" s="43"/>
      <c r="CA5529" s="42"/>
      <c r="CB5529" s="55"/>
      <c r="CC5529" s="42"/>
      <c r="CD5529" s="56"/>
      <c r="CE5529" s="42"/>
      <c r="DB5529" s="42"/>
    </row>
    <row r="5530" spans="62:106">
      <c r="BJ5530" s="89"/>
      <c r="BW5530" s="45"/>
      <c r="BX5530" s="42"/>
      <c r="BY5530" s="42"/>
      <c r="BZ5530" s="43"/>
      <c r="CA5530" s="42"/>
      <c r="CB5530" s="55"/>
      <c r="CC5530" s="42"/>
      <c r="CD5530" s="56"/>
      <c r="CE5530" s="42"/>
      <c r="DB5530" s="42"/>
    </row>
    <row r="5531" spans="62:106">
      <c r="BJ5531" s="89"/>
      <c r="BW5531" s="45"/>
      <c r="BX5531" s="42"/>
      <c r="BY5531" s="42"/>
      <c r="BZ5531" s="43"/>
      <c r="CA5531" s="42"/>
      <c r="CB5531" s="55"/>
      <c r="CC5531" s="42"/>
      <c r="CD5531" s="56"/>
      <c r="CE5531" s="42"/>
      <c r="DB5531" s="42"/>
    </row>
    <row r="5532" spans="62:106">
      <c r="BJ5532" s="89"/>
      <c r="BW5532" s="45"/>
      <c r="BX5532" s="42"/>
      <c r="BY5532" s="42"/>
      <c r="BZ5532" s="43"/>
      <c r="CA5532" s="42"/>
      <c r="CB5532" s="55"/>
      <c r="CC5532" s="42"/>
      <c r="CD5532" s="56"/>
      <c r="CE5532" s="42"/>
      <c r="DB5532" s="42"/>
    </row>
    <row r="5533" spans="62:106">
      <c r="BJ5533" s="89"/>
      <c r="BW5533" s="45"/>
      <c r="BX5533" s="42"/>
      <c r="BY5533" s="42"/>
      <c r="BZ5533" s="43"/>
      <c r="CA5533" s="42"/>
      <c r="CB5533" s="55"/>
      <c r="CC5533" s="42"/>
      <c r="CD5533" s="56"/>
      <c r="CE5533" s="42"/>
      <c r="DB5533" s="42"/>
    </row>
    <row r="5534" spans="62:106">
      <c r="BJ5534" s="89"/>
      <c r="BW5534" s="45"/>
      <c r="BX5534" s="42"/>
      <c r="BY5534" s="42"/>
      <c r="BZ5534" s="43"/>
      <c r="CA5534" s="42"/>
      <c r="CB5534" s="55"/>
      <c r="CC5534" s="42"/>
      <c r="CD5534" s="56"/>
      <c r="CE5534" s="42"/>
      <c r="DB5534" s="42"/>
    </row>
    <row r="5535" spans="62:106">
      <c r="BJ5535" s="89"/>
      <c r="BW5535" s="45"/>
      <c r="BX5535" s="42"/>
      <c r="BY5535" s="42"/>
      <c r="BZ5535" s="43"/>
      <c r="CA5535" s="42"/>
      <c r="CB5535" s="55"/>
      <c r="CC5535" s="42"/>
      <c r="CD5535" s="56"/>
      <c r="CE5535" s="42"/>
      <c r="DB5535" s="42"/>
    </row>
    <row r="5536" spans="62:106">
      <c r="BJ5536" s="89"/>
      <c r="BW5536" s="45"/>
      <c r="BX5536" s="42"/>
      <c r="BY5536" s="42"/>
      <c r="BZ5536" s="43"/>
      <c r="CA5536" s="42"/>
      <c r="CB5536" s="55"/>
      <c r="CC5536" s="42"/>
      <c r="CD5536" s="56"/>
      <c r="CE5536" s="42"/>
      <c r="DB5536" s="42"/>
    </row>
    <row r="5537" spans="62:106">
      <c r="BJ5537" s="89"/>
      <c r="BW5537" s="45"/>
      <c r="BX5537" s="42"/>
      <c r="BY5537" s="42"/>
      <c r="BZ5537" s="43"/>
      <c r="CA5537" s="42"/>
      <c r="CB5537" s="55"/>
      <c r="CC5537" s="42"/>
      <c r="CD5537" s="56"/>
      <c r="CE5537" s="42"/>
      <c r="DB5537" s="42"/>
    </row>
    <row r="5538" spans="62:106">
      <c r="BJ5538" s="89"/>
      <c r="BW5538" s="45"/>
      <c r="BX5538" s="42"/>
      <c r="BY5538" s="42"/>
      <c r="BZ5538" s="43"/>
      <c r="CA5538" s="42"/>
      <c r="CB5538" s="55"/>
      <c r="CC5538" s="42"/>
      <c r="CD5538" s="56"/>
      <c r="CE5538" s="42"/>
      <c r="DB5538" s="42"/>
    </row>
    <row r="5539" spans="62:106">
      <c r="BJ5539" s="89"/>
      <c r="BW5539" s="45"/>
      <c r="BX5539" s="42"/>
      <c r="BY5539" s="42"/>
      <c r="BZ5539" s="43"/>
      <c r="CA5539" s="42"/>
      <c r="CB5539" s="55"/>
      <c r="CC5539" s="42"/>
      <c r="CD5539" s="56"/>
      <c r="CE5539" s="42"/>
      <c r="DB5539" s="42"/>
    </row>
    <row r="5540" spans="62:106">
      <c r="BJ5540" s="89"/>
      <c r="BW5540" s="45"/>
      <c r="BX5540" s="42"/>
      <c r="BY5540" s="42"/>
      <c r="BZ5540" s="43"/>
      <c r="CA5540" s="42"/>
      <c r="CB5540" s="55"/>
      <c r="CC5540" s="42"/>
      <c r="CD5540" s="56"/>
      <c r="CE5540" s="42"/>
      <c r="DB5540" s="42"/>
    </row>
    <row r="5541" spans="62:106">
      <c r="BJ5541" s="89"/>
      <c r="BW5541" s="45"/>
      <c r="BX5541" s="42"/>
      <c r="BY5541" s="42"/>
      <c r="BZ5541" s="43"/>
      <c r="CA5541" s="42"/>
      <c r="CB5541" s="55"/>
      <c r="CC5541" s="42"/>
      <c r="CD5541" s="56"/>
      <c r="CE5541" s="42"/>
      <c r="DB5541" s="42"/>
    </row>
    <row r="5542" spans="62:106">
      <c r="BJ5542" s="89"/>
      <c r="BW5542" s="45"/>
      <c r="BX5542" s="42"/>
      <c r="BY5542" s="42"/>
      <c r="BZ5542" s="43"/>
      <c r="CA5542" s="42"/>
      <c r="CB5542" s="55"/>
      <c r="CC5542" s="42"/>
      <c r="CD5542" s="56"/>
      <c r="CE5542" s="42"/>
      <c r="DB5542" s="42"/>
    </row>
    <row r="5543" spans="62:106">
      <c r="BJ5543" s="89"/>
      <c r="BW5543" s="45"/>
      <c r="BX5543" s="42"/>
      <c r="BY5543" s="42"/>
      <c r="BZ5543" s="43"/>
      <c r="CA5543" s="42"/>
      <c r="CB5543" s="55"/>
      <c r="CC5543" s="42"/>
      <c r="CD5543" s="56"/>
      <c r="CE5543" s="42"/>
      <c r="DB5543" s="42"/>
    </row>
    <row r="5544" spans="62:106">
      <c r="BJ5544" s="89"/>
      <c r="BW5544" s="45"/>
      <c r="BX5544" s="42"/>
      <c r="BY5544" s="42"/>
      <c r="BZ5544" s="43"/>
      <c r="CA5544" s="42"/>
      <c r="CB5544" s="55"/>
      <c r="CC5544" s="42"/>
      <c r="CD5544" s="56"/>
      <c r="CE5544" s="42"/>
      <c r="DB5544" s="42"/>
    </row>
    <row r="5545" spans="62:106">
      <c r="BJ5545" s="89"/>
      <c r="BW5545" s="45"/>
      <c r="BX5545" s="42"/>
      <c r="BY5545" s="42"/>
      <c r="BZ5545" s="43"/>
      <c r="CA5545" s="42"/>
      <c r="CB5545" s="55"/>
      <c r="CC5545" s="42"/>
      <c r="CD5545" s="56"/>
      <c r="CE5545" s="42"/>
      <c r="DB5545" s="42"/>
    </row>
    <row r="5546" spans="62:106">
      <c r="BJ5546" s="89"/>
      <c r="BW5546" s="45"/>
      <c r="BX5546" s="42"/>
      <c r="BY5546" s="42"/>
      <c r="BZ5546" s="43"/>
      <c r="CA5546" s="42"/>
      <c r="CB5546" s="55"/>
      <c r="CC5546" s="42"/>
      <c r="CD5546" s="56"/>
      <c r="CE5546" s="42"/>
      <c r="DB5546" s="42"/>
    </row>
    <row r="5547" spans="62:106">
      <c r="BJ5547" s="89"/>
      <c r="BW5547" s="45"/>
      <c r="BX5547" s="42"/>
      <c r="BY5547" s="42"/>
      <c r="BZ5547" s="43"/>
      <c r="CA5547" s="42"/>
      <c r="CB5547" s="55"/>
      <c r="CC5547" s="42"/>
      <c r="CD5547" s="56"/>
      <c r="CE5547" s="42"/>
      <c r="DB5547" s="42"/>
    </row>
    <row r="5548" spans="62:106">
      <c r="BJ5548" s="89"/>
      <c r="BW5548" s="45"/>
      <c r="BX5548" s="42"/>
      <c r="BY5548" s="42"/>
      <c r="BZ5548" s="43"/>
      <c r="CA5548" s="42"/>
      <c r="CB5548" s="55"/>
      <c r="CC5548" s="42"/>
      <c r="CD5548" s="56"/>
      <c r="CE5548" s="42"/>
      <c r="DB5548" s="42"/>
    </row>
    <row r="5549" spans="62:106">
      <c r="BJ5549" s="89"/>
      <c r="BW5549" s="45"/>
      <c r="BX5549" s="42"/>
      <c r="BY5549" s="42"/>
      <c r="BZ5549" s="43"/>
      <c r="CA5549" s="42"/>
      <c r="CB5549" s="55"/>
      <c r="CC5549" s="42"/>
      <c r="CD5549" s="56"/>
      <c r="CE5549" s="42"/>
      <c r="DB5549" s="42"/>
    </row>
    <row r="5550" spans="62:106">
      <c r="BJ5550" s="89"/>
      <c r="BW5550" s="45"/>
      <c r="BX5550" s="42"/>
      <c r="BY5550" s="42"/>
      <c r="BZ5550" s="43"/>
      <c r="CA5550" s="42"/>
      <c r="CB5550" s="55"/>
      <c r="CC5550" s="42"/>
      <c r="CD5550" s="56"/>
      <c r="CE5550" s="42"/>
      <c r="DB5550" s="42"/>
    </row>
    <row r="5551" spans="62:106">
      <c r="BJ5551" s="89"/>
      <c r="BW5551" s="45"/>
      <c r="BX5551" s="42"/>
      <c r="BY5551" s="42"/>
      <c r="BZ5551" s="43"/>
      <c r="CA5551" s="42"/>
      <c r="CB5551" s="55"/>
      <c r="CC5551" s="42"/>
      <c r="CD5551" s="56"/>
      <c r="CE5551" s="42"/>
      <c r="DB5551" s="42"/>
    </row>
    <row r="5552" spans="62:106">
      <c r="BJ5552" s="89"/>
      <c r="BW5552" s="45"/>
      <c r="BX5552" s="42"/>
      <c r="BY5552" s="42"/>
      <c r="BZ5552" s="43"/>
      <c r="CA5552" s="42"/>
      <c r="CB5552" s="55"/>
      <c r="CC5552" s="42"/>
      <c r="CD5552" s="56"/>
      <c r="CE5552" s="42"/>
      <c r="DB5552" s="42"/>
    </row>
    <row r="5553" spans="62:106">
      <c r="BJ5553" s="89"/>
      <c r="BW5553" s="45"/>
      <c r="BX5553" s="42"/>
      <c r="BY5553" s="42"/>
      <c r="BZ5553" s="43"/>
      <c r="CA5553" s="42"/>
      <c r="CB5553" s="55"/>
      <c r="CC5553" s="42"/>
      <c r="CD5553" s="56"/>
      <c r="CE5553" s="42"/>
      <c r="DB5553" s="42"/>
    </row>
    <row r="5554" spans="62:106">
      <c r="BJ5554" s="89"/>
      <c r="BW5554" s="45"/>
      <c r="BX5554" s="42"/>
      <c r="BY5554" s="42"/>
      <c r="BZ5554" s="43"/>
      <c r="CA5554" s="42"/>
      <c r="CB5554" s="55"/>
      <c r="CC5554" s="42"/>
      <c r="CD5554" s="56"/>
      <c r="CE5554" s="42"/>
      <c r="DB5554" s="42"/>
    </row>
    <row r="5555" spans="62:106">
      <c r="BJ5555" s="89"/>
      <c r="BW5555" s="45"/>
      <c r="BX5555" s="42"/>
      <c r="BY5555" s="42"/>
      <c r="BZ5555" s="43"/>
      <c r="CA5555" s="42"/>
      <c r="CB5555" s="55"/>
      <c r="CC5555" s="42"/>
      <c r="CD5555" s="56"/>
      <c r="CE5555" s="42"/>
      <c r="DB5555" s="42"/>
    </row>
    <row r="5556" spans="62:106">
      <c r="BJ5556" s="89"/>
      <c r="BW5556" s="45"/>
      <c r="BX5556" s="42"/>
      <c r="BY5556" s="42"/>
      <c r="BZ5556" s="43"/>
      <c r="CA5556" s="42"/>
      <c r="CB5556" s="55"/>
      <c r="CC5556" s="42"/>
      <c r="CD5556" s="56"/>
      <c r="CE5556" s="42"/>
      <c r="DB5556" s="42"/>
    </row>
    <row r="5557" spans="62:106">
      <c r="BJ5557" s="89"/>
      <c r="BW5557" s="45"/>
      <c r="BX5557" s="42"/>
      <c r="BY5557" s="42"/>
      <c r="BZ5557" s="43"/>
      <c r="CA5557" s="42"/>
      <c r="CB5557" s="55"/>
      <c r="CC5557" s="42"/>
      <c r="CD5557" s="56"/>
      <c r="CE5557" s="42"/>
      <c r="DB5557" s="42"/>
    </row>
    <row r="5558" spans="62:106">
      <c r="BJ5558" s="89"/>
      <c r="BW5558" s="45"/>
      <c r="BX5558" s="42"/>
      <c r="BY5558" s="42"/>
      <c r="BZ5558" s="43"/>
      <c r="CA5558" s="42"/>
      <c r="CB5558" s="55"/>
      <c r="CC5558" s="42"/>
      <c r="CD5558" s="56"/>
      <c r="CE5558" s="42"/>
      <c r="DB5558" s="42"/>
    </row>
    <row r="5559" spans="62:106">
      <c r="BJ5559" s="89"/>
      <c r="BW5559" s="45"/>
      <c r="BX5559" s="42"/>
      <c r="BY5559" s="42"/>
      <c r="BZ5559" s="43"/>
      <c r="CA5559" s="42"/>
      <c r="CB5559" s="55"/>
      <c r="CC5559" s="42"/>
      <c r="CD5559" s="56"/>
      <c r="CE5559" s="42"/>
      <c r="DB5559" s="42"/>
    </row>
    <row r="5560" spans="62:106">
      <c r="BJ5560" s="89"/>
      <c r="BW5560" s="45"/>
      <c r="BX5560" s="42"/>
      <c r="BY5560" s="42"/>
      <c r="BZ5560" s="43"/>
      <c r="CA5560" s="42"/>
      <c r="CB5560" s="55"/>
      <c r="CC5560" s="42"/>
      <c r="CD5560" s="56"/>
      <c r="CE5560" s="42"/>
      <c r="DB5560" s="42"/>
    </row>
    <row r="5561" spans="62:106">
      <c r="BJ5561" s="89"/>
      <c r="BW5561" s="45"/>
      <c r="BX5561" s="42"/>
      <c r="BY5561" s="42"/>
      <c r="BZ5561" s="43"/>
      <c r="CA5561" s="42"/>
      <c r="CB5561" s="55"/>
      <c r="CC5561" s="42"/>
      <c r="CD5561" s="56"/>
      <c r="CE5561" s="42"/>
      <c r="DB5561" s="42"/>
    </row>
    <row r="5562" spans="62:106">
      <c r="BJ5562" s="89"/>
      <c r="BW5562" s="45"/>
      <c r="BX5562" s="42"/>
      <c r="BY5562" s="42"/>
      <c r="BZ5562" s="43"/>
      <c r="CA5562" s="42"/>
      <c r="CB5562" s="55"/>
      <c r="CC5562" s="42"/>
      <c r="CD5562" s="56"/>
      <c r="CE5562" s="42"/>
      <c r="DB5562" s="42"/>
    </row>
    <row r="5563" spans="62:106">
      <c r="BJ5563" s="89"/>
      <c r="BW5563" s="45"/>
      <c r="BX5563" s="42"/>
      <c r="BY5563" s="42"/>
      <c r="BZ5563" s="43"/>
      <c r="CA5563" s="42"/>
      <c r="CB5563" s="55"/>
      <c r="CC5563" s="42"/>
      <c r="CD5563" s="56"/>
      <c r="CE5563" s="42"/>
      <c r="DB5563" s="42"/>
    </row>
    <row r="5564" spans="62:106">
      <c r="BJ5564" s="89"/>
      <c r="BW5564" s="45"/>
      <c r="BX5564" s="42"/>
      <c r="BY5564" s="42"/>
      <c r="BZ5564" s="43"/>
      <c r="CA5564" s="42"/>
      <c r="CB5564" s="55"/>
      <c r="CC5564" s="42"/>
      <c r="CD5564" s="56"/>
      <c r="CE5564" s="42"/>
      <c r="DB5564" s="42"/>
    </row>
    <row r="5565" spans="62:106">
      <c r="BJ5565" s="89"/>
      <c r="BW5565" s="45"/>
      <c r="BX5565" s="42"/>
      <c r="BY5565" s="42"/>
      <c r="BZ5565" s="43"/>
      <c r="CA5565" s="42"/>
      <c r="CB5565" s="55"/>
      <c r="CC5565" s="42"/>
      <c r="CD5565" s="56"/>
      <c r="CE5565" s="42"/>
      <c r="DB5565" s="42"/>
    </row>
    <row r="5566" spans="62:106">
      <c r="BJ5566" s="89"/>
      <c r="BW5566" s="45"/>
      <c r="BX5566" s="42"/>
      <c r="BY5566" s="42"/>
      <c r="BZ5566" s="43"/>
      <c r="CA5566" s="42"/>
      <c r="CB5566" s="55"/>
      <c r="CC5566" s="42"/>
      <c r="CD5566" s="56"/>
      <c r="CE5566" s="42"/>
      <c r="DB5566" s="42"/>
    </row>
    <row r="5567" spans="62:106">
      <c r="BJ5567" s="89"/>
      <c r="BW5567" s="45"/>
      <c r="BX5567" s="42"/>
      <c r="BY5567" s="42"/>
      <c r="BZ5567" s="43"/>
      <c r="CA5567" s="42"/>
      <c r="CB5567" s="55"/>
      <c r="CC5567" s="42"/>
      <c r="CD5567" s="56"/>
      <c r="CE5567" s="42"/>
      <c r="DB5567" s="42"/>
    </row>
    <row r="5568" spans="62:106">
      <c r="BJ5568" s="89"/>
      <c r="BW5568" s="45"/>
      <c r="BX5568" s="42"/>
      <c r="BY5568" s="42"/>
      <c r="BZ5568" s="43"/>
      <c r="CA5568" s="42"/>
      <c r="CB5568" s="55"/>
      <c r="CC5568" s="42"/>
      <c r="CD5568" s="56"/>
      <c r="CE5568" s="42"/>
      <c r="DB5568" s="42"/>
    </row>
    <row r="5569" spans="62:106">
      <c r="BJ5569" s="89"/>
      <c r="BW5569" s="45"/>
      <c r="BX5569" s="42"/>
      <c r="BY5569" s="42"/>
      <c r="BZ5569" s="43"/>
      <c r="CA5569" s="42"/>
      <c r="CB5569" s="55"/>
      <c r="CC5569" s="42"/>
      <c r="CD5569" s="56"/>
      <c r="CE5569" s="42"/>
      <c r="DB5569" s="42"/>
    </row>
    <row r="5570" spans="62:106">
      <c r="BJ5570" s="89"/>
      <c r="BW5570" s="45"/>
      <c r="BX5570" s="42"/>
      <c r="BY5570" s="42"/>
      <c r="BZ5570" s="43"/>
      <c r="CA5570" s="42"/>
      <c r="CB5570" s="55"/>
      <c r="CC5570" s="42"/>
      <c r="CD5570" s="56"/>
      <c r="CE5570" s="42"/>
      <c r="DB5570" s="42"/>
    </row>
    <row r="5571" spans="62:106">
      <c r="BJ5571" s="89"/>
      <c r="BW5571" s="45"/>
      <c r="BX5571" s="42"/>
      <c r="BY5571" s="42"/>
      <c r="BZ5571" s="43"/>
      <c r="CA5571" s="42"/>
      <c r="CB5571" s="55"/>
      <c r="CC5571" s="42"/>
      <c r="CD5571" s="56"/>
      <c r="CE5571" s="42"/>
      <c r="DB5571" s="42"/>
    </row>
    <row r="5572" spans="62:106">
      <c r="BJ5572" s="89"/>
      <c r="BW5572" s="45"/>
      <c r="BX5572" s="42"/>
      <c r="BY5572" s="42"/>
      <c r="BZ5572" s="43"/>
      <c r="CA5572" s="42"/>
      <c r="CB5572" s="55"/>
      <c r="CC5572" s="42"/>
      <c r="CD5572" s="56"/>
      <c r="CE5572" s="42"/>
      <c r="DB5572" s="42"/>
    </row>
    <row r="5573" spans="62:106">
      <c r="BJ5573" s="89"/>
      <c r="BW5573" s="45"/>
      <c r="BX5573" s="42"/>
      <c r="BY5573" s="42"/>
      <c r="BZ5573" s="43"/>
      <c r="CA5573" s="42"/>
      <c r="CB5573" s="55"/>
      <c r="CC5573" s="42"/>
      <c r="CD5573" s="56"/>
      <c r="CE5573" s="42"/>
      <c r="DB5573" s="42"/>
    </row>
    <row r="5574" spans="62:106">
      <c r="BJ5574" s="89"/>
      <c r="BW5574" s="45"/>
      <c r="BX5574" s="42"/>
      <c r="BY5574" s="42"/>
      <c r="BZ5574" s="43"/>
      <c r="CA5574" s="42"/>
      <c r="CB5574" s="55"/>
      <c r="CC5574" s="42"/>
      <c r="CD5574" s="56"/>
      <c r="CE5574" s="42"/>
      <c r="DB5574" s="42"/>
    </row>
    <row r="5575" spans="62:106">
      <c r="BJ5575" s="89"/>
      <c r="BW5575" s="45"/>
      <c r="BX5575" s="42"/>
      <c r="BY5575" s="42"/>
      <c r="BZ5575" s="43"/>
      <c r="CA5575" s="42"/>
      <c r="CB5575" s="55"/>
      <c r="CC5575" s="42"/>
      <c r="CD5575" s="56"/>
      <c r="CE5575" s="42"/>
      <c r="DB5575" s="42"/>
    </row>
    <row r="5576" spans="62:106">
      <c r="BJ5576" s="89"/>
      <c r="BW5576" s="45"/>
      <c r="BX5576" s="42"/>
      <c r="BY5576" s="42"/>
      <c r="BZ5576" s="43"/>
      <c r="CA5576" s="42"/>
      <c r="CB5576" s="55"/>
      <c r="CC5576" s="42"/>
      <c r="CD5576" s="56"/>
      <c r="CE5576" s="42"/>
      <c r="DB5576" s="42"/>
    </row>
    <row r="5577" spans="62:106">
      <c r="BJ5577" s="89"/>
      <c r="BW5577" s="45"/>
      <c r="BX5577" s="42"/>
      <c r="BY5577" s="42"/>
      <c r="BZ5577" s="43"/>
      <c r="CA5577" s="42"/>
      <c r="CB5577" s="55"/>
      <c r="CC5577" s="42"/>
      <c r="CD5577" s="56"/>
      <c r="CE5577" s="42"/>
      <c r="DB5577" s="42"/>
    </row>
    <row r="5578" spans="62:106">
      <c r="BJ5578" s="89"/>
      <c r="BW5578" s="45"/>
      <c r="BX5578" s="42"/>
      <c r="BY5578" s="42"/>
      <c r="BZ5578" s="43"/>
      <c r="CA5578" s="42"/>
      <c r="CB5578" s="55"/>
      <c r="CC5578" s="42"/>
      <c r="CD5578" s="56"/>
      <c r="CE5578" s="42"/>
      <c r="DB5578" s="42"/>
    </row>
    <row r="5579" spans="62:106">
      <c r="BJ5579" s="89"/>
      <c r="BW5579" s="45"/>
      <c r="BX5579" s="42"/>
      <c r="BY5579" s="42"/>
      <c r="BZ5579" s="43"/>
      <c r="CA5579" s="42"/>
      <c r="CB5579" s="55"/>
      <c r="CC5579" s="42"/>
      <c r="CD5579" s="56"/>
      <c r="CE5579" s="42"/>
      <c r="DB5579" s="42"/>
    </row>
    <row r="5580" spans="62:106">
      <c r="BJ5580" s="89"/>
      <c r="BW5580" s="45"/>
      <c r="BX5580" s="42"/>
      <c r="BY5580" s="42"/>
      <c r="BZ5580" s="43"/>
      <c r="CA5580" s="42"/>
      <c r="CB5580" s="55"/>
      <c r="CC5580" s="42"/>
      <c r="CD5580" s="56"/>
      <c r="CE5580" s="42"/>
      <c r="DB5580" s="42"/>
    </row>
    <row r="5581" spans="62:106">
      <c r="BJ5581" s="89"/>
      <c r="BW5581" s="45"/>
      <c r="BX5581" s="42"/>
      <c r="BY5581" s="42"/>
      <c r="BZ5581" s="43"/>
      <c r="CA5581" s="42"/>
      <c r="CB5581" s="55"/>
      <c r="CC5581" s="42"/>
      <c r="CD5581" s="56"/>
      <c r="CE5581" s="42"/>
      <c r="DB5581" s="42"/>
    </row>
    <row r="5582" spans="62:106">
      <c r="BJ5582" s="89"/>
      <c r="BW5582" s="45"/>
      <c r="BX5582" s="42"/>
      <c r="BY5582" s="42"/>
      <c r="BZ5582" s="43"/>
      <c r="CA5582" s="42"/>
      <c r="CB5582" s="55"/>
      <c r="CC5582" s="42"/>
      <c r="CD5582" s="56"/>
      <c r="CE5582" s="42"/>
      <c r="DB5582" s="42"/>
    </row>
    <row r="5583" spans="62:106">
      <c r="BJ5583" s="89"/>
      <c r="BW5583" s="45"/>
      <c r="BX5583" s="42"/>
      <c r="BY5583" s="42"/>
      <c r="BZ5583" s="43"/>
      <c r="CA5583" s="42"/>
      <c r="CB5583" s="55"/>
      <c r="CC5583" s="42"/>
      <c r="CD5583" s="56"/>
      <c r="CE5583" s="42"/>
      <c r="DB5583" s="42"/>
    </row>
    <row r="5584" spans="62:106">
      <c r="BJ5584" s="89"/>
      <c r="BW5584" s="45"/>
      <c r="BX5584" s="42"/>
      <c r="BY5584" s="42"/>
      <c r="BZ5584" s="43"/>
      <c r="CA5584" s="42"/>
      <c r="CB5584" s="55"/>
      <c r="CC5584" s="42"/>
      <c r="CD5584" s="56"/>
      <c r="CE5584" s="42"/>
      <c r="DB5584" s="42"/>
    </row>
    <row r="5585" spans="62:106">
      <c r="BJ5585" s="89"/>
      <c r="BW5585" s="45"/>
      <c r="BX5585" s="42"/>
      <c r="BY5585" s="42"/>
      <c r="BZ5585" s="43"/>
      <c r="CA5585" s="42"/>
      <c r="CB5585" s="55"/>
      <c r="CC5585" s="42"/>
      <c r="CD5585" s="56"/>
      <c r="CE5585" s="42"/>
      <c r="DB5585" s="42"/>
    </row>
    <row r="5586" spans="62:106">
      <c r="BJ5586" s="89"/>
      <c r="BW5586" s="45"/>
      <c r="BX5586" s="42"/>
      <c r="BY5586" s="42"/>
      <c r="BZ5586" s="43"/>
      <c r="CA5586" s="42"/>
      <c r="CB5586" s="55"/>
      <c r="CC5586" s="42"/>
      <c r="CD5586" s="56"/>
      <c r="CE5586" s="42"/>
      <c r="DB5586" s="42"/>
    </row>
    <row r="5587" spans="62:106">
      <c r="BJ5587" s="89"/>
      <c r="BW5587" s="45"/>
      <c r="BX5587" s="42"/>
      <c r="BY5587" s="42"/>
      <c r="BZ5587" s="43"/>
      <c r="CA5587" s="42"/>
      <c r="CB5587" s="55"/>
      <c r="CC5587" s="42"/>
      <c r="CD5587" s="56"/>
      <c r="CE5587" s="42"/>
      <c r="DB5587" s="42"/>
    </row>
    <row r="5588" spans="62:106">
      <c r="BJ5588" s="89"/>
      <c r="BW5588" s="45"/>
      <c r="BX5588" s="42"/>
      <c r="BY5588" s="42"/>
      <c r="BZ5588" s="43"/>
      <c r="CA5588" s="42"/>
      <c r="CB5588" s="55"/>
      <c r="CC5588" s="42"/>
      <c r="CD5588" s="56"/>
      <c r="CE5588" s="42"/>
      <c r="DB5588" s="42"/>
    </row>
    <row r="5589" spans="62:106">
      <c r="BJ5589" s="89"/>
      <c r="BW5589" s="45"/>
      <c r="BX5589" s="42"/>
      <c r="BY5589" s="42"/>
      <c r="BZ5589" s="43"/>
      <c r="CA5589" s="42"/>
      <c r="CB5589" s="55"/>
      <c r="CC5589" s="42"/>
      <c r="CD5589" s="56"/>
      <c r="CE5589" s="42"/>
      <c r="DB5589" s="42"/>
    </row>
    <row r="5590" spans="62:106">
      <c r="BJ5590" s="89"/>
      <c r="BW5590" s="45"/>
      <c r="BX5590" s="42"/>
      <c r="BY5590" s="42"/>
      <c r="BZ5590" s="43"/>
      <c r="CA5590" s="42"/>
      <c r="CB5590" s="55"/>
      <c r="CC5590" s="42"/>
      <c r="CD5590" s="56"/>
      <c r="CE5590" s="42"/>
      <c r="DB5590" s="42"/>
    </row>
    <row r="5591" spans="62:106">
      <c r="BJ5591" s="89"/>
      <c r="BW5591" s="45"/>
      <c r="BX5591" s="42"/>
      <c r="BY5591" s="42"/>
      <c r="BZ5591" s="43"/>
      <c r="CA5591" s="42"/>
      <c r="CB5591" s="55"/>
      <c r="CC5591" s="42"/>
      <c r="CD5591" s="56"/>
      <c r="CE5591" s="42"/>
      <c r="DB5591" s="42"/>
    </row>
    <row r="5592" spans="62:106">
      <c r="BJ5592" s="89"/>
      <c r="BW5592" s="45"/>
      <c r="BX5592" s="42"/>
      <c r="BY5592" s="42"/>
      <c r="BZ5592" s="43"/>
      <c r="CA5592" s="42"/>
      <c r="CB5592" s="55"/>
      <c r="CC5592" s="42"/>
      <c r="CD5592" s="56"/>
      <c r="CE5592" s="42"/>
      <c r="DB5592" s="42"/>
    </row>
    <row r="5593" spans="62:106">
      <c r="BJ5593" s="89"/>
      <c r="BW5593" s="45"/>
      <c r="BX5593" s="42"/>
      <c r="BY5593" s="42"/>
      <c r="BZ5593" s="43"/>
      <c r="CA5593" s="42"/>
      <c r="CB5593" s="55"/>
      <c r="CC5593" s="42"/>
      <c r="CD5593" s="56"/>
      <c r="CE5593" s="42"/>
      <c r="DB5593" s="42"/>
    </row>
    <row r="5594" spans="62:106">
      <c r="BJ5594" s="89"/>
      <c r="BW5594" s="45"/>
      <c r="BX5594" s="42"/>
      <c r="BY5594" s="42"/>
      <c r="BZ5594" s="43"/>
      <c r="CA5594" s="42"/>
      <c r="CB5594" s="55"/>
      <c r="CC5594" s="42"/>
      <c r="CD5594" s="56"/>
      <c r="CE5594" s="42"/>
      <c r="DB5594" s="42"/>
    </row>
    <row r="5595" spans="62:106">
      <c r="BJ5595" s="89"/>
      <c r="BW5595" s="45"/>
      <c r="BX5595" s="42"/>
      <c r="BY5595" s="42"/>
      <c r="BZ5595" s="43"/>
      <c r="CA5595" s="42"/>
      <c r="CB5595" s="55"/>
      <c r="CC5595" s="42"/>
      <c r="CD5595" s="56"/>
      <c r="CE5595" s="42"/>
      <c r="DB5595" s="42"/>
    </row>
    <row r="5596" spans="62:106">
      <c r="BJ5596" s="89"/>
      <c r="BW5596" s="45"/>
      <c r="BX5596" s="42"/>
      <c r="BY5596" s="42"/>
      <c r="BZ5596" s="43"/>
      <c r="CA5596" s="42"/>
      <c r="CB5596" s="55"/>
      <c r="CC5596" s="42"/>
      <c r="CD5596" s="56"/>
      <c r="CE5596" s="42"/>
      <c r="DB5596" s="42"/>
    </row>
    <row r="5597" spans="62:106">
      <c r="BJ5597" s="89"/>
      <c r="BW5597" s="45"/>
      <c r="BX5597" s="42"/>
      <c r="BY5597" s="42"/>
      <c r="BZ5597" s="43"/>
      <c r="CA5597" s="42"/>
      <c r="CB5597" s="55"/>
      <c r="CC5597" s="42"/>
      <c r="CD5597" s="56"/>
      <c r="CE5597" s="42"/>
      <c r="DB5597" s="42"/>
    </row>
    <row r="5598" spans="62:106">
      <c r="BJ5598" s="89"/>
      <c r="BW5598" s="45"/>
      <c r="BX5598" s="42"/>
      <c r="BY5598" s="42"/>
      <c r="BZ5598" s="43"/>
      <c r="CA5598" s="42"/>
      <c r="CB5598" s="55"/>
      <c r="CC5598" s="42"/>
      <c r="CD5598" s="56"/>
      <c r="CE5598" s="42"/>
      <c r="DB5598" s="42"/>
    </row>
    <row r="5599" spans="62:106">
      <c r="BJ5599" s="89"/>
      <c r="BW5599" s="45"/>
      <c r="BX5599" s="42"/>
      <c r="BY5599" s="42"/>
      <c r="BZ5599" s="43"/>
      <c r="CA5599" s="42"/>
      <c r="CB5599" s="55"/>
      <c r="CC5599" s="42"/>
      <c r="CD5599" s="56"/>
      <c r="CE5599" s="42"/>
      <c r="DB5599" s="42"/>
    </row>
    <row r="5600" spans="62:106">
      <c r="BJ5600" s="89"/>
      <c r="BW5600" s="45"/>
      <c r="BX5600" s="42"/>
      <c r="BY5600" s="42"/>
      <c r="BZ5600" s="43"/>
      <c r="CA5600" s="42"/>
      <c r="CB5600" s="55"/>
      <c r="CC5600" s="42"/>
      <c r="CD5600" s="56"/>
      <c r="CE5600" s="42"/>
      <c r="DB5600" s="42"/>
    </row>
    <row r="5601" spans="62:106">
      <c r="BJ5601" s="89"/>
      <c r="BW5601" s="45"/>
      <c r="BX5601" s="42"/>
      <c r="BY5601" s="42"/>
      <c r="BZ5601" s="43"/>
      <c r="CA5601" s="42"/>
      <c r="CB5601" s="55"/>
      <c r="CC5601" s="42"/>
      <c r="CD5601" s="56"/>
      <c r="CE5601" s="42"/>
      <c r="DB5601" s="42"/>
    </row>
    <row r="5602" spans="62:106">
      <c r="BJ5602" s="89"/>
      <c r="BW5602" s="45"/>
      <c r="BX5602" s="42"/>
      <c r="BY5602" s="42"/>
      <c r="BZ5602" s="43"/>
      <c r="CA5602" s="42"/>
      <c r="CB5602" s="55"/>
      <c r="CC5602" s="42"/>
      <c r="CD5602" s="56"/>
      <c r="CE5602" s="42"/>
      <c r="DB5602" s="42"/>
    </row>
    <row r="5603" spans="62:106">
      <c r="BJ5603" s="89"/>
      <c r="BW5603" s="45"/>
      <c r="BX5603" s="42"/>
      <c r="BY5603" s="42"/>
      <c r="BZ5603" s="43"/>
      <c r="CA5603" s="42"/>
      <c r="CB5603" s="55"/>
      <c r="CC5603" s="42"/>
      <c r="CD5603" s="56"/>
      <c r="CE5603" s="42"/>
      <c r="DB5603" s="42"/>
    </row>
    <row r="5604" spans="62:106">
      <c r="BJ5604" s="89"/>
      <c r="BW5604" s="45"/>
      <c r="BX5604" s="42"/>
      <c r="BY5604" s="42"/>
      <c r="BZ5604" s="43"/>
      <c r="CA5604" s="42"/>
      <c r="CB5604" s="55"/>
      <c r="CC5604" s="42"/>
      <c r="CD5604" s="56"/>
      <c r="CE5604" s="42"/>
      <c r="DB5604" s="42"/>
    </row>
    <row r="5605" spans="62:106">
      <c r="BJ5605" s="89"/>
      <c r="BW5605" s="45"/>
      <c r="BX5605" s="42"/>
      <c r="BY5605" s="42"/>
      <c r="BZ5605" s="43"/>
      <c r="CA5605" s="42"/>
      <c r="CB5605" s="55"/>
      <c r="CC5605" s="42"/>
      <c r="CD5605" s="56"/>
      <c r="CE5605" s="42"/>
      <c r="DB5605" s="42"/>
    </row>
    <row r="5606" spans="62:106">
      <c r="BJ5606" s="89"/>
      <c r="BW5606" s="45"/>
      <c r="BX5606" s="42"/>
      <c r="BY5606" s="42"/>
      <c r="BZ5606" s="43"/>
      <c r="CA5606" s="42"/>
      <c r="CB5606" s="55"/>
      <c r="CC5606" s="42"/>
      <c r="CD5606" s="56"/>
      <c r="CE5606" s="42"/>
      <c r="DB5606" s="42"/>
    </row>
    <row r="5607" spans="62:106">
      <c r="BJ5607" s="89"/>
      <c r="BW5607" s="45"/>
      <c r="BX5607" s="42"/>
      <c r="BY5607" s="42"/>
      <c r="BZ5607" s="43"/>
      <c r="CA5607" s="42"/>
      <c r="CB5607" s="55"/>
      <c r="CC5607" s="42"/>
      <c r="CD5607" s="56"/>
      <c r="CE5607" s="42"/>
      <c r="DB5607" s="42"/>
    </row>
    <row r="5608" spans="62:106">
      <c r="BJ5608" s="89"/>
      <c r="BW5608" s="45"/>
      <c r="BX5608" s="42"/>
      <c r="BY5608" s="42"/>
      <c r="BZ5608" s="43"/>
      <c r="CA5608" s="42"/>
      <c r="CB5608" s="55"/>
      <c r="CC5608" s="42"/>
      <c r="CD5608" s="56"/>
      <c r="CE5608" s="42"/>
      <c r="DB5608" s="42"/>
    </row>
    <row r="5609" spans="62:106">
      <c r="BJ5609" s="89"/>
      <c r="BW5609" s="45"/>
      <c r="BX5609" s="42"/>
      <c r="BY5609" s="42"/>
      <c r="BZ5609" s="43"/>
      <c r="CA5609" s="42"/>
      <c r="CB5609" s="55"/>
      <c r="CC5609" s="42"/>
      <c r="CD5609" s="56"/>
      <c r="CE5609" s="42"/>
      <c r="DB5609" s="42"/>
    </row>
    <row r="5610" spans="62:106">
      <c r="BJ5610" s="89"/>
      <c r="BW5610" s="45"/>
      <c r="BX5610" s="42"/>
      <c r="BY5610" s="42"/>
      <c r="BZ5610" s="43"/>
      <c r="CA5610" s="42"/>
      <c r="CB5610" s="55"/>
      <c r="CC5610" s="42"/>
      <c r="CD5610" s="56"/>
      <c r="CE5610" s="42"/>
      <c r="DB5610" s="42"/>
    </row>
    <row r="5611" spans="62:106">
      <c r="BJ5611" s="89"/>
      <c r="BW5611" s="45"/>
      <c r="BX5611" s="42"/>
      <c r="BY5611" s="42"/>
      <c r="BZ5611" s="43"/>
      <c r="CA5611" s="42"/>
      <c r="CB5611" s="55"/>
      <c r="CC5611" s="42"/>
      <c r="CD5611" s="56"/>
      <c r="CE5611" s="42"/>
      <c r="DB5611" s="42"/>
    </row>
    <row r="5612" spans="62:106">
      <c r="BJ5612" s="89"/>
      <c r="BW5612" s="45"/>
      <c r="BX5612" s="42"/>
      <c r="BY5612" s="42"/>
      <c r="BZ5612" s="43"/>
      <c r="CA5612" s="42"/>
      <c r="CB5612" s="55"/>
      <c r="CC5612" s="42"/>
      <c r="CD5612" s="56"/>
      <c r="CE5612" s="42"/>
      <c r="DB5612" s="42"/>
    </row>
    <row r="5613" spans="62:106">
      <c r="BJ5613" s="89"/>
      <c r="BW5613" s="45"/>
      <c r="BX5613" s="42"/>
      <c r="BY5613" s="42"/>
      <c r="BZ5613" s="43"/>
      <c r="CA5613" s="42"/>
      <c r="CB5613" s="55"/>
      <c r="CC5613" s="42"/>
      <c r="CD5613" s="56"/>
      <c r="CE5613" s="42"/>
      <c r="DB5613" s="42"/>
    </row>
    <row r="5614" spans="62:106">
      <c r="BJ5614" s="89"/>
      <c r="BW5614" s="45"/>
      <c r="BX5614" s="42"/>
      <c r="BY5614" s="42"/>
      <c r="BZ5614" s="43"/>
      <c r="CA5614" s="42"/>
      <c r="CB5614" s="55"/>
      <c r="CC5614" s="42"/>
      <c r="CD5614" s="56"/>
      <c r="CE5614" s="42"/>
      <c r="DB5614" s="42"/>
    </row>
    <row r="5615" spans="62:106">
      <c r="BJ5615" s="89"/>
      <c r="BW5615" s="45"/>
      <c r="BX5615" s="42"/>
      <c r="BY5615" s="42"/>
      <c r="BZ5615" s="43"/>
      <c r="CA5615" s="42"/>
      <c r="CB5615" s="55"/>
      <c r="CC5615" s="42"/>
      <c r="CD5615" s="56"/>
      <c r="CE5615" s="42"/>
      <c r="DB5615" s="42"/>
    </row>
    <row r="5616" spans="62:106">
      <c r="BJ5616" s="89"/>
      <c r="BW5616" s="45"/>
      <c r="BX5616" s="42"/>
      <c r="BY5616" s="42"/>
      <c r="BZ5616" s="43"/>
      <c r="CA5616" s="42"/>
      <c r="CB5616" s="55"/>
      <c r="CC5616" s="42"/>
      <c r="CD5616" s="56"/>
      <c r="CE5616" s="42"/>
      <c r="DB5616" s="42"/>
    </row>
    <row r="5617" spans="62:106">
      <c r="BJ5617" s="89"/>
      <c r="BW5617" s="45"/>
      <c r="BX5617" s="42"/>
      <c r="BY5617" s="42"/>
      <c r="BZ5617" s="43"/>
      <c r="CA5617" s="42"/>
      <c r="CB5617" s="55"/>
      <c r="CC5617" s="42"/>
      <c r="CD5617" s="56"/>
      <c r="CE5617" s="42"/>
      <c r="DB5617" s="42"/>
    </row>
    <row r="5618" spans="62:106">
      <c r="BJ5618" s="89"/>
      <c r="BW5618" s="45"/>
      <c r="BX5618" s="42"/>
      <c r="BY5618" s="42"/>
      <c r="BZ5618" s="43"/>
      <c r="CA5618" s="42"/>
      <c r="CB5618" s="55"/>
      <c r="CC5618" s="42"/>
      <c r="CD5618" s="56"/>
      <c r="CE5618" s="42"/>
      <c r="DB5618" s="42"/>
    </row>
    <row r="5619" spans="62:106">
      <c r="BJ5619" s="89"/>
      <c r="BW5619" s="45"/>
      <c r="BX5619" s="42"/>
      <c r="BY5619" s="42"/>
      <c r="BZ5619" s="43"/>
      <c r="CA5619" s="42"/>
      <c r="CB5619" s="55"/>
      <c r="CC5619" s="42"/>
      <c r="CD5619" s="56"/>
      <c r="CE5619" s="42"/>
      <c r="DB5619" s="42"/>
    </row>
    <row r="5620" spans="62:106">
      <c r="BJ5620" s="89"/>
      <c r="BW5620" s="45"/>
      <c r="BX5620" s="42"/>
      <c r="BY5620" s="42"/>
      <c r="BZ5620" s="43"/>
      <c r="CA5620" s="42"/>
      <c r="CB5620" s="55"/>
      <c r="CC5620" s="42"/>
      <c r="CD5620" s="56"/>
      <c r="CE5620" s="42"/>
      <c r="DB5620" s="42"/>
    </row>
    <row r="5621" spans="62:106">
      <c r="BJ5621" s="89"/>
      <c r="BW5621" s="45"/>
      <c r="BX5621" s="42"/>
      <c r="BY5621" s="42"/>
      <c r="BZ5621" s="43"/>
      <c r="CA5621" s="42"/>
      <c r="CB5621" s="55"/>
      <c r="CC5621" s="42"/>
      <c r="CD5621" s="56"/>
      <c r="CE5621" s="42"/>
      <c r="DB5621" s="42"/>
    </row>
    <row r="5622" spans="62:106">
      <c r="BJ5622" s="89"/>
      <c r="BW5622" s="45"/>
      <c r="BX5622" s="42"/>
      <c r="BY5622" s="42"/>
      <c r="BZ5622" s="43"/>
      <c r="CA5622" s="42"/>
      <c r="CB5622" s="55"/>
      <c r="CC5622" s="42"/>
      <c r="CD5622" s="56"/>
      <c r="CE5622" s="42"/>
      <c r="DB5622" s="42"/>
    </row>
    <row r="5623" spans="62:106">
      <c r="BJ5623" s="89"/>
      <c r="BW5623" s="45"/>
      <c r="BX5623" s="42"/>
      <c r="BY5623" s="42"/>
      <c r="BZ5623" s="43"/>
      <c r="CA5623" s="42"/>
      <c r="CB5623" s="55"/>
      <c r="CC5623" s="42"/>
      <c r="CD5623" s="56"/>
      <c r="CE5623" s="42"/>
      <c r="DB5623" s="42"/>
    </row>
    <row r="5624" spans="62:106">
      <c r="BJ5624" s="89"/>
      <c r="BW5624" s="45"/>
      <c r="BX5624" s="42"/>
      <c r="BY5624" s="42"/>
      <c r="BZ5624" s="43"/>
      <c r="CA5624" s="42"/>
      <c r="CB5624" s="55"/>
      <c r="CC5624" s="42"/>
      <c r="CD5624" s="56"/>
      <c r="CE5624" s="42"/>
      <c r="DB5624" s="42"/>
    </row>
    <row r="5625" spans="62:106">
      <c r="BJ5625" s="89"/>
      <c r="BW5625" s="45"/>
      <c r="BX5625" s="42"/>
      <c r="BY5625" s="42"/>
      <c r="BZ5625" s="43"/>
      <c r="CA5625" s="42"/>
      <c r="CB5625" s="55"/>
      <c r="CC5625" s="42"/>
      <c r="CD5625" s="56"/>
      <c r="CE5625" s="42"/>
      <c r="DB5625" s="42"/>
    </row>
    <row r="5626" spans="62:106">
      <c r="BJ5626" s="89"/>
      <c r="BW5626" s="45"/>
      <c r="BX5626" s="42"/>
      <c r="BY5626" s="42"/>
      <c r="BZ5626" s="43"/>
      <c r="CA5626" s="42"/>
      <c r="CB5626" s="55"/>
      <c r="CC5626" s="42"/>
      <c r="CD5626" s="56"/>
      <c r="CE5626" s="42"/>
      <c r="DB5626" s="42"/>
    </row>
    <row r="5627" spans="62:106">
      <c r="BJ5627" s="89"/>
      <c r="BW5627" s="45"/>
      <c r="BX5627" s="42"/>
      <c r="BY5627" s="42"/>
      <c r="BZ5627" s="43"/>
      <c r="CA5627" s="42"/>
      <c r="CB5627" s="55"/>
      <c r="CC5627" s="42"/>
      <c r="CD5627" s="56"/>
      <c r="CE5627" s="42"/>
      <c r="DB5627" s="42"/>
    </row>
    <row r="5628" spans="62:106">
      <c r="BJ5628" s="89"/>
      <c r="BW5628" s="45"/>
      <c r="BX5628" s="42"/>
      <c r="BY5628" s="42"/>
      <c r="BZ5628" s="43"/>
      <c r="CA5628" s="42"/>
      <c r="CB5628" s="55"/>
      <c r="CC5628" s="42"/>
      <c r="CD5628" s="56"/>
      <c r="CE5628" s="42"/>
      <c r="DB5628" s="42"/>
    </row>
    <row r="5629" spans="62:106">
      <c r="BJ5629" s="89"/>
      <c r="BW5629" s="45"/>
      <c r="BX5629" s="42"/>
      <c r="BY5629" s="42"/>
      <c r="BZ5629" s="43"/>
      <c r="CA5629" s="42"/>
      <c r="CB5629" s="55"/>
      <c r="CC5629" s="42"/>
      <c r="CD5629" s="56"/>
      <c r="CE5629" s="42"/>
      <c r="DB5629" s="42"/>
    </row>
    <row r="5630" spans="62:106">
      <c r="BJ5630" s="89"/>
      <c r="BW5630" s="45"/>
      <c r="BX5630" s="42"/>
      <c r="BY5630" s="42"/>
      <c r="BZ5630" s="43"/>
      <c r="CA5630" s="42"/>
      <c r="CB5630" s="55"/>
      <c r="CC5630" s="42"/>
      <c r="CD5630" s="56"/>
      <c r="CE5630" s="42"/>
      <c r="DB5630" s="42"/>
    </row>
    <row r="5631" spans="62:106">
      <c r="BJ5631" s="89"/>
      <c r="BW5631" s="45"/>
      <c r="BX5631" s="42"/>
      <c r="BY5631" s="42"/>
      <c r="BZ5631" s="43"/>
      <c r="CA5631" s="42"/>
      <c r="CB5631" s="55"/>
      <c r="CC5631" s="42"/>
      <c r="CD5631" s="56"/>
      <c r="CE5631" s="42"/>
      <c r="DB5631" s="42"/>
    </row>
    <row r="5632" spans="62:106">
      <c r="BJ5632" s="89"/>
      <c r="BW5632" s="45"/>
      <c r="BX5632" s="42"/>
      <c r="BY5632" s="42"/>
      <c r="BZ5632" s="43"/>
      <c r="CA5632" s="42"/>
      <c r="CB5632" s="55"/>
      <c r="CC5632" s="42"/>
      <c r="CD5632" s="56"/>
      <c r="CE5632" s="42"/>
      <c r="DB5632" s="42"/>
    </row>
    <row r="5633" spans="62:106">
      <c r="BJ5633" s="89"/>
      <c r="BW5633" s="45"/>
      <c r="BX5633" s="42"/>
      <c r="BY5633" s="42"/>
      <c r="BZ5633" s="43"/>
      <c r="CA5633" s="42"/>
      <c r="CB5633" s="55"/>
      <c r="CC5633" s="42"/>
      <c r="CD5633" s="56"/>
      <c r="CE5633" s="42"/>
      <c r="DB5633" s="42"/>
    </row>
    <row r="5634" spans="62:106">
      <c r="BJ5634" s="89"/>
      <c r="BW5634" s="45"/>
      <c r="BX5634" s="42"/>
      <c r="BY5634" s="42"/>
      <c r="BZ5634" s="43"/>
      <c r="CA5634" s="42"/>
      <c r="CB5634" s="55"/>
      <c r="CC5634" s="42"/>
      <c r="CD5634" s="56"/>
      <c r="CE5634" s="42"/>
      <c r="DB5634" s="42"/>
    </row>
    <row r="5635" spans="62:106">
      <c r="BJ5635" s="89"/>
      <c r="BW5635" s="45"/>
      <c r="BX5635" s="42"/>
      <c r="BY5635" s="42"/>
      <c r="BZ5635" s="43"/>
      <c r="CA5635" s="42"/>
      <c r="CB5635" s="55"/>
      <c r="CC5635" s="42"/>
      <c r="CD5635" s="56"/>
      <c r="CE5635" s="42"/>
      <c r="DB5635" s="42"/>
    </row>
    <row r="5636" spans="62:106">
      <c r="BJ5636" s="89"/>
      <c r="BW5636" s="45"/>
      <c r="BX5636" s="42"/>
      <c r="BY5636" s="42"/>
      <c r="BZ5636" s="43"/>
      <c r="CA5636" s="42"/>
      <c r="CB5636" s="55"/>
      <c r="CC5636" s="42"/>
      <c r="CD5636" s="56"/>
      <c r="CE5636" s="42"/>
      <c r="DB5636" s="42"/>
    </row>
    <row r="5637" spans="62:106">
      <c r="BJ5637" s="89"/>
      <c r="BW5637" s="45"/>
      <c r="BX5637" s="42"/>
      <c r="BY5637" s="42"/>
      <c r="BZ5637" s="43"/>
      <c r="CA5637" s="42"/>
      <c r="CB5637" s="55"/>
      <c r="CC5637" s="42"/>
      <c r="CD5637" s="56"/>
      <c r="CE5637" s="42"/>
      <c r="DB5637" s="42"/>
    </row>
    <row r="5638" spans="62:106">
      <c r="BJ5638" s="89"/>
      <c r="BW5638" s="45"/>
      <c r="BX5638" s="42"/>
      <c r="BY5638" s="42"/>
      <c r="BZ5638" s="43"/>
      <c r="CA5638" s="42"/>
      <c r="CB5638" s="55"/>
      <c r="CC5638" s="42"/>
      <c r="CD5638" s="56"/>
      <c r="CE5638" s="42"/>
      <c r="DB5638" s="42"/>
    </row>
    <row r="5639" spans="62:106">
      <c r="BJ5639" s="89"/>
      <c r="BW5639" s="45"/>
      <c r="BX5639" s="42"/>
      <c r="BY5639" s="42"/>
      <c r="BZ5639" s="43"/>
      <c r="CA5639" s="42"/>
      <c r="CB5639" s="55"/>
      <c r="CC5639" s="42"/>
      <c r="CD5639" s="56"/>
      <c r="CE5639" s="42"/>
      <c r="DB5639" s="42"/>
    </row>
    <row r="5640" spans="62:106">
      <c r="BJ5640" s="89"/>
      <c r="BW5640" s="45"/>
      <c r="BX5640" s="42"/>
      <c r="BY5640" s="42"/>
      <c r="BZ5640" s="43"/>
      <c r="CA5640" s="42"/>
      <c r="CB5640" s="55"/>
      <c r="CC5640" s="42"/>
      <c r="CD5640" s="56"/>
      <c r="CE5640" s="42"/>
      <c r="DB5640" s="42"/>
    </row>
    <row r="5641" spans="62:106">
      <c r="BJ5641" s="89"/>
      <c r="BW5641" s="45"/>
      <c r="BX5641" s="42"/>
      <c r="BY5641" s="42"/>
      <c r="BZ5641" s="43"/>
      <c r="CA5641" s="42"/>
      <c r="CB5641" s="55"/>
      <c r="CC5641" s="42"/>
      <c r="CD5641" s="56"/>
      <c r="CE5641" s="42"/>
      <c r="DB5641" s="42"/>
    </row>
    <row r="5642" spans="62:106">
      <c r="BJ5642" s="89"/>
      <c r="BW5642" s="45"/>
      <c r="BX5642" s="42"/>
      <c r="BY5642" s="42"/>
      <c r="BZ5642" s="43"/>
      <c r="CA5642" s="42"/>
      <c r="CB5642" s="55"/>
      <c r="CC5642" s="42"/>
      <c r="CD5642" s="56"/>
      <c r="CE5642" s="42"/>
      <c r="DB5642" s="42"/>
    </row>
    <row r="5643" spans="62:106">
      <c r="BJ5643" s="89"/>
      <c r="BW5643" s="45"/>
      <c r="BX5643" s="42"/>
      <c r="BY5643" s="42"/>
      <c r="BZ5643" s="43"/>
      <c r="CA5643" s="42"/>
      <c r="CB5643" s="55"/>
      <c r="CC5643" s="42"/>
      <c r="CD5643" s="56"/>
      <c r="CE5643" s="42"/>
      <c r="DB5643" s="42"/>
    </row>
    <row r="5644" spans="62:106">
      <c r="BJ5644" s="89"/>
      <c r="BW5644" s="45"/>
      <c r="BX5644" s="42"/>
      <c r="BY5644" s="42"/>
      <c r="BZ5644" s="43"/>
      <c r="CA5644" s="42"/>
      <c r="CB5644" s="55"/>
      <c r="CC5644" s="42"/>
      <c r="CD5644" s="56"/>
      <c r="CE5644" s="42"/>
      <c r="DB5644" s="42"/>
    </row>
    <row r="5645" spans="62:106">
      <c r="BJ5645" s="89"/>
      <c r="BW5645" s="45"/>
      <c r="BX5645" s="42"/>
      <c r="BY5645" s="42"/>
      <c r="BZ5645" s="43"/>
      <c r="CA5645" s="42"/>
      <c r="CB5645" s="55"/>
      <c r="CC5645" s="42"/>
      <c r="CD5645" s="56"/>
      <c r="CE5645" s="42"/>
      <c r="DB5645" s="42"/>
    </row>
    <row r="5646" spans="62:106">
      <c r="BJ5646" s="89"/>
      <c r="BW5646" s="45"/>
      <c r="BX5646" s="42"/>
      <c r="BY5646" s="42"/>
      <c r="BZ5646" s="43"/>
      <c r="CA5646" s="42"/>
      <c r="CB5646" s="55"/>
      <c r="CC5646" s="42"/>
      <c r="CD5646" s="56"/>
      <c r="CE5646" s="42"/>
      <c r="DB5646" s="42"/>
    </row>
    <row r="5647" spans="62:106">
      <c r="BJ5647" s="89"/>
      <c r="BW5647" s="45"/>
      <c r="BX5647" s="42"/>
      <c r="BY5647" s="42"/>
      <c r="BZ5647" s="43"/>
      <c r="CA5647" s="42"/>
      <c r="CB5647" s="55"/>
      <c r="CC5647" s="42"/>
      <c r="CD5647" s="56"/>
      <c r="CE5647" s="42"/>
      <c r="DB5647" s="42"/>
    </row>
    <row r="5648" spans="62:106">
      <c r="BJ5648" s="89"/>
      <c r="BW5648" s="45"/>
      <c r="BX5648" s="42"/>
      <c r="BY5648" s="42"/>
      <c r="BZ5648" s="43"/>
      <c r="CA5648" s="42"/>
      <c r="CB5648" s="55"/>
      <c r="CC5648" s="42"/>
      <c r="CD5648" s="56"/>
      <c r="CE5648" s="42"/>
      <c r="DB5648" s="42"/>
    </row>
    <row r="5649" spans="62:106">
      <c r="BJ5649" s="89"/>
      <c r="BW5649" s="45"/>
      <c r="BX5649" s="42"/>
      <c r="BY5649" s="42"/>
      <c r="BZ5649" s="43"/>
      <c r="CA5649" s="42"/>
      <c r="CB5649" s="55"/>
      <c r="CC5649" s="42"/>
      <c r="CD5649" s="56"/>
      <c r="CE5649" s="42"/>
      <c r="DB5649" s="42"/>
    </row>
    <row r="5650" spans="62:106">
      <c r="BJ5650" s="89"/>
      <c r="BW5650" s="45"/>
      <c r="BX5650" s="42"/>
      <c r="BY5650" s="42"/>
      <c r="BZ5650" s="43"/>
      <c r="CA5650" s="42"/>
      <c r="CB5650" s="55"/>
      <c r="CC5650" s="42"/>
      <c r="CD5650" s="56"/>
      <c r="CE5650" s="42"/>
      <c r="DB5650" s="42"/>
    </row>
    <row r="5651" spans="62:106">
      <c r="BJ5651" s="89"/>
      <c r="BW5651" s="45"/>
      <c r="BX5651" s="42"/>
      <c r="BY5651" s="42"/>
      <c r="BZ5651" s="43"/>
      <c r="CA5651" s="42"/>
      <c r="CB5651" s="55"/>
      <c r="CC5651" s="42"/>
      <c r="CD5651" s="56"/>
      <c r="CE5651" s="42"/>
      <c r="DB5651" s="42"/>
    </row>
    <row r="5652" spans="62:106">
      <c r="BJ5652" s="89"/>
      <c r="BW5652" s="45"/>
      <c r="BX5652" s="42"/>
      <c r="BY5652" s="42"/>
      <c r="BZ5652" s="43"/>
      <c r="CA5652" s="42"/>
      <c r="CB5652" s="55"/>
      <c r="CC5652" s="42"/>
      <c r="CD5652" s="56"/>
      <c r="CE5652" s="42"/>
      <c r="DB5652" s="42"/>
    </row>
    <row r="5653" spans="62:106">
      <c r="BJ5653" s="89"/>
      <c r="BW5653" s="45"/>
      <c r="BX5653" s="42"/>
      <c r="BY5653" s="42"/>
      <c r="BZ5653" s="43"/>
      <c r="CA5653" s="42"/>
      <c r="CB5653" s="55"/>
      <c r="CC5653" s="42"/>
      <c r="CD5653" s="56"/>
      <c r="CE5653" s="42"/>
      <c r="DB5653" s="42"/>
    </row>
    <row r="5654" spans="62:106">
      <c r="BJ5654" s="89"/>
      <c r="BW5654" s="45"/>
      <c r="BX5654" s="42"/>
      <c r="BY5654" s="42"/>
      <c r="BZ5654" s="43"/>
      <c r="CA5654" s="42"/>
      <c r="CB5654" s="55"/>
      <c r="CC5654" s="42"/>
      <c r="CD5654" s="56"/>
      <c r="CE5654" s="42"/>
      <c r="DB5654" s="42"/>
    </row>
    <row r="5655" spans="62:106">
      <c r="BJ5655" s="89"/>
      <c r="BW5655" s="45"/>
      <c r="BX5655" s="42"/>
      <c r="BY5655" s="42"/>
      <c r="BZ5655" s="43"/>
      <c r="CA5655" s="42"/>
      <c r="CB5655" s="55"/>
      <c r="CC5655" s="42"/>
      <c r="CD5655" s="56"/>
      <c r="CE5655" s="42"/>
      <c r="DB5655" s="42"/>
    </row>
    <row r="5656" spans="62:106">
      <c r="BJ5656" s="89"/>
      <c r="BW5656" s="45"/>
      <c r="BX5656" s="42"/>
      <c r="BY5656" s="42"/>
      <c r="BZ5656" s="43"/>
      <c r="CA5656" s="42"/>
      <c r="CB5656" s="55"/>
      <c r="CC5656" s="42"/>
      <c r="CD5656" s="56"/>
      <c r="CE5656" s="42"/>
      <c r="DB5656" s="42"/>
    </row>
    <row r="5657" spans="62:106">
      <c r="BJ5657" s="89"/>
      <c r="BW5657" s="45"/>
      <c r="BX5657" s="42"/>
      <c r="BY5657" s="42"/>
      <c r="BZ5657" s="43"/>
      <c r="CA5657" s="42"/>
      <c r="CB5657" s="55"/>
      <c r="CC5657" s="42"/>
      <c r="CD5657" s="56"/>
      <c r="CE5657" s="42"/>
      <c r="DB5657" s="42"/>
    </row>
    <row r="5658" spans="62:106">
      <c r="BJ5658" s="89"/>
      <c r="BW5658" s="45"/>
      <c r="BX5658" s="42"/>
      <c r="BY5658" s="42"/>
      <c r="BZ5658" s="43"/>
      <c r="CA5658" s="42"/>
      <c r="CB5658" s="55"/>
      <c r="CC5658" s="42"/>
      <c r="CD5658" s="56"/>
      <c r="CE5658" s="42"/>
      <c r="DB5658" s="42"/>
    </row>
    <row r="5659" spans="62:106">
      <c r="BJ5659" s="89"/>
      <c r="BW5659" s="45"/>
      <c r="BX5659" s="42"/>
      <c r="BY5659" s="42"/>
      <c r="BZ5659" s="43"/>
      <c r="CA5659" s="42"/>
      <c r="CB5659" s="55"/>
      <c r="CC5659" s="42"/>
      <c r="CD5659" s="56"/>
      <c r="CE5659" s="42"/>
      <c r="DB5659" s="42"/>
    </row>
    <row r="5660" spans="62:106">
      <c r="BJ5660" s="89"/>
      <c r="BW5660" s="45"/>
      <c r="BX5660" s="42"/>
      <c r="BY5660" s="42"/>
      <c r="BZ5660" s="43"/>
      <c r="CA5660" s="42"/>
      <c r="CB5660" s="55"/>
      <c r="CC5660" s="42"/>
      <c r="CD5660" s="56"/>
      <c r="CE5660" s="42"/>
      <c r="DB5660" s="42"/>
    </row>
    <row r="5661" spans="62:106">
      <c r="BJ5661" s="89"/>
      <c r="BW5661" s="45"/>
      <c r="BX5661" s="42"/>
      <c r="BY5661" s="42"/>
      <c r="BZ5661" s="43"/>
      <c r="CA5661" s="42"/>
      <c r="CB5661" s="55"/>
      <c r="CC5661" s="42"/>
      <c r="CD5661" s="56"/>
      <c r="CE5661" s="42"/>
      <c r="DB5661" s="42"/>
    </row>
    <row r="5662" spans="62:106">
      <c r="BJ5662" s="89"/>
      <c r="BW5662" s="45"/>
      <c r="BX5662" s="42"/>
      <c r="BY5662" s="42"/>
      <c r="BZ5662" s="43"/>
      <c r="CA5662" s="42"/>
      <c r="CB5662" s="55"/>
      <c r="CC5662" s="42"/>
      <c r="CD5662" s="56"/>
      <c r="CE5662" s="42"/>
      <c r="DB5662" s="42"/>
    </row>
    <row r="5663" spans="62:106">
      <c r="BJ5663" s="89"/>
      <c r="BW5663" s="45"/>
      <c r="BX5663" s="42"/>
      <c r="BY5663" s="42"/>
      <c r="BZ5663" s="43"/>
      <c r="CA5663" s="42"/>
      <c r="CB5663" s="55"/>
      <c r="CC5663" s="42"/>
      <c r="CD5663" s="56"/>
      <c r="CE5663" s="42"/>
      <c r="DB5663" s="42"/>
    </row>
    <row r="5664" spans="62:106">
      <c r="BJ5664" s="89"/>
      <c r="BW5664" s="45"/>
      <c r="BX5664" s="42"/>
      <c r="BY5664" s="42"/>
      <c r="BZ5664" s="43"/>
      <c r="CA5664" s="42"/>
      <c r="CB5664" s="55"/>
      <c r="CC5664" s="42"/>
      <c r="CD5664" s="56"/>
      <c r="CE5664" s="42"/>
      <c r="DB5664" s="42"/>
    </row>
    <row r="5665" spans="62:106">
      <c r="BJ5665" s="89"/>
      <c r="BW5665" s="45"/>
      <c r="BX5665" s="42"/>
      <c r="BY5665" s="42"/>
      <c r="BZ5665" s="43"/>
      <c r="CA5665" s="42"/>
      <c r="CB5665" s="55"/>
      <c r="CC5665" s="42"/>
      <c r="CD5665" s="56"/>
      <c r="CE5665" s="42"/>
      <c r="DB5665" s="42"/>
    </row>
    <row r="5666" spans="62:106">
      <c r="BJ5666" s="89"/>
      <c r="BW5666" s="45"/>
      <c r="BX5666" s="42"/>
      <c r="BY5666" s="42"/>
      <c r="BZ5666" s="43"/>
      <c r="CA5666" s="42"/>
      <c r="CB5666" s="55"/>
      <c r="CC5666" s="42"/>
      <c r="CD5666" s="56"/>
      <c r="CE5666" s="42"/>
      <c r="DB5666" s="42"/>
    </row>
    <row r="5667" spans="62:106">
      <c r="BJ5667" s="89"/>
      <c r="BW5667" s="45"/>
      <c r="BX5667" s="42"/>
      <c r="BY5667" s="42"/>
      <c r="BZ5667" s="43"/>
      <c r="CA5667" s="42"/>
      <c r="CB5667" s="55"/>
      <c r="CC5667" s="42"/>
      <c r="CD5667" s="56"/>
      <c r="CE5667" s="42"/>
      <c r="DB5667" s="42"/>
    </row>
    <row r="5668" spans="62:106">
      <c r="BJ5668" s="89"/>
      <c r="BW5668" s="45"/>
      <c r="BX5668" s="42"/>
      <c r="BY5668" s="42"/>
      <c r="BZ5668" s="43"/>
      <c r="CA5668" s="42"/>
      <c r="CB5668" s="55"/>
      <c r="CC5668" s="42"/>
      <c r="CD5668" s="56"/>
      <c r="CE5668" s="42"/>
      <c r="DB5668" s="42"/>
    </row>
    <row r="5669" spans="62:106">
      <c r="BJ5669" s="89"/>
      <c r="BW5669" s="45"/>
      <c r="BX5669" s="42"/>
      <c r="BY5669" s="42"/>
      <c r="BZ5669" s="43"/>
      <c r="CA5669" s="42"/>
      <c r="CB5669" s="55"/>
      <c r="CC5669" s="42"/>
      <c r="CD5669" s="56"/>
      <c r="CE5669" s="42"/>
      <c r="DB5669" s="42"/>
    </row>
    <row r="5670" spans="62:106">
      <c r="BJ5670" s="89"/>
      <c r="BW5670" s="45"/>
      <c r="BX5670" s="42"/>
      <c r="BY5670" s="42"/>
      <c r="BZ5670" s="43"/>
      <c r="CA5670" s="42"/>
      <c r="CB5670" s="55"/>
      <c r="CC5670" s="42"/>
      <c r="CD5670" s="56"/>
      <c r="CE5670" s="42"/>
      <c r="DB5670" s="42"/>
    </row>
    <row r="5671" spans="62:106">
      <c r="BJ5671" s="89"/>
      <c r="BW5671" s="45"/>
      <c r="BX5671" s="42"/>
      <c r="BY5671" s="42"/>
      <c r="BZ5671" s="43"/>
      <c r="CA5671" s="42"/>
      <c r="CB5671" s="55"/>
      <c r="CC5671" s="42"/>
      <c r="CD5671" s="56"/>
      <c r="CE5671" s="42"/>
      <c r="DB5671" s="42"/>
    </row>
    <row r="5672" spans="62:106">
      <c r="BJ5672" s="89"/>
      <c r="BW5672" s="45"/>
      <c r="BX5672" s="42"/>
      <c r="BY5672" s="42"/>
      <c r="BZ5672" s="43"/>
      <c r="CA5672" s="42"/>
      <c r="CB5672" s="55"/>
      <c r="CC5672" s="42"/>
      <c r="CD5672" s="56"/>
      <c r="CE5672" s="42"/>
      <c r="DB5672" s="42"/>
    </row>
    <row r="5673" spans="62:106">
      <c r="BJ5673" s="89"/>
      <c r="BW5673" s="45"/>
      <c r="BX5673" s="42"/>
      <c r="BY5673" s="42"/>
      <c r="BZ5673" s="43"/>
      <c r="CA5673" s="42"/>
      <c r="CB5673" s="55"/>
      <c r="CC5673" s="42"/>
      <c r="CD5673" s="56"/>
      <c r="CE5673" s="42"/>
      <c r="DB5673" s="42"/>
    </row>
    <row r="5674" spans="62:106">
      <c r="BJ5674" s="89"/>
      <c r="BW5674" s="45"/>
      <c r="BX5674" s="42"/>
      <c r="BY5674" s="42"/>
      <c r="BZ5674" s="43"/>
      <c r="CA5674" s="42"/>
      <c r="CB5674" s="55"/>
      <c r="CC5674" s="42"/>
      <c r="CD5674" s="56"/>
      <c r="CE5674" s="42"/>
      <c r="DB5674" s="42"/>
    </row>
    <row r="5675" spans="62:106">
      <c r="BJ5675" s="89"/>
      <c r="BW5675" s="45"/>
      <c r="BX5675" s="42"/>
      <c r="BY5675" s="42"/>
      <c r="BZ5675" s="43"/>
      <c r="CA5675" s="42"/>
      <c r="CB5675" s="55"/>
      <c r="CC5675" s="42"/>
      <c r="CD5675" s="56"/>
      <c r="CE5675" s="42"/>
      <c r="DB5675" s="42"/>
    </row>
    <row r="5676" spans="62:106">
      <c r="BJ5676" s="89"/>
      <c r="BW5676" s="45"/>
      <c r="BX5676" s="42"/>
      <c r="BY5676" s="42"/>
      <c r="BZ5676" s="43"/>
      <c r="CA5676" s="42"/>
      <c r="CB5676" s="55"/>
      <c r="CC5676" s="42"/>
      <c r="CD5676" s="56"/>
      <c r="CE5676" s="42"/>
      <c r="DB5676" s="42"/>
    </row>
    <row r="5677" spans="62:106">
      <c r="BJ5677" s="89"/>
      <c r="BW5677" s="45"/>
      <c r="BX5677" s="42"/>
      <c r="BY5677" s="42"/>
      <c r="BZ5677" s="43"/>
      <c r="CA5677" s="42"/>
      <c r="CB5677" s="55"/>
      <c r="CC5677" s="42"/>
      <c r="CD5677" s="56"/>
      <c r="CE5677" s="42"/>
      <c r="DB5677" s="42"/>
    </row>
    <row r="5678" spans="62:106">
      <c r="BJ5678" s="89"/>
      <c r="BW5678" s="45"/>
      <c r="BX5678" s="42"/>
      <c r="BY5678" s="42"/>
      <c r="BZ5678" s="43"/>
      <c r="CA5678" s="42"/>
      <c r="CB5678" s="55"/>
      <c r="CC5678" s="42"/>
      <c r="CD5678" s="56"/>
      <c r="CE5678" s="42"/>
      <c r="DB5678" s="42"/>
    </row>
    <row r="5679" spans="62:106">
      <c r="BJ5679" s="89"/>
      <c r="BW5679" s="45"/>
      <c r="BX5679" s="42"/>
      <c r="BY5679" s="42"/>
      <c r="BZ5679" s="43"/>
      <c r="CA5679" s="42"/>
      <c r="CB5679" s="55"/>
      <c r="CC5679" s="42"/>
      <c r="CD5679" s="56"/>
      <c r="CE5679" s="42"/>
      <c r="DB5679" s="42"/>
    </row>
    <row r="5680" spans="62:106">
      <c r="BJ5680" s="89"/>
      <c r="BW5680" s="45"/>
      <c r="BX5680" s="42"/>
      <c r="BY5680" s="42"/>
      <c r="BZ5680" s="43"/>
      <c r="CA5680" s="42"/>
      <c r="CB5680" s="55"/>
      <c r="CC5680" s="42"/>
      <c r="CD5680" s="56"/>
      <c r="CE5680" s="42"/>
      <c r="DB5680" s="42"/>
    </row>
    <row r="5681" spans="62:106">
      <c r="BJ5681" s="89"/>
      <c r="BW5681" s="45"/>
      <c r="BX5681" s="42"/>
      <c r="BY5681" s="42"/>
      <c r="BZ5681" s="43"/>
      <c r="CA5681" s="42"/>
      <c r="CB5681" s="55"/>
      <c r="CC5681" s="42"/>
      <c r="CD5681" s="56"/>
      <c r="CE5681" s="42"/>
      <c r="DB5681" s="42"/>
    </row>
    <row r="5682" spans="62:106">
      <c r="BJ5682" s="89"/>
      <c r="BW5682" s="45"/>
      <c r="BX5682" s="42"/>
      <c r="BY5682" s="42"/>
      <c r="BZ5682" s="43"/>
      <c r="CA5682" s="42"/>
      <c r="CB5682" s="55"/>
      <c r="CC5682" s="42"/>
      <c r="CD5682" s="56"/>
      <c r="CE5682" s="42"/>
      <c r="DB5682" s="42"/>
    </row>
    <row r="5683" spans="62:106">
      <c r="BJ5683" s="89"/>
      <c r="BW5683" s="45"/>
      <c r="BX5683" s="42"/>
      <c r="BY5683" s="42"/>
      <c r="BZ5683" s="43"/>
      <c r="CA5683" s="42"/>
      <c r="CB5683" s="55"/>
      <c r="CC5683" s="42"/>
      <c r="CD5683" s="56"/>
      <c r="CE5683" s="42"/>
      <c r="DB5683" s="42"/>
    </row>
    <row r="5684" spans="62:106">
      <c r="BJ5684" s="89"/>
      <c r="BW5684" s="45"/>
      <c r="BX5684" s="42"/>
      <c r="BY5684" s="42"/>
      <c r="BZ5684" s="43"/>
      <c r="CA5684" s="42"/>
      <c r="CB5684" s="55"/>
      <c r="CC5684" s="42"/>
      <c r="CD5684" s="56"/>
      <c r="CE5684" s="42"/>
      <c r="DB5684" s="42"/>
    </row>
    <row r="5685" spans="62:106">
      <c r="BJ5685" s="89"/>
      <c r="BW5685" s="45"/>
      <c r="BX5685" s="42"/>
      <c r="BY5685" s="42"/>
      <c r="BZ5685" s="43"/>
      <c r="CA5685" s="42"/>
      <c r="CB5685" s="55"/>
      <c r="CC5685" s="42"/>
      <c r="CD5685" s="56"/>
      <c r="CE5685" s="42"/>
      <c r="DB5685" s="42"/>
    </row>
    <row r="5686" spans="62:106">
      <c r="BJ5686" s="89"/>
      <c r="BW5686" s="45"/>
      <c r="BX5686" s="42"/>
      <c r="BY5686" s="42"/>
      <c r="BZ5686" s="43"/>
      <c r="CA5686" s="42"/>
      <c r="CB5686" s="55"/>
      <c r="CC5686" s="42"/>
      <c r="CD5686" s="56"/>
      <c r="CE5686" s="42"/>
      <c r="DB5686" s="42"/>
    </row>
    <row r="5687" spans="62:106">
      <c r="BJ5687" s="89"/>
      <c r="BW5687" s="45"/>
      <c r="BX5687" s="42"/>
      <c r="BY5687" s="42"/>
      <c r="BZ5687" s="43"/>
      <c r="CA5687" s="42"/>
      <c r="CB5687" s="55"/>
      <c r="CC5687" s="42"/>
      <c r="CD5687" s="56"/>
      <c r="CE5687" s="42"/>
      <c r="DB5687" s="42"/>
    </row>
    <row r="5688" spans="62:106">
      <c r="BJ5688" s="89"/>
      <c r="BW5688" s="45"/>
      <c r="BX5688" s="42"/>
      <c r="BY5688" s="42"/>
      <c r="BZ5688" s="43"/>
      <c r="CA5688" s="42"/>
      <c r="CB5688" s="55"/>
      <c r="CC5688" s="42"/>
      <c r="CD5688" s="56"/>
      <c r="CE5688" s="42"/>
      <c r="DB5688" s="42"/>
    </row>
    <row r="5689" spans="62:106">
      <c r="BJ5689" s="89"/>
      <c r="BW5689" s="45"/>
      <c r="BX5689" s="42"/>
      <c r="BY5689" s="42"/>
      <c r="BZ5689" s="43"/>
      <c r="CA5689" s="42"/>
      <c r="CB5689" s="55"/>
      <c r="CC5689" s="42"/>
      <c r="CD5689" s="56"/>
      <c r="CE5689" s="42"/>
      <c r="DB5689" s="42"/>
    </row>
    <row r="5690" spans="62:106">
      <c r="BJ5690" s="89"/>
      <c r="BW5690" s="45"/>
      <c r="BX5690" s="42"/>
      <c r="BY5690" s="42"/>
      <c r="BZ5690" s="43"/>
      <c r="CA5690" s="42"/>
      <c r="CB5690" s="55"/>
      <c r="CC5690" s="42"/>
      <c r="CD5690" s="56"/>
      <c r="CE5690" s="42"/>
      <c r="DB5690" s="42"/>
    </row>
    <row r="5691" spans="62:106">
      <c r="BJ5691" s="89"/>
      <c r="BW5691" s="45"/>
      <c r="BX5691" s="42"/>
      <c r="BY5691" s="42"/>
      <c r="BZ5691" s="43"/>
      <c r="CA5691" s="42"/>
      <c r="CB5691" s="55"/>
      <c r="CC5691" s="42"/>
      <c r="CD5691" s="56"/>
      <c r="CE5691" s="42"/>
      <c r="DB5691" s="42"/>
    </row>
    <row r="5692" spans="62:106">
      <c r="BJ5692" s="89"/>
      <c r="BW5692" s="45"/>
      <c r="BX5692" s="42"/>
      <c r="BY5692" s="42"/>
      <c r="BZ5692" s="43"/>
      <c r="CA5692" s="42"/>
      <c r="CB5692" s="55"/>
      <c r="CC5692" s="42"/>
      <c r="CD5692" s="56"/>
      <c r="CE5692" s="42"/>
      <c r="DB5692" s="42"/>
    </row>
    <row r="5693" spans="62:106">
      <c r="BJ5693" s="89"/>
      <c r="BW5693" s="45"/>
      <c r="BX5693" s="42"/>
      <c r="BY5693" s="42"/>
      <c r="BZ5693" s="43"/>
      <c r="CA5693" s="42"/>
      <c r="CB5693" s="55"/>
      <c r="CC5693" s="42"/>
      <c r="CD5693" s="56"/>
      <c r="CE5693" s="42"/>
      <c r="DB5693" s="42"/>
    </row>
    <row r="5694" spans="62:106">
      <c r="BJ5694" s="89"/>
      <c r="BW5694" s="45"/>
      <c r="BX5694" s="42"/>
      <c r="BY5694" s="42"/>
      <c r="BZ5694" s="43"/>
      <c r="CA5694" s="42"/>
      <c r="CB5694" s="55"/>
      <c r="CC5694" s="42"/>
      <c r="CD5694" s="56"/>
      <c r="CE5694" s="42"/>
      <c r="DB5694" s="42"/>
    </row>
    <row r="5695" spans="62:106">
      <c r="BJ5695" s="89"/>
      <c r="BW5695" s="45"/>
      <c r="BX5695" s="42"/>
      <c r="BY5695" s="42"/>
      <c r="BZ5695" s="43"/>
      <c r="CA5695" s="42"/>
      <c r="CB5695" s="55"/>
      <c r="CC5695" s="42"/>
      <c r="CD5695" s="56"/>
      <c r="CE5695" s="42"/>
      <c r="DB5695" s="42"/>
    </row>
    <row r="5696" spans="62:106">
      <c r="BJ5696" s="89"/>
      <c r="BW5696" s="45"/>
      <c r="BX5696" s="42"/>
      <c r="BY5696" s="42"/>
      <c r="BZ5696" s="43"/>
      <c r="CA5696" s="42"/>
      <c r="CB5696" s="55"/>
      <c r="CC5696" s="42"/>
      <c r="CD5696" s="56"/>
      <c r="CE5696" s="42"/>
      <c r="DB5696" s="42"/>
    </row>
    <row r="5697" spans="62:106">
      <c r="BJ5697" s="89"/>
      <c r="BW5697" s="45"/>
      <c r="BX5697" s="42"/>
      <c r="BY5697" s="42"/>
      <c r="BZ5697" s="43"/>
      <c r="CA5697" s="42"/>
      <c r="CB5697" s="55"/>
      <c r="CC5697" s="42"/>
      <c r="CD5697" s="56"/>
      <c r="CE5697" s="42"/>
      <c r="DB5697" s="42"/>
    </row>
    <row r="5698" spans="62:106">
      <c r="BJ5698" s="89"/>
      <c r="BW5698" s="45"/>
      <c r="BX5698" s="42"/>
      <c r="BY5698" s="42"/>
      <c r="BZ5698" s="43"/>
      <c r="CA5698" s="42"/>
      <c r="CB5698" s="55"/>
      <c r="CC5698" s="42"/>
      <c r="CD5698" s="56"/>
      <c r="CE5698" s="42"/>
      <c r="DB5698" s="42"/>
    </row>
    <row r="5699" spans="62:106">
      <c r="BJ5699" s="89"/>
      <c r="BW5699" s="45"/>
      <c r="BX5699" s="42"/>
      <c r="BY5699" s="42"/>
      <c r="BZ5699" s="43"/>
      <c r="CA5699" s="42"/>
      <c r="CB5699" s="55"/>
      <c r="CC5699" s="42"/>
      <c r="CD5699" s="56"/>
      <c r="CE5699" s="42"/>
      <c r="DB5699" s="42"/>
    </row>
    <row r="5700" spans="62:106">
      <c r="BJ5700" s="89"/>
      <c r="BW5700" s="45"/>
      <c r="BX5700" s="42"/>
      <c r="BY5700" s="42"/>
      <c r="BZ5700" s="43"/>
      <c r="CA5700" s="42"/>
      <c r="CB5700" s="55"/>
      <c r="CC5700" s="42"/>
      <c r="CD5700" s="56"/>
      <c r="CE5700" s="42"/>
      <c r="DB5700" s="42"/>
    </row>
    <row r="5701" spans="62:106">
      <c r="BJ5701" s="89"/>
      <c r="BW5701" s="45"/>
      <c r="BX5701" s="42"/>
      <c r="BY5701" s="42"/>
      <c r="BZ5701" s="43"/>
      <c r="CA5701" s="42"/>
      <c r="CB5701" s="55"/>
      <c r="CC5701" s="42"/>
      <c r="CD5701" s="56"/>
      <c r="CE5701" s="42"/>
      <c r="DB5701" s="42"/>
    </row>
    <row r="5702" spans="62:106">
      <c r="BJ5702" s="89"/>
      <c r="BW5702" s="45"/>
      <c r="BX5702" s="42"/>
      <c r="BY5702" s="42"/>
      <c r="BZ5702" s="43"/>
      <c r="CA5702" s="42"/>
      <c r="CB5702" s="55"/>
      <c r="CC5702" s="42"/>
      <c r="CD5702" s="56"/>
      <c r="CE5702" s="42"/>
      <c r="DB5702" s="42"/>
    </row>
    <row r="5703" spans="62:106">
      <c r="BJ5703" s="89"/>
      <c r="BW5703" s="45"/>
      <c r="BX5703" s="42"/>
      <c r="BY5703" s="42"/>
      <c r="BZ5703" s="43"/>
      <c r="CA5703" s="42"/>
      <c r="CB5703" s="55"/>
      <c r="CC5703" s="42"/>
      <c r="CD5703" s="56"/>
      <c r="CE5703" s="42"/>
      <c r="DB5703" s="42"/>
    </row>
    <row r="5704" spans="62:106">
      <c r="BJ5704" s="89"/>
      <c r="BW5704" s="45"/>
      <c r="BX5704" s="42"/>
      <c r="BY5704" s="42"/>
      <c r="BZ5704" s="43"/>
      <c r="CA5704" s="42"/>
      <c r="CB5704" s="55"/>
      <c r="CC5704" s="42"/>
      <c r="CD5704" s="56"/>
      <c r="CE5704" s="42"/>
      <c r="DB5704" s="42"/>
    </row>
    <row r="5705" spans="62:106">
      <c r="BJ5705" s="89"/>
      <c r="BW5705" s="45"/>
      <c r="BX5705" s="42"/>
      <c r="BY5705" s="42"/>
      <c r="BZ5705" s="43"/>
      <c r="CA5705" s="42"/>
      <c r="CB5705" s="55"/>
      <c r="CC5705" s="42"/>
      <c r="CD5705" s="56"/>
      <c r="CE5705" s="42"/>
      <c r="DB5705" s="42"/>
    </row>
    <row r="5706" spans="62:106">
      <c r="BJ5706" s="89"/>
      <c r="BW5706" s="45"/>
      <c r="BX5706" s="42"/>
      <c r="BY5706" s="42"/>
      <c r="BZ5706" s="43"/>
      <c r="CA5706" s="42"/>
      <c r="CB5706" s="55"/>
      <c r="CC5706" s="42"/>
      <c r="CD5706" s="56"/>
      <c r="CE5706" s="42"/>
      <c r="DB5706" s="42"/>
    </row>
    <row r="5707" spans="62:106">
      <c r="BJ5707" s="89"/>
      <c r="BW5707" s="45"/>
      <c r="BX5707" s="42"/>
      <c r="BY5707" s="42"/>
      <c r="BZ5707" s="43"/>
      <c r="CA5707" s="42"/>
      <c r="CB5707" s="55"/>
      <c r="CC5707" s="42"/>
      <c r="CD5707" s="56"/>
      <c r="CE5707" s="42"/>
      <c r="DB5707" s="42"/>
    </row>
    <row r="5708" spans="62:106">
      <c r="BJ5708" s="89"/>
      <c r="BW5708" s="45"/>
      <c r="BX5708" s="42"/>
      <c r="BY5708" s="42"/>
      <c r="BZ5708" s="43"/>
      <c r="CA5708" s="42"/>
      <c r="CB5708" s="55"/>
      <c r="CC5708" s="42"/>
      <c r="CD5708" s="56"/>
      <c r="CE5708" s="42"/>
      <c r="DB5708" s="42"/>
    </row>
    <row r="5709" spans="62:106">
      <c r="BJ5709" s="89"/>
      <c r="BW5709" s="45"/>
      <c r="BX5709" s="42"/>
      <c r="BY5709" s="42"/>
      <c r="BZ5709" s="43"/>
      <c r="CA5709" s="42"/>
      <c r="CB5709" s="55"/>
      <c r="CC5709" s="42"/>
      <c r="CD5709" s="56"/>
      <c r="CE5709" s="42"/>
      <c r="DB5709" s="42"/>
    </row>
    <row r="5710" spans="62:106">
      <c r="BJ5710" s="89"/>
      <c r="BW5710" s="45"/>
      <c r="BX5710" s="42"/>
      <c r="BY5710" s="42"/>
      <c r="BZ5710" s="43"/>
      <c r="CA5710" s="42"/>
      <c r="CB5710" s="55"/>
      <c r="CC5710" s="42"/>
      <c r="CD5710" s="56"/>
      <c r="CE5710" s="42"/>
      <c r="DB5710" s="42"/>
    </row>
    <row r="5711" spans="62:106">
      <c r="BJ5711" s="89"/>
      <c r="BW5711" s="45"/>
      <c r="BX5711" s="42"/>
      <c r="BY5711" s="42"/>
      <c r="BZ5711" s="43"/>
      <c r="CA5711" s="42"/>
      <c r="CB5711" s="55"/>
      <c r="CC5711" s="42"/>
      <c r="CD5711" s="56"/>
      <c r="CE5711" s="42"/>
      <c r="DB5711" s="42"/>
    </row>
    <row r="5712" spans="62:106">
      <c r="BJ5712" s="89"/>
      <c r="BW5712" s="45"/>
      <c r="BX5712" s="42"/>
      <c r="BY5712" s="42"/>
      <c r="BZ5712" s="43"/>
      <c r="CA5712" s="42"/>
      <c r="CB5712" s="55"/>
      <c r="CC5712" s="42"/>
      <c r="CD5712" s="56"/>
      <c r="CE5712" s="42"/>
      <c r="DB5712" s="42"/>
    </row>
    <row r="5713" spans="62:106">
      <c r="BJ5713" s="89"/>
      <c r="BW5713" s="45"/>
      <c r="BX5713" s="42"/>
      <c r="BY5713" s="42"/>
      <c r="BZ5713" s="43"/>
      <c r="CA5713" s="42"/>
      <c r="CB5713" s="55"/>
      <c r="CC5713" s="42"/>
      <c r="CD5713" s="56"/>
      <c r="CE5713" s="42"/>
      <c r="DB5713" s="42"/>
    </row>
    <row r="5714" spans="62:106">
      <c r="BJ5714" s="89"/>
      <c r="BW5714" s="45"/>
      <c r="BX5714" s="42"/>
      <c r="BY5714" s="42"/>
      <c r="BZ5714" s="43"/>
      <c r="CA5714" s="42"/>
      <c r="CB5714" s="55"/>
      <c r="CC5714" s="42"/>
      <c r="CD5714" s="56"/>
      <c r="CE5714" s="42"/>
      <c r="DB5714" s="42"/>
    </row>
    <row r="5715" spans="62:106">
      <c r="BJ5715" s="89"/>
      <c r="BW5715" s="45"/>
      <c r="BX5715" s="42"/>
      <c r="BY5715" s="42"/>
      <c r="BZ5715" s="43"/>
      <c r="CA5715" s="42"/>
      <c r="CB5715" s="55"/>
      <c r="CC5715" s="42"/>
      <c r="CD5715" s="56"/>
      <c r="CE5715" s="42"/>
      <c r="DB5715" s="42"/>
    </row>
    <row r="5716" spans="62:106">
      <c r="BJ5716" s="89"/>
      <c r="BW5716" s="45"/>
      <c r="BX5716" s="42"/>
      <c r="BY5716" s="42"/>
      <c r="BZ5716" s="43"/>
      <c r="CA5716" s="42"/>
      <c r="CB5716" s="55"/>
      <c r="CC5716" s="42"/>
      <c r="CD5716" s="56"/>
      <c r="CE5716" s="42"/>
      <c r="DB5716" s="42"/>
    </row>
    <row r="5717" spans="62:106">
      <c r="BJ5717" s="89"/>
      <c r="BW5717" s="45"/>
      <c r="BX5717" s="42"/>
      <c r="BY5717" s="42"/>
      <c r="BZ5717" s="43"/>
      <c r="CA5717" s="42"/>
      <c r="CB5717" s="55"/>
      <c r="CC5717" s="42"/>
      <c r="CD5717" s="56"/>
      <c r="CE5717" s="42"/>
      <c r="DB5717" s="42"/>
    </row>
    <row r="5718" spans="62:106">
      <c r="BJ5718" s="89"/>
      <c r="BW5718" s="45"/>
      <c r="BX5718" s="42"/>
      <c r="BY5718" s="42"/>
      <c r="BZ5718" s="43"/>
      <c r="CA5718" s="42"/>
      <c r="CB5718" s="55"/>
      <c r="CC5718" s="42"/>
      <c r="CD5718" s="56"/>
      <c r="CE5718" s="42"/>
      <c r="DB5718" s="42"/>
    </row>
    <row r="5719" spans="62:106">
      <c r="BJ5719" s="89"/>
      <c r="BW5719" s="45"/>
      <c r="BX5719" s="42"/>
      <c r="BY5719" s="42"/>
      <c r="BZ5719" s="43"/>
      <c r="CA5719" s="42"/>
      <c r="CB5719" s="55"/>
      <c r="CC5719" s="42"/>
      <c r="CD5719" s="56"/>
      <c r="CE5719" s="42"/>
      <c r="DB5719" s="42"/>
    </row>
    <row r="5720" spans="62:106">
      <c r="BJ5720" s="89"/>
      <c r="BW5720" s="45"/>
      <c r="BX5720" s="42"/>
      <c r="BY5720" s="42"/>
      <c r="BZ5720" s="43"/>
      <c r="CA5720" s="42"/>
      <c r="CB5720" s="55"/>
      <c r="CC5720" s="42"/>
      <c r="CD5720" s="56"/>
      <c r="CE5720" s="42"/>
      <c r="DB5720" s="42"/>
    </row>
    <row r="5721" spans="62:106">
      <c r="BJ5721" s="89"/>
      <c r="BW5721" s="45"/>
      <c r="BX5721" s="42"/>
      <c r="BY5721" s="42"/>
      <c r="BZ5721" s="43"/>
      <c r="CA5721" s="42"/>
      <c r="CB5721" s="55"/>
      <c r="CC5721" s="42"/>
      <c r="CD5721" s="56"/>
      <c r="CE5721" s="42"/>
      <c r="DB5721" s="42"/>
    </row>
    <row r="5722" spans="62:106">
      <c r="BJ5722" s="89"/>
      <c r="BW5722" s="45"/>
      <c r="BX5722" s="42"/>
      <c r="BY5722" s="42"/>
      <c r="BZ5722" s="43"/>
      <c r="CA5722" s="42"/>
      <c r="CB5722" s="55"/>
      <c r="CC5722" s="42"/>
      <c r="CD5722" s="56"/>
      <c r="CE5722" s="42"/>
      <c r="DB5722" s="42"/>
    </row>
    <row r="5723" spans="62:106">
      <c r="BJ5723" s="89"/>
      <c r="BW5723" s="45"/>
      <c r="BX5723" s="42"/>
      <c r="BY5723" s="42"/>
      <c r="BZ5723" s="43"/>
      <c r="CA5723" s="42"/>
      <c r="CB5723" s="55"/>
      <c r="CC5723" s="42"/>
      <c r="CD5723" s="56"/>
      <c r="CE5723" s="42"/>
      <c r="DB5723" s="42"/>
    </row>
    <row r="5724" spans="62:106">
      <c r="BJ5724" s="89"/>
      <c r="BW5724" s="45"/>
      <c r="BX5724" s="42"/>
      <c r="BY5724" s="42"/>
      <c r="BZ5724" s="43"/>
      <c r="CA5724" s="42"/>
      <c r="CB5724" s="55"/>
      <c r="CC5724" s="42"/>
      <c r="CD5724" s="56"/>
      <c r="CE5724" s="42"/>
      <c r="DB5724" s="42"/>
    </row>
    <row r="5725" spans="62:106">
      <c r="BJ5725" s="89"/>
      <c r="BW5725" s="45"/>
      <c r="BX5725" s="42"/>
      <c r="BY5725" s="42"/>
      <c r="BZ5725" s="43"/>
      <c r="CA5725" s="42"/>
      <c r="CB5725" s="55"/>
      <c r="CC5725" s="42"/>
      <c r="CD5725" s="56"/>
      <c r="CE5725" s="42"/>
      <c r="DB5725" s="42"/>
    </row>
    <row r="5726" spans="62:106">
      <c r="BJ5726" s="89"/>
      <c r="BW5726" s="45"/>
      <c r="BX5726" s="42"/>
      <c r="BY5726" s="42"/>
      <c r="BZ5726" s="43"/>
      <c r="CA5726" s="42"/>
      <c r="CB5726" s="55"/>
      <c r="CC5726" s="42"/>
      <c r="CD5726" s="56"/>
      <c r="CE5726" s="42"/>
      <c r="DB5726" s="42"/>
    </row>
    <row r="5727" spans="62:106">
      <c r="BJ5727" s="89"/>
      <c r="BW5727" s="45"/>
      <c r="BX5727" s="42"/>
      <c r="BY5727" s="42"/>
      <c r="BZ5727" s="43"/>
      <c r="CA5727" s="42"/>
      <c r="CB5727" s="55"/>
      <c r="CC5727" s="42"/>
      <c r="CD5727" s="56"/>
      <c r="CE5727" s="42"/>
      <c r="DB5727" s="42"/>
    </row>
    <row r="5728" spans="62:106">
      <c r="BJ5728" s="89"/>
      <c r="BW5728" s="45"/>
      <c r="BX5728" s="42"/>
      <c r="BY5728" s="42"/>
      <c r="BZ5728" s="43"/>
      <c r="CA5728" s="42"/>
      <c r="CB5728" s="55"/>
      <c r="CC5728" s="42"/>
      <c r="CD5728" s="56"/>
      <c r="CE5728" s="42"/>
      <c r="DB5728" s="42"/>
    </row>
    <row r="5729" spans="62:106">
      <c r="BJ5729" s="89"/>
      <c r="BW5729" s="45"/>
      <c r="BX5729" s="42"/>
      <c r="BY5729" s="42"/>
      <c r="BZ5729" s="43"/>
      <c r="CA5729" s="42"/>
      <c r="CB5729" s="55"/>
      <c r="CC5729" s="42"/>
      <c r="CD5729" s="56"/>
      <c r="CE5729" s="42"/>
      <c r="DB5729" s="42"/>
    </row>
    <row r="5730" spans="62:106">
      <c r="BJ5730" s="89"/>
      <c r="BW5730" s="45"/>
      <c r="BX5730" s="42"/>
      <c r="BY5730" s="42"/>
      <c r="BZ5730" s="43"/>
      <c r="CA5730" s="42"/>
      <c r="CB5730" s="55"/>
      <c r="CC5730" s="42"/>
      <c r="CD5730" s="56"/>
      <c r="CE5730" s="42"/>
      <c r="DB5730" s="42"/>
    </row>
    <row r="5731" spans="62:106">
      <c r="BJ5731" s="89"/>
      <c r="BW5731" s="45"/>
      <c r="BX5731" s="42"/>
      <c r="BY5731" s="42"/>
      <c r="BZ5731" s="43"/>
      <c r="CA5731" s="42"/>
      <c r="CB5731" s="55"/>
      <c r="CC5731" s="42"/>
      <c r="CD5731" s="56"/>
      <c r="CE5731" s="42"/>
      <c r="DB5731" s="42"/>
    </row>
    <row r="5732" spans="62:106">
      <c r="BJ5732" s="89"/>
      <c r="BW5732" s="45"/>
      <c r="BX5732" s="42"/>
      <c r="BY5732" s="42"/>
      <c r="BZ5732" s="43"/>
      <c r="CA5732" s="42"/>
      <c r="CB5732" s="55"/>
      <c r="CC5732" s="42"/>
      <c r="CD5732" s="56"/>
      <c r="CE5732" s="42"/>
      <c r="DB5732" s="42"/>
    </row>
    <row r="5733" spans="62:106">
      <c r="BJ5733" s="89"/>
      <c r="BW5733" s="45"/>
      <c r="BX5733" s="42"/>
      <c r="BY5733" s="42"/>
      <c r="BZ5733" s="43"/>
      <c r="CA5733" s="42"/>
      <c r="CB5733" s="55"/>
      <c r="CC5733" s="42"/>
      <c r="CD5733" s="56"/>
      <c r="CE5733" s="42"/>
      <c r="DB5733" s="42"/>
    </row>
    <row r="5734" spans="62:106">
      <c r="BJ5734" s="89"/>
      <c r="BW5734" s="45"/>
      <c r="BX5734" s="42"/>
      <c r="BY5734" s="42"/>
      <c r="BZ5734" s="43"/>
      <c r="CA5734" s="42"/>
      <c r="CB5734" s="55"/>
      <c r="CC5734" s="42"/>
      <c r="CD5734" s="56"/>
      <c r="CE5734" s="42"/>
      <c r="DB5734" s="42"/>
    </row>
    <row r="5735" spans="62:106">
      <c r="BJ5735" s="89"/>
      <c r="BW5735" s="45"/>
      <c r="BX5735" s="42"/>
      <c r="BY5735" s="42"/>
      <c r="BZ5735" s="43"/>
      <c r="CA5735" s="42"/>
      <c r="CB5735" s="55"/>
      <c r="CC5735" s="42"/>
      <c r="CD5735" s="56"/>
      <c r="CE5735" s="42"/>
      <c r="DB5735" s="42"/>
    </row>
    <row r="5736" spans="62:106">
      <c r="BJ5736" s="89"/>
      <c r="BW5736" s="45"/>
      <c r="BX5736" s="42"/>
      <c r="BY5736" s="42"/>
      <c r="BZ5736" s="43"/>
      <c r="CA5736" s="42"/>
      <c r="CB5736" s="55"/>
      <c r="CC5736" s="42"/>
      <c r="CD5736" s="56"/>
      <c r="CE5736" s="42"/>
      <c r="DB5736" s="42"/>
    </row>
    <row r="5737" spans="62:106">
      <c r="BJ5737" s="89"/>
      <c r="BW5737" s="45"/>
      <c r="BX5737" s="42"/>
      <c r="BY5737" s="42"/>
      <c r="BZ5737" s="43"/>
      <c r="CA5737" s="42"/>
      <c r="CB5737" s="55"/>
      <c r="CC5737" s="42"/>
      <c r="CD5737" s="56"/>
      <c r="CE5737" s="42"/>
      <c r="DB5737" s="42"/>
    </row>
    <row r="5738" spans="62:106">
      <c r="BJ5738" s="89"/>
      <c r="BW5738" s="45"/>
      <c r="BX5738" s="42"/>
      <c r="BY5738" s="42"/>
      <c r="BZ5738" s="43"/>
      <c r="CA5738" s="42"/>
      <c r="CB5738" s="55"/>
      <c r="CC5738" s="42"/>
      <c r="CD5738" s="56"/>
      <c r="CE5738" s="42"/>
      <c r="DB5738" s="42"/>
    </row>
    <row r="5739" spans="62:106">
      <c r="BJ5739" s="89"/>
      <c r="BW5739" s="45"/>
      <c r="BX5739" s="42"/>
      <c r="BY5739" s="42"/>
      <c r="BZ5739" s="43"/>
      <c r="CA5739" s="42"/>
      <c r="CB5739" s="55"/>
      <c r="CC5739" s="42"/>
      <c r="CD5739" s="56"/>
      <c r="CE5739" s="42"/>
      <c r="DB5739" s="42"/>
    </row>
    <row r="5740" spans="62:106">
      <c r="BJ5740" s="89"/>
      <c r="BW5740" s="45"/>
      <c r="BX5740" s="42"/>
      <c r="BY5740" s="42"/>
      <c r="BZ5740" s="43"/>
      <c r="CA5740" s="42"/>
      <c r="CB5740" s="55"/>
      <c r="CC5740" s="42"/>
      <c r="CD5740" s="56"/>
      <c r="CE5740" s="42"/>
      <c r="DB5740" s="42"/>
    </row>
    <row r="5741" spans="62:106">
      <c r="BJ5741" s="89"/>
      <c r="BW5741" s="45"/>
      <c r="BX5741" s="42"/>
      <c r="BY5741" s="42"/>
      <c r="BZ5741" s="43"/>
      <c r="CA5741" s="42"/>
      <c r="CB5741" s="55"/>
      <c r="CC5741" s="42"/>
      <c r="CD5741" s="56"/>
      <c r="CE5741" s="42"/>
      <c r="DB5741" s="42"/>
    </row>
    <row r="5742" spans="62:106">
      <c r="BJ5742" s="89"/>
      <c r="BW5742" s="45"/>
      <c r="BX5742" s="42"/>
      <c r="BY5742" s="42"/>
      <c r="BZ5742" s="43"/>
      <c r="CA5742" s="42"/>
      <c r="CB5742" s="55"/>
      <c r="CC5742" s="42"/>
      <c r="CD5742" s="56"/>
      <c r="CE5742" s="42"/>
      <c r="DB5742" s="42"/>
    </row>
    <row r="5743" spans="62:106">
      <c r="BJ5743" s="89"/>
      <c r="BW5743" s="45"/>
      <c r="BX5743" s="42"/>
      <c r="BY5743" s="42"/>
      <c r="BZ5743" s="43"/>
      <c r="CA5743" s="42"/>
      <c r="CB5743" s="55"/>
      <c r="CC5743" s="42"/>
      <c r="CD5743" s="56"/>
      <c r="CE5743" s="42"/>
      <c r="DB5743" s="42"/>
    </row>
    <row r="5744" spans="62:106">
      <c r="BJ5744" s="89"/>
      <c r="BW5744" s="45"/>
      <c r="BX5744" s="42"/>
      <c r="BY5744" s="42"/>
      <c r="BZ5744" s="43"/>
      <c r="CA5744" s="42"/>
      <c r="CB5744" s="55"/>
      <c r="CC5744" s="42"/>
      <c r="CD5744" s="56"/>
      <c r="CE5744" s="42"/>
      <c r="DB5744" s="42"/>
    </row>
    <row r="5745" spans="62:106">
      <c r="BJ5745" s="89"/>
      <c r="BW5745" s="45"/>
      <c r="BX5745" s="42"/>
      <c r="BY5745" s="42"/>
      <c r="BZ5745" s="43"/>
      <c r="CA5745" s="42"/>
      <c r="CB5745" s="55"/>
      <c r="CC5745" s="42"/>
      <c r="CD5745" s="56"/>
      <c r="CE5745" s="42"/>
      <c r="DB5745" s="42"/>
    </row>
    <row r="5746" spans="62:106">
      <c r="BJ5746" s="89"/>
      <c r="BW5746" s="45"/>
      <c r="BX5746" s="42"/>
      <c r="BY5746" s="42"/>
      <c r="BZ5746" s="43"/>
      <c r="CA5746" s="42"/>
      <c r="CB5746" s="55"/>
      <c r="CC5746" s="42"/>
      <c r="CD5746" s="56"/>
      <c r="CE5746" s="42"/>
      <c r="DB5746" s="42"/>
    </row>
    <row r="5747" spans="62:106">
      <c r="BJ5747" s="89"/>
      <c r="BW5747" s="45"/>
      <c r="BX5747" s="42"/>
      <c r="BY5747" s="42"/>
      <c r="BZ5747" s="43"/>
      <c r="CA5747" s="42"/>
      <c r="CB5747" s="55"/>
      <c r="CC5747" s="42"/>
      <c r="CD5747" s="56"/>
      <c r="CE5747" s="42"/>
      <c r="DB5747" s="42"/>
    </row>
    <row r="5748" spans="62:106">
      <c r="BJ5748" s="89"/>
      <c r="BW5748" s="45"/>
      <c r="BX5748" s="42"/>
      <c r="BY5748" s="42"/>
      <c r="BZ5748" s="43"/>
      <c r="CA5748" s="42"/>
      <c r="CB5748" s="55"/>
      <c r="CC5748" s="42"/>
      <c r="CD5748" s="56"/>
      <c r="CE5748" s="42"/>
      <c r="DB5748" s="42"/>
    </row>
    <row r="5749" spans="62:106">
      <c r="BJ5749" s="89"/>
      <c r="BW5749" s="45"/>
      <c r="BX5749" s="42"/>
      <c r="BY5749" s="42"/>
      <c r="BZ5749" s="43"/>
      <c r="CA5749" s="42"/>
      <c r="CB5749" s="55"/>
      <c r="CC5749" s="42"/>
      <c r="CD5749" s="56"/>
      <c r="CE5749" s="42"/>
      <c r="DB5749" s="42"/>
    </row>
    <row r="5750" spans="62:106">
      <c r="BJ5750" s="89"/>
      <c r="BW5750" s="45"/>
      <c r="BX5750" s="42"/>
      <c r="BY5750" s="42"/>
      <c r="BZ5750" s="43"/>
      <c r="CA5750" s="42"/>
      <c r="CB5750" s="55"/>
      <c r="CC5750" s="42"/>
      <c r="CD5750" s="56"/>
      <c r="CE5750" s="42"/>
      <c r="DB5750" s="42"/>
    </row>
    <row r="5751" spans="62:106">
      <c r="BJ5751" s="89"/>
      <c r="BW5751" s="45"/>
      <c r="BX5751" s="42"/>
      <c r="BY5751" s="42"/>
      <c r="BZ5751" s="43"/>
      <c r="CA5751" s="42"/>
      <c r="CB5751" s="55"/>
      <c r="CC5751" s="42"/>
      <c r="CD5751" s="56"/>
      <c r="CE5751" s="42"/>
      <c r="DB5751" s="42"/>
    </row>
    <row r="5752" spans="62:106">
      <c r="BJ5752" s="89"/>
      <c r="BW5752" s="45"/>
      <c r="BX5752" s="42"/>
      <c r="BY5752" s="42"/>
      <c r="BZ5752" s="43"/>
      <c r="CA5752" s="42"/>
      <c r="CB5752" s="55"/>
      <c r="CC5752" s="42"/>
      <c r="CD5752" s="56"/>
      <c r="CE5752" s="42"/>
      <c r="DB5752" s="42"/>
    </row>
    <row r="5753" spans="62:106">
      <c r="BJ5753" s="89"/>
      <c r="BW5753" s="45"/>
      <c r="BX5753" s="42"/>
      <c r="BY5753" s="42"/>
      <c r="BZ5753" s="43"/>
      <c r="CA5753" s="42"/>
      <c r="CB5753" s="55"/>
      <c r="CC5753" s="42"/>
      <c r="CD5753" s="56"/>
      <c r="CE5753" s="42"/>
      <c r="DB5753" s="42"/>
    </row>
    <row r="5754" spans="62:106">
      <c r="BJ5754" s="89"/>
      <c r="BW5754" s="45"/>
      <c r="BX5754" s="42"/>
      <c r="BY5754" s="42"/>
      <c r="BZ5754" s="43"/>
      <c r="CA5754" s="42"/>
      <c r="CB5754" s="55"/>
      <c r="CC5754" s="42"/>
      <c r="CD5754" s="56"/>
      <c r="CE5754" s="42"/>
      <c r="DB5754" s="42"/>
    </row>
    <row r="5755" spans="62:106">
      <c r="BJ5755" s="89"/>
      <c r="BW5755" s="45"/>
      <c r="BX5755" s="42"/>
      <c r="BY5755" s="42"/>
      <c r="BZ5755" s="43"/>
      <c r="CA5755" s="42"/>
      <c r="CB5755" s="55"/>
      <c r="CC5755" s="42"/>
      <c r="CD5755" s="56"/>
      <c r="CE5755" s="42"/>
      <c r="DB5755" s="42"/>
    </row>
    <row r="5756" spans="62:106">
      <c r="BJ5756" s="89"/>
      <c r="BW5756" s="45"/>
      <c r="BX5756" s="42"/>
      <c r="BY5756" s="42"/>
      <c r="BZ5756" s="43"/>
      <c r="CA5756" s="42"/>
      <c r="CB5756" s="55"/>
      <c r="CC5756" s="42"/>
      <c r="CD5756" s="56"/>
      <c r="CE5756" s="42"/>
      <c r="DB5756" s="42"/>
    </row>
    <row r="5757" spans="62:106">
      <c r="BJ5757" s="89"/>
      <c r="BW5757" s="45"/>
      <c r="BX5757" s="42"/>
      <c r="BY5757" s="42"/>
      <c r="BZ5757" s="43"/>
      <c r="CA5757" s="42"/>
      <c r="CB5757" s="55"/>
      <c r="CC5757" s="42"/>
      <c r="CD5757" s="56"/>
      <c r="CE5757" s="42"/>
      <c r="DB5757" s="42"/>
    </row>
    <row r="5758" spans="62:106">
      <c r="BJ5758" s="89"/>
      <c r="BW5758" s="45"/>
      <c r="BX5758" s="42"/>
      <c r="BY5758" s="42"/>
      <c r="BZ5758" s="43"/>
      <c r="CA5758" s="42"/>
      <c r="CB5758" s="55"/>
      <c r="CC5758" s="42"/>
      <c r="CD5758" s="56"/>
      <c r="CE5758" s="42"/>
      <c r="DB5758" s="42"/>
    </row>
    <row r="5759" spans="62:106">
      <c r="BJ5759" s="89"/>
      <c r="BW5759" s="45"/>
      <c r="BX5759" s="42"/>
      <c r="BY5759" s="42"/>
      <c r="BZ5759" s="43"/>
      <c r="CA5759" s="42"/>
      <c r="CB5759" s="55"/>
      <c r="CC5759" s="42"/>
      <c r="CD5759" s="56"/>
      <c r="CE5759" s="42"/>
      <c r="DB5759" s="42"/>
    </row>
    <row r="5760" spans="62:106">
      <c r="BJ5760" s="89"/>
      <c r="BW5760" s="45"/>
      <c r="BX5760" s="42"/>
      <c r="BY5760" s="42"/>
      <c r="BZ5760" s="43"/>
      <c r="CA5760" s="42"/>
      <c r="CB5760" s="55"/>
      <c r="CC5760" s="42"/>
      <c r="CD5760" s="56"/>
      <c r="CE5760" s="42"/>
      <c r="DB5760" s="42"/>
    </row>
    <row r="5761" spans="62:106">
      <c r="BJ5761" s="89"/>
      <c r="BW5761" s="45"/>
      <c r="BX5761" s="42"/>
      <c r="BY5761" s="42"/>
      <c r="BZ5761" s="43"/>
      <c r="CA5761" s="42"/>
      <c r="CB5761" s="55"/>
      <c r="CC5761" s="42"/>
      <c r="CD5761" s="56"/>
      <c r="CE5761" s="42"/>
      <c r="DB5761" s="42"/>
    </row>
    <row r="5762" spans="62:106">
      <c r="BJ5762" s="89"/>
      <c r="BW5762" s="45"/>
      <c r="BX5762" s="42"/>
      <c r="BY5762" s="42"/>
      <c r="BZ5762" s="43"/>
      <c r="CA5762" s="42"/>
      <c r="CB5762" s="55"/>
      <c r="CC5762" s="42"/>
      <c r="CD5762" s="56"/>
      <c r="CE5762" s="42"/>
      <c r="DB5762" s="42"/>
    </row>
    <row r="5763" spans="62:106">
      <c r="BJ5763" s="89"/>
      <c r="BW5763" s="45"/>
      <c r="BX5763" s="42"/>
      <c r="BY5763" s="42"/>
      <c r="BZ5763" s="43"/>
      <c r="CA5763" s="42"/>
      <c r="CB5763" s="55"/>
      <c r="CC5763" s="42"/>
      <c r="CD5763" s="56"/>
      <c r="CE5763" s="42"/>
      <c r="DB5763" s="42"/>
    </row>
    <row r="5764" spans="62:106">
      <c r="BJ5764" s="89"/>
      <c r="BW5764" s="45"/>
      <c r="BX5764" s="42"/>
      <c r="BY5764" s="42"/>
      <c r="BZ5764" s="43"/>
      <c r="CA5764" s="42"/>
      <c r="CB5764" s="55"/>
      <c r="CC5764" s="42"/>
      <c r="CD5764" s="56"/>
      <c r="CE5764" s="42"/>
      <c r="DB5764" s="42"/>
    </row>
    <row r="5765" spans="62:106">
      <c r="BJ5765" s="89"/>
      <c r="BW5765" s="45"/>
      <c r="BX5765" s="42"/>
      <c r="BY5765" s="42"/>
      <c r="BZ5765" s="43"/>
      <c r="CA5765" s="42"/>
      <c r="CB5765" s="55"/>
      <c r="CC5765" s="42"/>
      <c r="CD5765" s="56"/>
      <c r="CE5765" s="42"/>
      <c r="DB5765" s="42"/>
    </row>
    <row r="5766" spans="62:106">
      <c r="BJ5766" s="89"/>
      <c r="BW5766" s="45"/>
      <c r="BX5766" s="42"/>
      <c r="BY5766" s="42"/>
      <c r="BZ5766" s="43"/>
      <c r="CA5766" s="42"/>
      <c r="CB5766" s="55"/>
      <c r="CC5766" s="42"/>
      <c r="CD5766" s="56"/>
      <c r="CE5766" s="42"/>
      <c r="DB5766" s="42"/>
    </row>
    <row r="5767" spans="62:106">
      <c r="BJ5767" s="89"/>
      <c r="BW5767" s="45"/>
      <c r="BX5767" s="42"/>
      <c r="BY5767" s="42"/>
      <c r="BZ5767" s="43"/>
      <c r="CA5767" s="42"/>
      <c r="CB5767" s="55"/>
      <c r="CC5767" s="42"/>
      <c r="CD5767" s="56"/>
      <c r="CE5767" s="42"/>
      <c r="DB5767" s="42"/>
    </row>
    <row r="5768" spans="62:106">
      <c r="BJ5768" s="89"/>
      <c r="BW5768" s="45"/>
      <c r="BX5768" s="42"/>
      <c r="BY5768" s="42"/>
      <c r="BZ5768" s="43"/>
      <c r="CA5768" s="42"/>
      <c r="CB5768" s="55"/>
      <c r="CC5768" s="42"/>
      <c r="CD5768" s="56"/>
      <c r="CE5768" s="42"/>
      <c r="DB5768" s="42"/>
    </row>
    <row r="5769" spans="62:106">
      <c r="BJ5769" s="89"/>
      <c r="BW5769" s="45"/>
      <c r="BX5769" s="42"/>
      <c r="BY5769" s="42"/>
      <c r="BZ5769" s="43"/>
      <c r="CA5769" s="42"/>
      <c r="CB5769" s="55"/>
      <c r="CC5769" s="42"/>
      <c r="CD5769" s="56"/>
      <c r="CE5769" s="42"/>
      <c r="DB5769" s="42"/>
    </row>
    <row r="5770" spans="62:106">
      <c r="BJ5770" s="89"/>
      <c r="BW5770" s="45"/>
      <c r="BX5770" s="42"/>
      <c r="BY5770" s="42"/>
      <c r="BZ5770" s="43"/>
      <c r="CA5770" s="42"/>
      <c r="CB5770" s="55"/>
      <c r="CC5770" s="42"/>
      <c r="CD5770" s="56"/>
      <c r="CE5770" s="42"/>
      <c r="DB5770" s="42"/>
    </row>
    <row r="5771" spans="62:106">
      <c r="BJ5771" s="89"/>
      <c r="BW5771" s="45"/>
      <c r="BX5771" s="42"/>
      <c r="BY5771" s="42"/>
      <c r="BZ5771" s="43"/>
      <c r="CA5771" s="42"/>
      <c r="CB5771" s="55"/>
      <c r="CC5771" s="42"/>
      <c r="CD5771" s="56"/>
      <c r="CE5771" s="42"/>
      <c r="DB5771" s="42"/>
    </row>
    <row r="5772" spans="62:106">
      <c r="BJ5772" s="89"/>
      <c r="BW5772" s="45"/>
      <c r="BX5772" s="42"/>
      <c r="BY5772" s="42"/>
      <c r="BZ5772" s="43"/>
      <c r="CA5772" s="42"/>
      <c r="CB5772" s="55"/>
      <c r="CC5772" s="42"/>
      <c r="CD5772" s="56"/>
      <c r="CE5772" s="42"/>
      <c r="DB5772" s="42"/>
    </row>
    <row r="5773" spans="62:106">
      <c r="BJ5773" s="89"/>
      <c r="BW5773" s="45"/>
      <c r="BX5773" s="42"/>
      <c r="BY5773" s="42"/>
      <c r="BZ5773" s="43"/>
      <c r="CA5773" s="42"/>
      <c r="CB5773" s="55"/>
      <c r="CC5773" s="42"/>
      <c r="CD5773" s="56"/>
      <c r="CE5773" s="42"/>
      <c r="DB5773" s="42"/>
    </row>
    <row r="5774" spans="62:106">
      <c r="BJ5774" s="89"/>
      <c r="BW5774" s="45"/>
      <c r="BX5774" s="42"/>
      <c r="BY5774" s="42"/>
      <c r="BZ5774" s="43"/>
      <c r="CA5774" s="42"/>
      <c r="CB5774" s="55"/>
      <c r="CC5774" s="42"/>
      <c r="CD5774" s="56"/>
      <c r="CE5774" s="42"/>
      <c r="DB5774" s="42"/>
    </row>
    <row r="5775" spans="62:106">
      <c r="BJ5775" s="89"/>
      <c r="BW5775" s="45"/>
      <c r="BX5775" s="42"/>
      <c r="BY5775" s="42"/>
      <c r="BZ5775" s="43"/>
      <c r="CA5775" s="42"/>
      <c r="CB5775" s="55"/>
      <c r="CC5775" s="42"/>
      <c r="CD5775" s="56"/>
      <c r="CE5775" s="42"/>
      <c r="DB5775" s="42"/>
    </row>
    <row r="5776" spans="62:106">
      <c r="BJ5776" s="89"/>
      <c r="BW5776" s="45"/>
      <c r="BX5776" s="42"/>
      <c r="BY5776" s="42"/>
      <c r="BZ5776" s="43"/>
      <c r="CA5776" s="42"/>
      <c r="CB5776" s="55"/>
      <c r="CC5776" s="42"/>
      <c r="CD5776" s="56"/>
      <c r="CE5776" s="42"/>
      <c r="DB5776" s="42"/>
    </row>
    <row r="5777" spans="62:106">
      <c r="BJ5777" s="89"/>
      <c r="BW5777" s="45"/>
      <c r="BX5777" s="42"/>
      <c r="BY5777" s="42"/>
      <c r="BZ5777" s="43"/>
      <c r="CA5777" s="42"/>
      <c r="CB5777" s="55"/>
      <c r="CC5777" s="42"/>
      <c r="CD5777" s="56"/>
      <c r="CE5777" s="42"/>
      <c r="DB5777" s="42"/>
    </row>
    <row r="5778" spans="62:106">
      <c r="BJ5778" s="89"/>
      <c r="BW5778" s="45"/>
      <c r="BX5778" s="42"/>
      <c r="BY5778" s="42"/>
      <c r="BZ5778" s="43"/>
      <c r="CA5778" s="42"/>
      <c r="CB5778" s="55"/>
      <c r="CC5778" s="42"/>
      <c r="CD5778" s="56"/>
      <c r="CE5778" s="42"/>
      <c r="DB5778" s="42"/>
    </row>
    <row r="5779" spans="62:106">
      <c r="BJ5779" s="89"/>
      <c r="BW5779" s="45"/>
      <c r="BX5779" s="42"/>
      <c r="BY5779" s="42"/>
      <c r="BZ5779" s="43"/>
      <c r="CA5779" s="42"/>
      <c r="CB5779" s="55"/>
      <c r="CC5779" s="42"/>
      <c r="CD5779" s="56"/>
      <c r="CE5779" s="42"/>
      <c r="DB5779" s="42"/>
    </row>
    <row r="5780" spans="62:106">
      <c r="BJ5780" s="89"/>
      <c r="BW5780" s="45"/>
      <c r="BX5780" s="42"/>
      <c r="BY5780" s="42"/>
      <c r="BZ5780" s="43"/>
      <c r="CA5780" s="42"/>
      <c r="CB5780" s="55"/>
      <c r="CC5780" s="42"/>
      <c r="CD5780" s="56"/>
      <c r="CE5780" s="42"/>
      <c r="DB5780" s="42"/>
    </row>
    <row r="5781" spans="62:106">
      <c r="BJ5781" s="89"/>
      <c r="BW5781" s="45"/>
      <c r="BX5781" s="42"/>
      <c r="BY5781" s="42"/>
      <c r="BZ5781" s="43"/>
      <c r="CA5781" s="42"/>
      <c r="CB5781" s="55"/>
      <c r="CC5781" s="42"/>
      <c r="CD5781" s="56"/>
      <c r="CE5781" s="42"/>
      <c r="DB5781" s="42"/>
    </row>
    <row r="5782" spans="62:106">
      <c r="BJ5782" s="89"/>
      <c r="BW5782" s="45"/>
      <c r="BX5782" s="42"/>
      <c r="BY5782" s="42"/>
      <c r="BZ5782" s="43"/>
      <c r="CA5782" s="42"/>
      <c r="CB5782" s="55"/>
      <c r="CC5782" s="42"/>
      <c r="CD5782" s="56"/>
      <c r="CE5782" s="42"/>
      <c r="DB5782" s="42"/>
    </row>
    <row r="5783" spans="62:106">
      <c r="BJ5783" s="89"/>
      <c r="BW5783" s="45"/>
      <c r="BX5783" s="42"/>
      <c r="BY5783" s="42"/>
      <c r="BZ5783" s="43"/>
      <c r="CA5783" s="42"/>
      <c r="CB5783" s="55"/>
      <c r="CC5783" s="42"/>
      <c r="CD5783" s="56"/>
      <c r="CE5783" s="42"/>
      <c r="DB5783" s="42"/>
    </row>
    <row r="5784" spans="62:106">
      <c r="BJ5784" s="89"/>
      <c r="BW5784" s="45"/>
      <c r="BX5784" s="42"/>
      <c r="BY5784" s="42"/>
      <c r="BZ5784" s="43"/>
      <c r="CA5784" s="42"/>
      <c r="CB5784" s="55"/>
      <c r="CC5784" s="42"/>
      <c r="CD5784" s="56"/>
      <c r="CE5784" s="42"/>
      <c r="DB5784" s="42"/>
    </row>
    <row r="5785" spans="62:106">
      <c r="BJ5785" s="89"/>
      <c r="BW5785" s="45"/>
      <c r="BX5785" s="42"/>
      <c r="BY5785" s="42"/>
      <c r="BZ5785" s="43"/>
      <c r="CA5785" s="42"/>
      <c r="CB5785" s="55"/>
      <c r="CC5785" s="42"/>
      <c r="CD5785" s="56"/>
      <c r="CE5785" s="42"/>
      <c r="DB5785" s="42"/>
    </row>
    <row r="5786" spans="62:106">
      <c r="BJ5786" s="89"/>
      <c r="BW5786" s="45"/>
      <c r="BX5786" s="42"/>
      <c r="BY5786" s="42"/>
      <c r="BZ5786" s="43"/>
      <c r="CA5786" s="42"/>
      <c r="CB5786" s="55"/>
      <c r="CC5786" s="42"/>
      <c r="CD5786" s="56"/>
      <c r="CE5786" s="42"/>
      <c r="DB5786" s="42"/>
    </row>
    <row r="5787" spans="62:106">
      <c r="BJ5787" s="89"/>
      <c r="BW5787" s="45"/>
      <c r="BX5787" s="42"/>
      <c r="BY5787" s="42"/>
      <c r="BZ5787" s="43"/>
      <c r="CA5787" s="42"/>
      <c r="CB5787" s="55"/>
      <c r="CC5787" s="42"/>
      <c r="CD5787" s="56"/>
      <c r="CE5787" s="42"/>
      <c r="DB5787" s="42"/>
    </row>
    <row r="5788" spans="62:106">
      <c r="BJ5788" s="89"/>
      <c r="BW5788" s="45"/>
      <c r="BX5788" s="42"/>
      <c r="BY5788" s="42"/>
      <c r="BZ5788" s="43"/>
      <c r="CA5788" s="42"/>
      <c r="CB5788" s="55"/>
      <c r="CC5788" s="42"/>
      <c r="CD5788" s="56"/>
      <c r="CE5788" s="42"/>
      <c r="DB5788" s="42"/>
    </row>
    <row r="5789" spans="62:106">
      <c r="BJ5789" s="89"/>
      <c r="BW5789" s="45"/>
      <c r="BX5789" s="42"/>
      <c r="BY5789" s="42"/>
      <c r="BZ5789" s="43"/>
      <c r="CA5789" s="42"/>
      <c r="CB5789" s="55"/>
      <c r="CC5789" s="42"/>
      <c r="CD5789" s="56"/>
      <c r="CE5789" s="42"/>
      <c r="DB5789" s="42"/>
    </row>
    <row r="5790" spans="62:106">
      <c r="BJ5790" s="89"/>
      <c r="BW5790" s="45"/>
      <c r="BX5790" s="42"/>
      <c r="BY5790" s="42"/>
      <c r="BZ5790" s="43"/>
      <c r="CA5790" s="42"/>
      <c r="CB5790" s="55"/>
      <c r="CC5790" s="42"/>
      <c r="CD5790" s="56"/>
      <c r="CE5790" s="42"/>
      <c r="DB5790" s="42"/>
    </row>
    <row r="5791" spans="62:106">
      <c r="BJ5791" s="89"/>
      <c r="BW5791" s="45"/>
      <c r="BX5791" s="42"/>
      <c r="BY5791" s="42"/>
      <c r="BZ5791" s="43"/>
      <c r="CA5791" s="42"/>
      <c r="CB5791" s="55"/>
      <c r="CC5791" s="42"/>
      <c r="CD5791" s="56"/>
      <c r="CE5791" s="42"/>
      <c r="DB5791" s="42"/>
    </row>
    <row r="5792" spans="62:106">
      <c r="BJ5792" s="89"/>
      <c r="BW5792" s="45"/>
      <c r="BX5792" s="42"/>
      <c r="BY5792" s="42"/>
      <c r="BZ5792" s="43"/>
      <c r="CA5792" s="42"/>
      <c r="CB5792" s="55"/>
      <c r="CC5792" s="42"/>
      <c r="CD5792" s="56"/>
      <c r="CE5792" s="42"/>
      <c r="DB5792" s="42"/>
    </row>
    <row r="5793" spans="62:106">
      <c r="BJ5793" s="89"/>
      <c r="BW5793" s="45"/>
      <c r="BX5793" s="42"/>
      <c r="BY5793" s="42"/>
      <c r="BZ5793" s="43"/>
      <c r="CA5793" s="42"/>
      <c r="CB5793" s="55"/>
      <c r="CC5793" s="42"/>
      <c r="CD5793" s="56"/>
      <c r="CE5793" s="42"/>
      <c r="DB5793" s="42"/>
    </row>
    <row r="5794" spans="62:106">
      <c r="BJ5794" s="89"/>
      <c r="BW5794" s="45"/>
      <c r="BX5794" s="42"/>
      <c r="BY5794" s="42"/>
      <c r="BZ5794" s="43"/>
      <c r="CA5794" s="42"/>
      <c r="CB5794" s="55"/>
      <c r="CC5794" s="42"/>
      <c r="CD5794" s="56"/>
      <c r="CE5794" s="42"/>
      <c r="DB5794" s="42"/>
    </row>
    <row r="5795" spans="62:106">
      <c r="BJ5795" s="89"/>
      <c r="BW5795" s="45"/>
      <c r="BX5795" s="42"/>
      <c r="BY5795" s="42"/>
      <c r="BZ5795" s="43"/>
      <c r="CA5795" s="42"/>
      <c r="CB5795" s="55"/>
      <c r="CC5795" s="42"/>
      <c r="CD5795" s="56"/>
      <c r="CE5795" s="42"/>
      <c r="DB5795" s="42"/>
    </row>
    <row r="5796" spans="62:106">
      <c r="BJ5796" s="89"/>
      <c r="BW5796" s="45"/>
      <c r="BX5796" s="42"/>
      <c r="BY5796" s="42"/>
      <c r="BZ5796" s="43"/>
      <c r="CA5796" s="42"/>
      <c r="CB5796" s="55"/>
      <c r="CC5796" s="42"/>
      <c r="CD5796" s="56"/>
      <c r="CE5796" s="42"/>
      <c r="DB5796" s="42"/>
    </row>
    <row r="5797" spans="62:106">
      <c r="BJ5797" s="89"/>
      <c r="BW5797" s="45"/>
      <c r="BX5797" s="42"/>
      <c r="BY5797" s="42"/>
      <c r="BZ5797" s="43"/>
      <c r="CA5797" s="42"/>
      <c r="CB5797" s="55"/>
      <c r="CC5797" s="42"/>
      <c r="CD5797" s="56"/>
      <c r="CE5797" s="42"/>
      <c r="DB5797" s="42"/>
    </row>
    <row r="5798" spans="62:106">
      <c r="BJ5798" s="89"/>
      <c r="BW5798" s="45"/>
      <c r="BX5798" s="42"/>
      <c r="BY5798" s="42"/>
      <c r="BZ5798" s="43"/>
      <c r="CA5798" s="42"/>
      <c r="CB5798" s="55"/>
      <c r="CC5798" s="42"/>
      <c r="CD5798" s="56"/>
      <c r="CE5798" s="42"/>
      <c r="DB5798" s="42"/>
    </row>
    <row r="5799" spans="62:106">
      <c r="BJ5799" s="89"/>
      <c r="BW5799" s="45"/>
      <c r="BX5799" s="42"/>
      <c r="BY5799" s="42"/>
      <c r="BZ5799" s="43"/>
      <c r="CA5799" s="42"/>
      <c r="CB5799" s="55"/>
      <c r="CC5799" s="42"/>
      <c r="CD5799" s="56"/>
      <c r="CE5799" s="42"/>
      <c r="DB5799" s="42"/>
    </row>
    <row r="5800" spans="62:106">
      <c r="BJ5800" s="89"/>
      <c r="BW5800" s="45"/>
      <c r="BX5800" s="42"/>
      <c r="BY5800" s="42"/>
      <c r="BZ5800" s="43"/>
      <c r="CA5800" s="42"/>
      <c r="CB5800" s="55"/>
      <c r="CC5800" s="42"/>
      <c r="CD5800" s="56"/>
      <c r="CE5800" s="42"/>
      <c r="DB5800" s="42"/>
    </row>
    <row r="5801" spans="62:106">
      <c r="BJ5801" s="89"/>
      <c r="BW5801" s="45"/>
      <c r="BX5801" s="42"/>
      <c r="BY5801" s="42"/>
      <c r="BZ5801" s="43"/>
      <c r="CA5801" s="42"/>
      <c r="CB5801" s="55"/>
      <c r="CC5801" s="42"/>
      <c r="CD5801" s="56"/>
      <c r="CE5801" s="42"/>
      <c r="DB5801" s="42"/>
    </row>
    <row r="5802" spans="62:106">
      <c r="BJ5802" s="89"/>
      <c r="BW5802" s="45"/>
      <c r="BX5802" s="42"/>
      <c r="BY5802" s="42"/>
      <c r="BZ5802" s="43"/>
      <c r="CA5802" s="42"/>
      <c r="CB5802" s="55"/>
      <c r="CC5802" s="42"/>
      <c r="CD5802" s="56"/>
      <c r="CE5802" s="42"/>
      <c r="DB5802" s="42"/>
    </row>
    <row r="5803" spans="62:106">
      <c r="BJ5803" s="89"/>
      <c r="BW5803" s="45"/>
      <c r="BX5803" s="42"/>
      <c r="BY5803" s="42"/>
      <c r="BZ5803" s="43"/>
      <c r="CA5803" s="42"/>
      <c r="CB5803" s="55"/>
      <c r="CC5803" s="42"/>
      <c r="CD5803" s="56"/>
      <c r="CE5803" s="42"/>
      <c r="DB5803" s="42"/>
    </row>
    <row r="5804" spans="62:106">
      <c r="BJ5804" s="89"/>
      <c r="BW5804" s="45"/>
      <c r="BX5804" s="42"/>
      <c r="BY5804" s="42"/>
      <c r="BZ5804" s="43"/>
      <c r="CA5804" s="42"/>
      <c r="CB5804" s="55"/>
      <c r="CC5804" s="42"/>
      <c r="CD5804" s="56"/>
      <c r="CE5804" s="42"/>
      <c r="DB5804" s="42"/>
    </row>
    <row r="5805" spans="62:106">
      <c r="BJ5805" s="89"/>
      <c r="BW5805" s="45"/>
      <c r="BX5805" s="42"/>
      <c r="BY5805" s="42"/>
      <c r="BZ5805" s="43"/>
      <c r="CA5805" s="42"/>
      <c r="CB5805" s="55"/>
      <c r="CC5805" s="42"/>
      <c r="CD5805" s="56"/>
      <c r="CE5805" s="42"/>
      <c r="DB5805" s="42"/>
    </row>
    <row r="5806" spans="62:106">
      <c r="BJ5806" s="89"/>
      <c r="BW5806" s="45"/>
      <c r="BX5806" s="42"/>
      <c r="BY5806" s="42"/>
      <c r="BZ5806" s="43"/>
      <c r="CA5806" s="42"/>
      <c r="CB5806" s="55"/>
      <c r="CC5806" s="42"/>
      <c r="CD5806" s="56"/>
      <c r="CE5806" s="42"/>
      <c r="DB5806" s="42"/>
    </row>
    <row r="5807" spans="62:106">
      <c r="BJ5807" s="89"/>
      <c r="BW5807" s="45"/>
      <c r="BX5807" s="42"/>
      <c r="BY5807" s="42"/>
      <c r="BZ5807" s="43"/>
      <c r="CA5807" s="42"/>
      <c r="CB5807" s="55"/>
      <c r="CC5807" s="42"/>
      <c r="CD5807" s="56"/>
      <c r="CE5807" s="42"/>
      <c r="DB5807" s="42"/>
    </row>
    <row r="5808" spans="62:106">
      <c r="BJ5808" s="89"/>
      <c r="BW5808" s="45"/>
      <c r="BX5808" s="42"/>
      <c r="BY5808" s="42"/>
      <c r="BZ5808" s="43"/>
      <c r="CA5808" s="42"/>
      <c r="CB5808" s="55"/>
      <c r="CC5808" s="42"/>
      <c r="CD5808" s="56"/>
      <c r="CE5808" s="42"/>
      <c r="DB5808" s="42"/>
    </row>
    <row r="5809" spans="62:106">
      <c r="BJ5809" s="89"/>
      <c r="BW5809" s="45"/>
      <c r="BX5809" s="42"/>
      <c r="BY5809" s="42"/>
      <c r="BZ5809" s="43"/>
      <c r="CA5809" s="42"/>
      <c r="CB5809" s="55"/>
      <c r="CC5809" s="42"/>
      <c r="CD5809" s="56"/>
      <c r="CE5809" s="42"/>
      <c r="DB5809" s="42"/>
    </row>
    <row r="5810" spans="62:106">
      <c r="BJ5810" s="89"/>
      <c r="BW5810" s="45"/>
      <c r="BX5810" s="42"/>
      <c r="BY5810" s="42"/>
      <c r="BZ5810" s="43"/>
      <c r="CA5810" s="42"/>
      <c r="CB5810" s="55"/>
      <c r="CC5810" s="42"/>
      <c r="CD5810" s="56"/>
      <c r="CE5810" s="42"/>
      <c r="DB5810" s="42"/>
    </row>
    <row r="5811" spans="62:106">
      <c r="BJ5811" s="89"/>
      <c r="BW5811" s="45"/>
      <c r="BX5811" s="42"/>
      <c r="BY5811" s="42"/>
      <c r="BZ5811" s="43"/>
      <c r="CA5811" s="42"/>
      <c r="CB5811" s="55"/>
      <c r="CC5811" s="42"/>
      <c r="CD5811" s="56"/>
      <c r="CE5811" s="42"/>
      <c r="DB5811" s="42"/>
    </row>
    <row r="5812" spans="62:106">
      <c r="BJ5812" s="89"/>
      <c r="BW5812" s="45"/>
      <c r="BX5812" s="42"/>
      <c r="BY5812" s="42"/>
      <c r="BZ5812" s="43"/>
      <c r="CA5812" s="42"/>
      <c r="CB5812" s="55"/>
      <c r="CC5812" s="42"/>
      <c r="CD5812" s="56"/>
      <c r="CE5812" s="42"/>
      <c r="DB5812" s="42"/>
    </row>
    <row r="5813" spans="62:106">
      <c r="BJ5813" s="89"/>
      <c r="BW5813" s="45"/>
      <c r="BX5813" s="42"/>
      <c r="BY5813" s="42"/>
      <c r="BZ5813" s="43"/>
      <c r="CA5813" s="42"/>
      <c r="CB5813" s="55"/>
      <c r="CC5813" s="42"/>
      <c r="CD5813" s="56"/>
      <c r="CE5813" s="42"/>
      <c r="DB5813" s="42"/>
    </row>
    <row r="5814" spans="62:106">
      <c r="BJ5814" s="89"/>
      <c r="BW5814" s="45"/>
      <c r="BX5814" s="42"/>
      <c r="BY5814" s="42"/>
      <c r="BZ5814" s="43"/>
      <c r="CA5814" s="42"/>
      <c r="CB5814" s="55"/>
      <c r="CC5814" s="42"/>
      <c r="CD5814" s="56"/>
      <c r="CE5814" s="42"/>
      <c r="DB5814" s="42"/>
    </row>
    <row r="5815" spans="62:106">
      <c r="BJ5815" s="89"/>
      <c r="BW5815" s="45"/>
      <c r="BX5815" s="42"/>
      <c r="BY5815" s="42"/>
      <c r="BZ5815" s="43"/>
      <c r="CA5815" s="42"/>
      <c r="CB5815" s="55"/>
      <c r="CC5815" s="42"/>
      <c r="CD5815" s="56"/>
      <c r="CE5815" s="42"/>
      <c r="DB5815" s="42"/>
    </row>
    <row r="5816" spans="62:106">
      <c r="BJ5816" s="89"/>
      <c r="BW5816" s="45"/>
      <c r="BX5816" s="42"/>
      <c r="BY5816" s="42"/>
      <c r="BZ5816" s="43"/>
      <c r="CA5816" s="42"/>
      <c r="CB5816" s="55"/>
      <c r="CC5816" s="42"/>
      <c r="CD5816" s="56"/>
      <c r="CE5816" s="42"/>
      <c r="DB5816" s="42"/>
    </row>
    <row r="5817" spans="62:106">
      <c r="BJ5817" s="89"/>
      <c r="BW5817" s="45"/>
      <c r="BX5817" s="42"/>
      <c r="BY5817" s="42"/>
      <c r="BZ5817" s="43"/>
      <c r="CA5817" s="42"/>
      <c r="CB5817" s="55"/>
      <c r="CC5817" s="42"/>
      <c r="CD5817" s="56"/>
      <c r="CE5817" s="42"/>
      <c r="DB5817" s="42"/>
    </row>
    <row r="5818" spans="62:106">
      <c r="BJ5818" s="89"/>
      <c r="BW5818" s="45"/>
      <c r="BX5818" s="42"/>
      <c r="BY5818" s="42"/>
      <c r="BZ5818" s="43"/>
      <c r="CA5818" s="42"/>
      <c r="CB5818" s="55"/>
      <c r="CC5818" s="42"/>
      <c r="CD5818" s="56"/>
      <c r="CE5818" s="42"/>
      <c r="DB5818" s="42"/>
    </row>
    <row r="5819" spans="62:106">
      <c r="BJ5819" s="89"/>
      <c r="BW5819" s="45"/>
      <c r="BX5819" s="42"/>
      <c r="BY5819" s="42"/>
      <c r="BZ5819" s="43"/>
      <c r="CA5819" s="42"/>
      <c r="CB5819" s="55"/>
      <c r="CC5819" s="42"/>
      <c r="CD5819" s="56"/>
      <c r="CE5819" s="42"/>
      <c r="DB5819" s="42"/>
    </row>
    <row r="5820" spans="62:106">
      <c r="BJ5820" s="89"/>
      <c r="BW5820" s="45"/>
      <c r="BX5820" s="42"/>
      <c r="BY5820" s="42"/>
      <c r="BZ5820" s="43"/>
      <c r="CA5820" s="42"/>
      <c r="CB5820" s="55"/>
      <c r="CC5820" s="42"/>
      <c r="CD5820" s="56"/>
      <c r="CE5820" s="42"/>
      <c r="DB5820" s="42"/>
    </row>
    <row r="5821" spans="62:106">
      <c r="BJ5821" s="89"/>
      <c r="BW5821" s="45"/>
      <c r="BX5821" s="42"/>
      <c r="BY5821" s="42"/>
      <c r="BZ5821" s="43"/>
      <c r="CA5821" s="42"/>
      <c r="CB5821" s="55"/>
      <c r="CC5821" s="42"/>
      <c r="CD5821" s="56"/>
      <c r="CE5821" s="42"/>
      <c r="DB5821" s="42"/>
    </row>
    <row r="5822" spans="62:106">
      <c r="BJ5822" s="89"/>
      <c r="BW5822" s="45"/>
      <c r="BX5822" s="42"/>
      <c r="BY5822" s="42"/>
      <c r="BZ5822" s="43"/>
      <c r="CA5822" s="42"/>
      <c r="CB5822" s="55"/>
      <c r="CC5822" s="42"/>
      <c r="CD5822" s="56"/>
      <c r="CE5822" s="42"/>
      <c r="DB5822" s="42"/>
    </row>
    <row r="5823" spans="62:106">
      <c r="BJ5823" s="89"/>
      <c r="BW5823" s="45"/>
      <c r="BX5823" s="42"/>
      <c r="BY5823" s="42"/>
      <c r="BZ5823" s="43"/>
      <c r="CA5823" s="42"/>
      <c r="CB5823" s="55"/>
      <c r="CC5823" s="42"/>
      <c r="CD5823" s="56"/>
      <c r="CE5823" s="42"/>
      <c r="DB5823" s="42"/>
    </row>
    <row r="5824" spans="62:106">
      <c r="BJ5824" s="89"/>
      <c r="BW5824" s="45"/>
      <c r="BX5824" s="42"/>
      <c r="BY5824" s="42"/>
      <c r="BZ5824" s="43"/>
      <c r="CA5824" s="42"/>
      <c r="CB5824" s="55"/>
      <c r="CC5824" s="42"/>
      <c r="CD5824" s="56"/>
      <c r="CE5824" s="42"/>
      <c r="DB5824" s="42"/>
    </row>
    <row r="5825" spans="62:106">
      <c r="BJ5825" s="89"/>
      <c r="BW5825" s="45"/>
      <c r="BX5825" s="42"/>
      <c r="BY5825" s="42"/>
      <c r="BZ5825" s="43"/>
      <c r="CA5825" s="42"/>
      <c r="CB5825" s="55"/>
      <c r="CC5825" s="42"/>
      <c r="CD5825" s="56"/>
      <c r="CE5825" s="42"/>
      <c r="DB5825" s="42"/>
    </row>
    <row r="5826" spans="62:106">
      <c r="BJ5826" s="89"/>
      <c r="BW5826" s="45"/>
      <c r="BX5826" s="42"/>
      <c r="BY5826" s="42"/>
      <c r="BZ5826" s="43"/>
      <c r="CA5826" s="42"/>
      <c r="CB5826" s="55"/>
      <c r="CC5826" s="42"/>
      <c r="CD5826" s="56"/>
      <c r="CE5826" s="42"/>
      <c r="DB5826" s="42"/>
    </row>
    <row r="5827" spans="62:106">
      <c r="BJ5827" s="89"/>
      <c r="BW5827" s="45"/>
      <c r="BX5827" s="42"/>
      <c r="BY5827" s="42"/>
      <c r="BZ5827" s="43"/>
      <c r="CA5827" s="42"/>
      <c r="CB5827" s="55"/>
      <c r="CC5827" s="42"/>
      <c r="CD5827" s="56"/>
      <c r="CE5827" s="42"/>
      <c r="DB5827" s="42"/>
    </row>
    <row r="5828" spans="62:106">
      <c r="BJ5828" s="89"/>
      <c r="BW5828" s="45"/>
      <c r="BX5828" s="42"/>
      <c r="BY5828" s="42"/>
      <c r="BZ5828" s="43"/>
      <c r="CA5828" s="42"/>
      <c r="CB5828" s="55"/>
      <c r="CC5828" s="42"/>
      <c r="CD5828" s="56"/>
      <c r="CE5828" s="42"/>
      <c r="DB5828" s="42"/>
    </row>
    <row r="5829" spans="62:106">
      <c r="BJ5829" s="89"/>
      <c r="BW5829" s="45"/>
      <c r="BX5829" s="42"/>
      <c r="BY5829" s="42"/>
      <c r="BZ5829" s="43"/>
      <c r="CA5829" s="42"/>
      <c r="CB5829" s="55"/>
      <c r="CC5829" s="42"/>
      <c r="CD5829" s="56"/>
      <c r="CE5829" s="42"/>
      <c r="DB5829" s="42"/>
    </row>
    <row r="5830" spans="62:106">
      <c r="BJ5830" s="89"/>
      <c r="BW5830" s="45"/>
      <c r="BX5830" s="42"/>
      <c r="BY5830" s="42"/>
      <c r="BZ5830" s="43"/>
      <c r="CA5830" s="42"/>
      <c r="CB5830" s="55"/>
      <c r="CC5830" s="42"/>
      <c r="CD5830" s="56"/>
      <c r="CE5830" s="42"/>
      <c r="DB5830" s="42"/>
    </row>
    <row r="5831" spans="62:106">
      <c r="BJ5831" s="89"/>
      <c r="BW5831" s="45"/>
      <c r="BX5831" s="42"/>
      <c r="BY5831" s="42"/>
      <c r="BZ5831" s="43"/>
      <c r="CA5831" s="42"/>
      <c r="CB5831" s="55"/>
      <c r="CC5831" s="42"/>
      <c r="CD5831" s="56"/>
      <c r="CE5831" s="42"/>
      <c r="DB5831" s="42"/>
    </row>
    <row r="5832" spans="62:106">
      <c r="BJ5832" s="89"/>
      <c r="BW5832" s="45"/>
      <c r="BX5832" s="42"/>
      <c r="BY5832" s="42"/>
      <c r="BZ5832" s="43"/>
      <c r="CA5832" s="42"/>
      <c r="CB5832" s="55"/>
      <c r="CC5832" s="42"/>
      <c r="CD5832" s="56"/>
      <c r="CE5832" s="42"/>
      <c r="DB5832" s="42"/>
    </row>
    <row r="5833" spans="62:106">
      <c r="BJ5833" s="89"/>
      <c r="BW5833" s="45"/>
      <c r="BX5833" s="42"/>
      <c r="BY5833" s="42"/>
      <c r="BZ5833" s="43"/>
      <c r="CA5833" s="42"/>
      <c r="CB5833" s="55"/>
      <c r="CC5833" s="42"/>
      <c r="CD5833" s="56"/>
      <c r="CE5833" s="42"/>
      <c r="DB5833" s="42"/>
    </row>
    <row r="5834" spans="62:106">
      <c r="BJ5834" s="89"/>
      <c r="BW5834" s="45"/>
      <c r="BX5834" s="42"/>
      <c r="BY5834" s="42"/>
      <c r="BZ5834" s="43"/>
      <c r="CA5834" s="42"/>
      <c r="CB5834" s="55"/>
      <c r="CC5834" s="42"/>
      <c r="CD5834" s="56"/>
      <c r="CE5834" s="42"/>
      <c r="DB5834" s="42"/>
    </row>
    <row r="5835" spans="62:106">
      <c r="BJ5835" s="89"/>
      <c r="BW5835" s="45"/>
      <c r="BX5835" s="42"/>
      <c r="BY5835" s="42"/>
      <c r="BZ5835" s="43"/>
      <c r="CA5835" s="42"/>
      <c r="CB5835" s="55"/>
      <c r="CC5835" s="42"/>
      <c r="CD5835" s="56"/>
      <c r="CE5835" s="42"/>
      <c r="DB5835" s="42"/>
    </row>
    <row r="5836" spans="62:106">
      <c r="BJ5836" s="89"/>
      <c r="BW5836" s="45"/>
      <c r="BX5836" s="42"/>
      <c r="BY5836" s="42"/>
      <c r="BZ5836" s="43"/>
      <c r="CA5836" s="42"/>
      <c r="CB5836" s="55"/>
      <c r="CC5836" s="42"/>
      <c r="CD5836" s="56"/>
      <c r="CE5836" s="42"/>
      <c r="DB5836" s="42"/>
    </row>
    <row r="5837" spans="62:106">
      <c r="BJ5837" s="89"/>
      <c r="BW5837" s="45"/>
      <c r="BX5837" s="42"/>
      <c r="BY5837" s="42"/>
      <c r="BZ5837" s="43"/>
      <c r="CA5837" s="42"/>
      <c r="CB5837" s="55"/>
      <c r="CC5837" s="42"/>
      <c r="CD5837" s="56"/>
      <c r="CE5837" s="42"/>
      <c r="DB5837" s="42"/>
    </row>
    <row r="5838" spans="62:106">
      <c r="BJ5838" s="89"/>
      <c r="BW5838" s="45"/>
      <c r="BX5838" s="42"/>
      <c r="BY5838" s="42"/>
      <c r="BZ5838" s="43"/>
      <c r="CA5838" s="42"/>
      <c r="CB5838" s="55"/>
      <c r="CC5838" s="42"/>
      <c r="CD5838" s="56"/>
      <c r="CE5838" s="42"/>
      <c r="DB5838" s="42"/>
    </row>
    <row r="5839" spans="62:106">
      <c r="BJ5839" s="89"/>
      <c r="BW5839" s="45"/>
      <c r="BX5839" s="42"/>
      <c r="BY5839" s="42"/>
      <c r="BZ5839" s="43"/>
      <c r="CA5839" s="42"/>
      <c r="CB5839" s="55"/>
      <c r="CC5839" s="42"/>
      <c r="CD5839" s="56"/>
      <c r="CE5839" s="42"/>
      <c r="DB5839" s="42"/>
    </row>
    <row r="5840" spans="62:106">
      <c r="BJ5840" s="89"/>
      <c r="BW5840" s="45"/>
      <c r="BX5840" s="42"/>
      <c r="BY5840" s="42"/>
      <c r="BZ5840" s="43"/>
      <c r="CA5840" s="42"/>
      <c r="CB5840" s="55"/>
      <c r="CC5840" s="42"/>
      <c r="CD5840" s="56"/>
      <c r="CE5840" s="42"/>
      <c r="DB5840" s="42"/>
    </row>
    <row r="5841" spans="62:106">
      <c r="BJ5841" s="89"/>
      <c r="BW5841" s="45"/>
      <c r="BX5841" s="42"/>
      <c r="BY5841" s="42"/>
      <c r="BZ5841" s="43"/>
      <c r="CA5841" s="42"/>
      <c r="CB5841" s="55"/>
      <c r="CC5841" s="42"/>
      <c r="CD5841" s="56"/>
      <c r="CE5841" s="42"/>
      <c r="DB5841" s="42"/>
    </row>
    <row r="5842" spans="62:106">
      <c r="BJ5842" s="89"/>
      <c r="BW5842" s="45"/>
      <c r="BX5842" s="42"/>
      <c r="BY5842" s="42"/>
      <c r="BZ5842" s="43"/>
      <c r="CA5842" s="42"/>
      <c r="CB5842" s="55"/>
      <c r="CC5842" s="42"/>
      <c r="CD5842" s="56"/>
      <c r="CE5842" s="42"/>
      <c r="DB5842" s="42"/>
    </row>
    <row r="5843" spans="62:106">
      <c r="BJ5843" s="89"/>
      <c r="BW5843" s="45"/>
      <c r="BX5843" s="42"/>
      <c r="BY5843" s="42"/>
      <c r="BZ5843" s="43"/>
      <c r="CA5843" s="42"/>
      <c r="CB5843" s="55"/>
      <c r="CC5843" s="42"/>
      <c r="CD5843" s="56"/>
      <c r="CE5843" s="42"/>
      <c r="DB5843" s="42"/>
    </row>
    <row r="5844" spans="62:106">
      <c r="BJ5844" s="89"/>
      <c r="BW5844" s="45"/>
      <c r="BX5844" s="42"/>
      <c r="BY5844" s="42"/>
      <c r="BZ5844" s="43"/>
      <c r="CA5844" s="42"/>
      <c r="CB5844" s="55"/>
      <c r="CC5844" s="42"/>
      <c r="CD5844" s="56"/>
      <c r="CE5844" s="42"/>
      <c r="DB5844" s="42"/>
    </row>
    <row r="5845" spans="62:106">
      <c r="BJ5845" s="89"/>
      <c r="BW5845" s="45"/>
      <c r="BX5845" s="42"/>
      <c r="BY5845" s="42"/>
      <c r="BZ5845" s="43"/>
      <c r="CA5845" s="42"/>
      <c r="CB5845" s="55"/>
      <c r="CC5845" s="42"/>
      <c r="CD5845" s="56"/>
      <c r="CE5845" s="42"/>
      <c r="DB5845" s="42"/>
    </row>
    <row r="5846" spans="62:106">
      <c r="BJ5846" s="89"/>
      <c r="BW5846" s="45"/>
      <c r="BX5846" s="42"/>
      <c r="BY5846" s="42"/>
      <c r="BZ5846" s="43"/>
      <c r="CA5846" s="42"/>
      <c r="CB5846" s="55"/>
      <c r="CC5846" s="42"/>
      <c r="CD5846" s="56"/>
      <c r="CE5846" s="42"/>
      <c r="DB5846" s="42"/>
    </row>
    <row r="5847" spans="62:106">
      <c r="BJ5847" s="89"/>
      <c r="BW5847" s="45"/>
      <c r="BX5847" s="42"/>
      <c r="BY5847" s="42"/>
      <c r="BZ5847" s="43"/>
      <c r="CA5847" s="42"/>
      <c r="CB5847" s="55"/>
      <c r="CC5847" s="42"/>
      <c r="CD5847" s="56"/>
      <c r="CE5847" s="42"/>
      <c r="DB5847" s="42"/>
    </row>
    <row r="5848" spans="62:106">
      <c r="BJ5848" s="89"/>
      <c r="BW5848" s="45"/>
      <c r="BX5848" s="42"/>
      <c r="BY5848" s="42"/>
      <c r="BZ5848" s="43"/>
      <c r="CA5848" s="42"/>
      <c r="CB5848" s="55"/>
      <c r="CC5848" s="42"/>
      <c r="CD5848" s="56"/>
      <c r="CE5848" s="42"/>
      <c r="DB5848" s="42"/>
    </row>
    <row r="5849" spans="62:106">
      <c r="BJ5849" s="89"/>
      <c r="BW5849" s="45"/>
      <c r="BX5849" s="42"/>
      <c r="BY5849" s="42"/>
      <c r="BZ5849" s="43"/>
      <c r="CA5849" s="42"/>
      <c r="CB5849" s="55"/>
      <c r="CC5849" s="42"/>
      <c r="CD5849" s="56"/>
      <c r="CE5849" s="42"/>
      <c r="DB5849" s="42"/>
    </row>
    <row r="5850" spans="62:106">
      <c r="BJ5850" s="89"/>
      <c r="BW5850" s="45"/>
      <c r="BX5850" s="42"/>
      <c r="BY5850" s="42"/>
      <c r="BZ5850" s="43"/>
      <c r="CA5850" s="42"/>
      <c r="CB5850" s="55"/>
      <c r="CC5850" s="42"/>
      <c r="CD5850" s="56"/>
      <c r="CE5850" s="42"/>
      <c r="DB5850" s="42"/>
    </row>
    <row r="5851" spans="62:106">
      <c r="BJ5851" s="89"/>
      <c r="BW5851" s="45"/>
      <c r="BX5851" s="42"/>
      <c r="BY5851" s="42"/>
      <c r="BZ5851" s="43"/>
      <c r="CA5851" s="42"/>
      <c r="CB5851" s="55"/>
      <c r="CC5851" s="42"/>
      <c r="CD5851" s="56"/>
      <c r="CE5851" s="42"/>
      <c r="DB5851" s="42"/>
    </row>
    <row r="5852" spans="62:106">
      <c r="BJ5852" s="89"/>
      <c r="BW5852" s="45"/>
      <c r="BX5852" s="42"/>
      <c r="BY5852" s="42"/>
      <c r="BZ5852" s="43"/>
      <c r="CA5852" s="42"/>
      <c r="CB5852" s="55"/>
      <c r="CC5852" s="42"/>
      <c r="CD5852" s="56"/>
      <c r="CE5852" s="42"/>
      <c r="DB5852" s="42"/>
    </row>
    <row r="5853" spans="62:106">
      <c r="BJ5853" s="89"/>
      <c r="BW5853" s="45"/>
      <c r="BX5853" s="42"/>
      <c r="BY5853" s="42"/>
      <c r="BZ5853" s="43"/>
      <c r="CA5853" s="42"/>
      <c r="CB5853" s="55"/>
      <c r="CC5853" s="42"/>
      <c r="CD5853" s="56"/>
      <c r="CE5853" s="42"/>
      <c r="DB5853" s="42"/>
    </row>
    <row r="5854" spans="62:106">
      <c r="BJ5854" s="89"/>
      <c r="BW5854" s="45"/>
      <c r="BX5854" s="42"/>
      <c r="BY5854" s="42"/>
      <c r="BZ5854" s="43"/>
      <c r="CA5854" s="42"/>
      <c r="CB5854" s="55"/>
      <c r="CC5854" s="42"/>
      <c r="CD5854" s="56"/>
      <c r="CE5854" s="42"/>
      <c r="DB5854" s="42"/>
    </row>
    <row r="5855" spans="62:106">
      <c r="BJ5855" s="89"/>
      <c r="BW5855" s="45"/>
      <c r="BX5855" s="42"/>
      <c r="BY5855" s="42"/>
      <c r="BZ5855" s="43"/>
      <c r="CA5855" s="42"/>
      <c r="CB5855" s="55"/>
      <c r="CC5855" s="42"/>
      <c r="CD5855" s="56"/>
      <c r="CE5855" s="42"/>
      <c r="DB5855" s="42"/>
    </row>
    <row r="5856" spans="62:106">
      <c r="BJ5856" s="89"/>
      <c r="BW5856" s="45"/>
      <c r="BX5856" s="42"/>
      <c r="BY5856" s="42"/>
      <c r="BZ5856" s="43"/>
      <c r="CA5856" s="42"/>
      <c r="CB5856" s="55"/>
      <c r="CC5856" s="42"/>
      <c r="CD5856" s="56"/>
      <c r="CE5856" s="42"/>
      <c r="DB5856" s="42"/>
    </row>
    <row r="5857" spans="62:106">
      <c r="BJ5857" s="89"/>
      <c r="BW5857" s="45"/>
      <c r="BX5857" s="42"/>
      <c r="BY5857" s="42"/>
      <c r="BZ5857" s="43"/>
      <c r="CA5857" s="42"/>
      <c r="CB5857" s="55"/>
      <c r="CC5857" s="42"/>
      <c r="CD5857" s="56"/>
      <c r="CE5857" s="42"/>
      <c r="DB5857" s="42"/>
    </row>
    <row r="5858" spans="62:106">
      <c r="BJ5858" s="89"/>
      <c r="BW5858" s="45"/>
      <c r="BX5858" s="42"/>
      <c r="BY5858" s="42"/>
      <c r="BZ5858" s="43"/>
      <c r="CA5858" s="42"/>
      <c r="CB5858" s="55"/>
      <c r="CC5858" s="42"/>
      <c r="CD5858" s="56"/>
      <c r="CE5858" s="42"/>
      <c r="DB5858" s="42"/>
    </row>
    <row r="5859" spans="62:106">
      <c r="BJ5859" s="89"/>
      <c r="BW5859" s="45"/>
      <c r="BX5859" s="42"/>
      <c r="BY5859" s="42"/>
      <c r="BZ5859" s="43"/>
      <c r="CA5859" s="42"/>
      <c r="CB5859" s="55"/>
      <c r="CC5859" s="42"/>
      <c r="CD5859" s="56"/>
      <c r="CE5859" s="42"/>
      <c r="DB5859" s="42"/>
    </row>
    <row r="5860" spans="62:106">
      <c r="BJ5860" s="89"/>
      <c r="BW5860" s="45"/>
      <c r="BX5860" s="42"/>
      <c r="BY5860" s="42"/>
      <c r="BZ5860" s="43"/>
      <c r="CA5860" s="42"/>
      <c r="CB5860" s="55"/>
      <c r="CC5860" s="42"/>
      <c r="CD5860" s="56"/>
      <c r="CE5860" s="42"/>
      <c r="DB5860" s="42"/>
    </row>
    <row r="5861" spans="62:106">
      <c r="BJ5861" s="89"/>
      <c r="BW5861" s="45"/>
      <c r="BX5861" s="42"/>
      <c r="BY5861" s="42"/>
      <c r="BZ5861" s="43"/>
      <c r="CA5861" s="42"/>
      <c r="CB5861" s="55"/>
      <c r="CC5861" s="42"/>
      <c r="CD5861" s="56"/>
      <c r="CE5861" s="42"/>
      <c r="DB5861" s="42"/>
    </row>
    <row r="5862" spans="62:106">
      <c r="BJ5862" s="89"/>
      <c r="BW5862" s="45"/>
      <c r="BX5862" s="42"/>
      <c r="BY5862" s="42"/>
      <c r="BZ5862" s="43"/>
      <c r="CA5862" s="42"/>
      <c r="CB5862" s="55"/>
      <c r="CC5862" s="42"/>
      <c r="CD5862" s="56"/>
      <c r="CE5862" s="42"/>
      <c r="DB5862" s="42"/>
    </row>
    <row r="5863" spans="62:106">
      <c r="BJ5863" s="89"/>
      <c r="BW5863" s="45"/>
      <c r="BX5863" s="42"/>
      <c r="BY5863" s="42"/>
      <c r="BZ5863" s="43"/>
      <c r="CA5863" s="42"/>
      <c r="CB5863" s="55"/>
      <c r="CC5863" s="42"/>
      <c r="CD5863" s="56"/>
      <c r="CE5863" s="42"/>
      <c r="DB5863" s="42"/>
    </row>
    <row r="5864" spans="62:106">
      <c r="BJ5864" s="89"/>
      <c r="BW5864" s="45"/>
      <c r="BX5864" s="42"/>
      <c r="BY5864" s="42"/>
      <c r="BZ5864" s="43"/>
      <c r="CA5864" s="42"/>
      <c r="CB5864" s="55"/>
      <c r="CC5864" s="42"/>
      <c r="CD5864" s="56"/>
      <c r="CE5864" s="42"/>
      <c r="DB5864" s="42"/>
    </row>
    <row r="5865" spans="62:106">
      <c r="BJ5865" s="89"/>
      <c r="BW5865" s="45"/>
      <c r="BX5865" s="42"/>
      <c r="BY5865" s="42"/>
      <c r="BZ5865" s="43"/>
      <c r="CA5865" s="42"/>
      <c r="CB5865" s="55"/>
      <c r="CC5865" s="42"/>
      <c r="CD5865" s="56"/>
      <c r="CE5865" s="42"/>
      <c r="DB5865" s="42"/>
    </row>
    <row r="5866" spans="62:106">
      <c r="BJ5866" s="89"/>
      <c r="BW5866" s="45"/>
      <c r="BX5866" s="42"/>
      <c r="BY5866" s="42"/>
      <c r="BZ5866" s="43"/>
      <c r="CA5866" s="42"/>
      <c r="CB5866" s="55"/>
      <c r="CC5866" s="42"/>
      <c r="CD5866" s="56"/>
      <c r="CE5866" s="42"/>
      <c r="DB5866" s="42"/>
    </row>
    <row r="5867" spans="62:106">
      <c r="BJ5867" s="89"/>
      <c r="BW5867" s="45"/>
      <c r="BX5867" s="42"/>
      <c r="BY5867" s="42"/>
      <c r="BZ5867" s="43"/>
      <c r="CA5867" s="42"/>
      <c r="CB5867" s="55"/>
      <c r="CC5867" s="42"/>
      <c r="CD5867" s="56"/>
      <c r="CE5867" s="42"/>
      <c r="DB5867" s="42"/>
    </row>
    <row r="5868" spans="62:106">
      <c r="BJ5868" s="89"/>
      <c r="BW5868" s="45"/>
      <c r="BX5868" s="42"/>
      <c r="BY5868" s="42"/>
      <c r="BZ5868" s="43"/>
      <c r="CA5868" s="42"/>
      <c r="CB5868" s="55"/>
      <c r="CC5868" s="42"/>
      <c r="CD5868" s="56"/>
      <c r="CE5868" s="42"/>
      <c r="DB5868" s="42"/>
    </row>
    <row r="5869" spans="62:106">
      <c r="BJ5869" s="89"/>
      <c r="BW5869" s="45"/>
      <c r="BX5869" s="42"/>
      <c r="BY5869" s="42"/>
      <c r="BZ5869" s="43"/>
      <c r="CA5869" s="42"/>
      <c r="CB5869" s="55"/>
      <c r="CC5869" s="42"/>
      <c r="CD5869" s="56"/>
      <c r="CE5869" s="42"/>
      <c r="DB5869" s="42"/>
    </row>
    <row r="5870" spans="62:106">
      <c r="BJ5870" s="89"/>
      <c r="BW5870" s="45"/>
      <c r="BX5870" s="42"/>
      <c r="BY5870" s="42"/>
      <c r="BZ5870" s="43"/>
      <c r="CA5870" s="42"/>
      <c r="CB5870" s="55"/>
      <c r="CC5870" s="42"/>
      <c r="CD5870" s="56"/>
      <c r="CE5870" s="42"/>
      <c r="DB5870" s="42"/>
    </row>
    <row r="5871" spans="62:106">
      <c r="BJ5871" s="89"/>
      <c r="BW5871" s="45"/>
      <c r="BX5871" s="42"/>
      <c r="BY5871" s="42"/>
      <c r="BZ5871" s="43"/>
      <c r="CA5871" s="42"/>
      <c r="CB5871" s="55"/>
      <c r="CC5871" s="42"/>
      <c r="CD5871" s="56"/>
      <c r="CE5871" s="42"/>
      <c r="DB5871" s="42"/>
    </row>
    <row r="5872" spans="62:106">
      <c r="BJ5872" s="89"/>
      <c r="BW5872" s="45"/>
      <c r="BX5872" s="42"/>
      <c r="BY5872" s="42"/>
      <c r="BZ5872" s="43"/>
      <c r="CA5872" s="42"/>
      <c r="CB5872" s="55"/>
      <c r="CC5872" s="42"/>
      <c r="CD5872" s="56"/>
      <c r="CE5872" s="42"/>
      <c r="DB5872" s="42"/>
    </row>
    <row r="5873" spans="62:106">
      <c r="BJ5873" s="89"/>
      <c r="BW5873" s="45"/>
      <c r="BX5873" s="42"/>
      <c r="BY5873" s="42"/>
      <c r="BZ5873" s="43"/>
      <c r="CA5873" s="42"/>
      <c r="CB5873" s="55"/>
      <c r="CC5873" s="42"/>
      <c r="CD5873" s="56"/>
      <c r="CE5873" s="42"/>
      <c r="DB5873" s="42"/>
    </row>
    <row r="5874" spans="62:106">
      <c r="BJ5874" s="89"/>
      <c r="BW5874" s="45"/>
      <c r="BX5874" s="42"/>
      <c r="BY5874" s="42"/>
      <c r="BZ5874" s="43"/>
      <c r="CA5874" s="42"/>
      <c r="CB5874" s="55"/>
      <c r="CC5874" s="42"/>
      <c r="CD5874" s="56"/>
      <c r="CE5874" s="42"/>
      <c r="DB5874" s="42"/>
    </row>
    <row r="5875" spans="62:106">
      <c r="BJ5875" s="89"/>
      <c r="BW5875" s="45"/>
      <c r="BX5875" s="42"/>
      <c r="BY5875" s="42"/>
      <c r="BZ5875" s="43"/>
      <c r="CA5875" s="42"/>
      <c r="CB5875" s="55"/>
      <c r="CC5875" s="42"/>
      <c r="CD5875" s="56"/>
      <c r="CE5875" s="42"/>
      <c r="DB5875" s="42"/>
    </row>
    <row r="5876" spans="62:106">
      <c r="BJ5876" s="89"/>
      <c r="BW5876" s="45"/>
      <c r="BX5876" s="42"/>
      <c r="BY5876" s="42"/>
      <c r="BZ5876" s="43"/>
      <c r="CA5876" s="42"/>
      <c r="CB5876" s="55"/>
      <c r="CC5876" s="42"/>
      <c r="CD5876" s="56"/>
      <c r="CE5876" s="42"/>
      <c r="DB5876" s="42"/>
    </row>
    <row r="5877" spans="62:106">
      <c r="BJ5877" s="89"/>
      <c r="BW5877" s="45"/>
      <c r="BX5877" s="42"/>
      <c r="BY5877" s="42"/>
      <c r="BZ5877" s="43"/>
      <c r="CA5877" s="42"/>
      <c r="CB5877" s="55"/>
      <c r="CC5877" s="42"/>
      <c r="CD5877" s="56"/>
      <c r="CE5877" s="42"/>
      <c r="DB5877" s="42"/>
    </row>
    <row r="5878" spans="62:106">
      <c r="BJ5878" s="89"/>
      <c r="BW5878" s="45"/>
      <c r="BX5878" s="42"/>
      <c r="BY5878" s="42"/>
      <c r="BZ5878" s="43"/>
      <c r="CA5878" s="42"/>
      <c r="CB5878" s="55"/>
      <c r="CC5878" s="42"/>
      <c r="CD5878" s="56"/>
      <c r="CE5878" s="42"/>
      <c r="DB5878" s="42"/>
    </row>
    <row r="5879" spans="62:106">
      <c r="BJ5879" s="89"/>
      <c r="BW5879" s="45"/>
      <c r="BX5879" s="42"/>
      <c r="BY5879" s="42"/>
      <c r="BZ5879" s="43"/>
      <c r="CA5879" s="42"/>
      <c r="CB5879" s="55"/>
      <c r="CC5879" s="42"/>
      <c r="CD5879" s="56"/>
      <c r="CE5879" s="42"/>
      <c r="DB5879" s="42"/>
    </row>
    <row r="5880" spans="62:106">
      <c r="BJ5880" s="89"/>
      <c r="BW5880" s="45"/>
      <c r="BX5880" s="42"/>
      <c r="BY5880" s="42"/>
      <c r="BZ5880" s="43"/>
      <c r="CA5880" s="42"/>
      <c r="CB5880" s="55"/>
      <c r="CC5880" s="42"/>
      <c r="CD5880" s="56"/>
      <c r="CE5880" s="42"/>
      <c r="DB5880" s="42"/>
    </row>
    <row r="5881" spans="62:106">
      <c r="BJ5881" s="89"/>
      <c r="BW5881" s="45"/>
      <c r="BX5881" s="42"/>
      <c r="BY5881" s="42"/>
      <c r="BZ5881" s="43"/>
      <c r="CA5881" s="42"/>
      <c r="CB5881" s="55"/>
      <c r="CC5881" s="42"/>
      <c r="CD5881" s="56"/>
      <c r="CE5881" s="42"/>
      <c r="DB5881" s="42"/>
    </row>
    <row r="5882" spans="62:106">
      <c r="BJ5882" s="89"/>
      <c r="BW5882" s="45"/>
      <c r="BX5882" s="42"/>
      <c r="BY5882" s="42"/>
      <c r="BZ5882" s="43"/>
      <c r="CA5882" s="42"/>
      <c r="CB5882" s="55"/>
      <c r="CC5882" s="42"/>
      <c r="CD5882" s="56"/>
      <c r="CE5882" s="42"/>
      <c r="DB5882" s="42"/>
    </row>
    <row r="5883" spans="62:106">
      <c r="BJ5883" s="89"/>
      <c r="BW5883" s="45"/>
      <c r="BX5883" s="42"/>
      <c r="BY5883" s="42"/>
      <c r="BZ5883" s="43"/>
      <c r="CA5883" s="42"/>
      <c r="CB5883" s="55"/>
      <c r="CC5883" s="42"/>
      <c r="CD5883" s="56"/>
      <c r="CE5883" s="42"/>
      <c r="DB5883" s="42"/>
    </row>
    <row r="5884" spans="62:106">
      <c r="BJ5884" s="89"/>
      <c r="BW5884" s="45"/>
      <c r="BX5884" s="42"/>
      <c r="BY5884" s="42"/>
      <c r="BZ5884" s="43"/>
      <c r="CA5884" s="42"/>
      <c r="CB5884" s="55"/>
      <c r="CC5884" s="42"/>
      <c r="CD5884" s="56"/>
      <c r="CE5884" s="42"/>
      <c r="DB5884" s="42"/>
    </row>
    <row r="5885" spans="62:106">
      <c r="BJ5885" s="89"/>
      <c r="BW5885" s="45"/>
      <c r="BX5885" s="42"/>
      <c r="BY5885" s="42"/>
      <c r="BZ5885" s="43"/>
      <c r="CA5885" s="42"/>
      <c r="CB5885" s="55"/>
      <c r="CC5885" s="42"/>
      <c r="CD5885" s="56"/>
      <c r="CE5885" s="42"/>
      <c r="DB5885" s="42"/>
    </row>
    <row r="5886" spans="62:106">
      <c r="BJ5886" s="89"/>
      <c r="BW5886" s="45"/>
      <c r="BX5886" s="42"/>
      <c r="BY5886" s="42"/>
      <c r="BZ5886" s="43"/>
      <c r="CA5886" s="42"/>
      <c r="CB5886" s="55"/>
      <c r="CC5886" s="42"/>
      <c r="CD5886" s="56"/>
      <c r="CE5886" s="42"/>
      <c r="DB5886" s="42"/>
    </row>
    <row r="5887" spans="62:106">
      <c r="BJ5887" s="89"/>
      <c r="BW5887" s="45"/>
      <c r="BX5887" s="42"/>
      <c r="BY5887" s="42"/>
      <c r="BZ5887" s="43"/>
      <c r="CA5887" s="42"/>
      <c r="CB5887" s="55"/>
      <c r="CC5887" s="42"/>
      <c r="CD5887" s="56"/>
      <c r="CE5887" s="42"/>
      <c r="DB5887" s="42"/>
    </row>
    <row r="5888" spans="62:106">
      <c r="BJ5888" s="89"/>
      <c r="BW5888" s="45"/>
      <c r="BX5888" s="42"/>
      <c r="BY5888" s="42"/>
      <c r="BZ5888" s="43"/>
      <c r="CA5888" s="42"/>
      <c r="CB5888" s="55"/>
      <c r="CC5888" s="42"/>
      <c r="CD5888" s="56"/>
      <c r="CE5888" s="42"/>
      <c r="DB5888" s="42"/>
    </row>
    <row r="5889" spans="62:106">
      <c r="BJ5889" s="89"/>
      <c r="BW5889" s="45"/>
      <c r="BX5889" s="42"/>
      <c r="BY5889" s="42"/>
      <c r="BZ5889" s="43"/>
      <c r="CA5889" s="42"/>
      <c r="CB5889" s="55"/>
      <c r="CC5889" s="42"/>
      <c r="CD5889" s="56"/>
      <c r="CE5889" s="42"/>
      <c r="DB5889" s="42"/>
    </row>
    <row r="5890" spans="62:106">
      <c r="BJ5890" s="89"/>
      <c r="BW5890" s="45"/>
      <c r="BX5890" s="42"/>
      <c r="BY5890" s="42"/>
      <c r="BZ5890" s="43"/>
      <c r="CA5890" s="42"/>
      <c r="CB5890" s="55"/>
      <c r="CC5890" s="42"/>
      <c r="CD5890" s="56"/>
      <c r="CE5890" s="42"/>
      <c r="DB5890" s="42"/>
    </row>
    <row r="5891" spans="62:106">
      <c r="BJ5891" s="89"/>
      <c r="BW5891" s="45"/>
      <c r="BX5891" s="42"/>
      <c r="BY5891" s="42"/>
      <c r="BZ5891" s="43"/>
      <c r="CA5891" s="42"/>
      <c r="CB5891" s="55"/>
      <c r="CC5891" s="42"/>
      <c r="CD5891" s="56"/>
      <c r="CE5891" s="42"/>
      <c r="DB5891" s="42"/>
    </row>
    <row r="5892" spans="62:106">
      <c r="BJ5892" s="89"/>
      <c r="BW5892" s="45"/>
      <c r="BX5892" s="42"/>
      <c r="BY5892" s="42"/>
      <c r="BZ5892" s="43"/>
      <c r="CA5892" s="42"/>
      <c r="CB5892" s="55"/>
      <c r="CC5892" s="42"/>
      <c r="CD5892" s="56"/>
      <c r="CE5892" s="42"/>
      <c r="DB5892" s="42"/>
    </row>
    <row r="5893" spans="62:106">
      <c r="BJ5893" s="89"/>
      <c r="BW5893" s="45"/>
      <c r="BX5893" s="42"/>
      <c r="BY5893" s="42"/>
      <c r="BZ5893" s="43"/>
      <c r="CA5893" s="42"/>
      <c r="CB5893" s="55"/>
      <c r="CC5893" s="42"/>
      <c r="CD5893" s="56"/>
      <c r="CE5893" s="42"/>
      <c r="DB5893" s="42"/>
    </row>
    <row r="5894" spans="62:106">
      <c r="BJ5894" s="89"/>
      <c r="BW5894" s="45"/>
      <c r="BX5894" s="42"/>
      <c r="BY5894" s="42"/>
      <c r="BZ5894" s="43"/>
      <c r="CA5894" s="42"/>
      <c r="CB5894" s="55"/>
      <c r="CC5894" s="42"/>
      <c r="CD5894" s="56"/>
      <c r="CE5894" s="42"/>
      <c r="DB5894" s="42"/>
    </row>
    <row r="5895" spans="62:106">
      <c r="BJ5895" s="89"/>
      <c r="BW5895" s="45"/>
      <c r="BX5895" s="42"/>
      <c r="BY5895" s="42"/>
      <c r="BZ5895" s="43"/>
      <c r="CA5895" s="42"/>
      <c r="CB5895" s="55"/>
      <c r="CC5895" s="42"/>
      <c r="CD5895" s="56"/>
      <c r="CE5895" s="42"/>
      <c r="DB5895" s="42"/>
    </row>
    <row r="5896" spans="62:106">
      <c r="BJ5896" s="89"/>
      <c r="BW5896" s="45"/>
      <c r="BX5896" s="42"/>
      <c r="BY5896" s="42"/>
      <c r="BZ5896" s="43"/>
      <c r="CA5896" s="42"/>
      <c r="CB5896" s="55"/>
      <c r="CC5896" s="42"/>
      <c r="CD5896" s="56"/>
      <c r="CE5896" s="42"/>
      <c r="DB5896" s="42"/>
    </row>
    <row r="5897" spans="62:106">
      <c r="BJ5897" s="89"/>
      <c r="BW5897" s="45"/>
      <c r="BX5897" s="42"/>
      <c r="BY5897" s="42"/>
      <c r="BZ5897" s="43"/>
      <c r="CA5897" s="42"/>
      <c r="CB5897" s="55"/>
      <c r="CC5897" s="42"/>
      <c r="CD5897" s="56"/>
      <c r="CE5897" s="42"/>
      <c r="DB5897" s="42"/>
    </row>
    <row r="5898" spans="62:106">
      <c r="BJ5898" s="89"/>
      <c r="BW5898" s="45"/>
      <c r="BX5898" s="42"/>
      <c r="BY5898" s="42"/>
      <c r="BZ5898" s="43"/>
      <c r="CA5898" s="42"/>
      <c r="CB5898" s="55"/>
      <c r="CC5898" s="42"/>
      <c r="CD5898" s="56"/>
      <c r="CE5898" s="42"/>
      <c r="DB5898" s="42"/>
    </row>
    <row r="5899" spans="62:106">
      <c r="BJ5899" s="89"/>
      <c r="BW5899" s="45"/>
      <c r="BX5899" s="42"/>
      <c r="BY5899" s="42"/>
      <c r="BZ5899" s="43"/>
      <c r="CA5899" s="42"/>
      <c r="CB5899" s="55"/>
      <c r="CC5899" s="42"/>
      <c r="CD5899" s="56"/>
      <c r="CE5899" s="42"/>
      <c r="DB5899" s="42"/>
    </row>
    <row r="5900" spans="62:106">
      <c r="BJ5900" s="89"/>
      <c r="BW5900" s="45"/>
      <c r="BX5900" s="42"/>
      <c r="BY5900" s="42"/>
      <c r="BZ5900" s="43"/>
      <c r="CA5900" s="42"/>
      <c r="CB5900" s="55"/>
      <c r="CC5900" s="42"/>
      <c r="CD5900" s="56"/>
      <c r="CE5900" s="42"/>
      <c r="DB5900" s="42"/>
    </row>
    <row r="5901" spans="62:106">
      <c r="BJ5901" s="89"/>
      <c r="BW5901" s="45"/>
      <c r="BX5901" s="42"/>
      <c r="BY5901" s="42"/>
      <c r="BZ5901" s="43"/>
      <c r="CA5901" s="42"/>
      <c r="CB5901" s="55"/>
      <c r="CC5901" s="42"/>
      <c r="CD5901" s="56"/>
      <c r="CE5901" s="42"/>
      <c r="DB5901" s="42"/>
    </row>
    <row r="5902" spans="62:106">
      <c r="BJ5902" s="89"/>
      <c r="BW5902" s="45"/>
      <c r="BX5902" s="42"/>
      <c r="BY5902" s="42"/>
      <c r="BZ5902" s="43"/>
      <c r="CA5902" s="42"/>
      <c r="CB5902" s="55"/>
      <c r="CC5902" s="42"/>
      <c r="CD5902" s="56"/>
      <c r="CE5902" s="42"/>
      <c r="DB5902" s="42"/>
    </row>
    <row r="5903" spans="62:106">
      <c r="BJ5903" s="89"/>
      <c r="BW5903" s="45"/>
      <c r="BX5903" s="42"/>
      <c r="BY5903" s="42"/>
      <c r="BZ5903" s="43"/>
      <c r="CA5903" s="42"/>
      <c r="CB5903" s="55"/>
      <c r="CC5903" s="42"/>
      <c r="CD5903" s="56"/>
      <c r="CE5903" s="42"/>
      <c r="DB5903" s="42"/>
    </row>
    <row r="5904" spans="62:106">
      <c r="BJ5904" s="89"/>
      <c r="BW5904" s="45"/>
      <c r="BX5904" s="42"/>
      <c r="BY5904" s="42"/>
      <c r="BZ5904" s="43"/>
      <c r="CA5904" s="42"/>
      <c r="CB5904" s="55"/>
      <c r="CC5904" s="42"/>
      <c r="CD5904" s="56"/>
      <c r="CE5904" s="42"/>
      <c r="DB5904" s="42"/>
    </row>
    <row r="5905" spans="62:106">
      <c r="BJ5905" s="89"/>
      <c r="BW5905" s="45"/>
      <c r="BX5905" s="42"/>
      <c r="BY5905" s="42"/>
      <c r="BZ5905" s="43"/>
      <c r="CA5905" s="42"/>
      <c r="CB5905" s="55"/>
      <c r="CC5905" s="42"/>
      <c r="CD5905" s="56"/>
      <c r="CE5905" s="42"/>
      <c r="DB5905" s="42"/>
    </row>
    <row r="5906" spans="62:106">
      <c r="BJ5906" s="89"/>
      <c r="BW5906" s="45"/>
      <c r="BX5906" s="42"/>
      <c r="BY5906" s="42"/>
      <c r="BZ5906" s="43"/>
      <c r="CA5906" s="42"/>
      <c r="CB5906" s="55"/>
      <c r="CC5906" s="42"/>
      <c r="CD5906" s="56"/>
      <c r="CE5906" s="42"/>
      <c r="DB5906" s="42"/>
    </row>
    <row r="5907" spans="62:106">
      <c r="BJ5907" s="89"/>
      <c r="BW5907" s="45"/>
      <c r="BX5907" s="42"/>
      <c r="BY5907" s="42"/>
      <c r="BZ5907" s="43"/>
      <c r="CA5907" s="42"/>
      <c r="CB5907" s="55"/>
      <c r="CC5907" s="42"/>
      <c r="CD5907" s="56"/>
      <c r="CE5907" s="42"/>
      <c r="DB5907" s="42"/>
    </row>
    <row r="5908" spans="62:106">
      <c r="BJ5908" s="89"/>
      <c r="BW5908" s="45"/>
      <c r="BX5908" s="42"/>
      <c r="BY5908" s="42"/>
      <c r="BZ5908" s="43"/>
      <c r="CA5908" s="42"/>
      <c r="CB5908" s="55"/>
      <c r="CC5908" s="42"/>
      <c r="CD5908" s="56"/>
      <c r="CE5908" s="42"/>
      <c r="DB5908" s="42"/>
    </row>
    <row r="5909" spans="62:106">
      <c r="BJ5909" s="89"/>
      <c r="BW5909" s="45"/>
      <c r="BX5909" s="42"/>
      <c r="BY5909" s="42"/>
      <c r="BZ5909" s="43"/>
      <c r="CA5909" s="42"/>
      <c r="CB5909" s="55"/>
      <c r="CC5909" s="42"/>
      <c r="CD5909" s="56"/>
      <c r="CE5909" s="42"/>
      <c r="DB5909" s="42"/>
    </row>
    <row r="5910" spans="62:106">
      <c r="BJ5910" s="89"/>
      <c r="BW5910" s="45"/>
      <c r="BX5910" s="42"/>
      <c r="BY5910" s="42"/>
      <c r="BZ5910" s="43"/>
      <c r="CA5910" s="42"/>
      <c r="CB5910" s="55"/>
      <c r="CC5910" s="42"/>
      <c r="CD5910" s="56"/>
      <c r="CE5910" s="42"/>
      <c r="DB5910" s="42"/>
    </row>
    <row r="5911" spans="62:106">
      <c r="BJ5911" s="89"/>
      <c r="BW5911" s="45"/>
      <c r="BX5911" s="42"/>
      <c r="BY5911" s="42"/>
      <c r="BZ5911" s="43"/>
      <c r="CA5911" s="42"/>
      <c r="CB5911" s="55"/>
      <c r="CC5911" s="42"/>
      <c r="CD5911" s="56"/>
      <c r="CE5911" s="42"/>
      <c r="DB5911" s="42"/>
    </row>
    <row r="5912" spans="62:106">
      <c r="BJ5912" s="89"/>
      <c r="BW5912" s="45"/>
      <c r="BX5912" s="42"/>
      <c r="BY5912" s="42"/>
      <c r="BZ5912" s="43"/>
      <c r="CA5912" s="42"/>
      <c r="CB5912" s="55"/>
      <c r="CC5912" s="42"/>
      <c r="CD5912" s="56"/>
      <c r="CE5912" s="42"/>
      <c r="DB5912" s="42"/>
    </row>
    <row r="5913" spans="62:106">
      <c r="BJ5913" s="89"/>
      <c r="BW5913" s="45"/>
      <c r="BX5913" s="42"/>
      <c r="BY5913" s="42"/>
      <c r="BZ5913" s="43"/>
      <c r="CA5913" s="42"/>
      <c r="CB5913" s="55"/>
      <c r="CC5913" s="42"/>
      <c r="CD5913" s="56"/>
      <c r="CE5913" s="42"/>
      <c r="DB5913" s="42"/>
    </row>
    <row r="5914" spans="62:106">
      <c r="BJ5914" s="89"/>
      <c r="BW5914" s="45"/>
      <c r="BX5914" s="42"/>
      <c r="BY5914" s="42"/>
      <c r="BZ5914" s="43"/>
      <c r="CA5914" s="42"/>
      <c r="CB5914" s="55"/>
      <c r="CC5914" s="42"/>
      <c r="CD5914" s="56"/>
      <c r="CE5914" s="42"/>
      <c r="DB5914" s="42"/>
    </row>
    <row r="5915" spans="62:106">
      <c r="BJ5915" s="89"/>
      <c r="BW5915" s="45"/>
      <c r="BX5915" s="42"/>
      <c r="BY5915" s="42"/>
      <c r="BZ5915" s="43"/>
      <c r="CA5915" s="42"/>
      <c r="CB5915" s="55"/>
      <c r="CC5915" s="42"/>
      <c r="CD5915" s="56"/>
      <c r="CE5915" s="42"/>
      <c r="DB5915" s="42"/>
    </row>
    <row r="5916" spans="62:106">
      <c r="BJ5916" s="89"/>
      <c r="BW5916" s="45"/>
      <c r="BX5916" s="42"/>
      <c r="BY5916" s="42"/>
      <c r="BZ5916" s="43"/>
      <c r="CA5916" s="42"/>
      <c r="CB5916" s="55"/>
      <c r="CC5916" s="42"/>
      <c r="CD5916" s="56"/>
      <c r="CE5916" s="42"/>
      <c r="DB5916" s="42"/>
    </row>
    <row r="5917" spans="62:106">
      <c r="BJ5917" s="89"/>
      <c r="BW5917" s="45"/>
      <c r="BX5917" s="42"/>
      <c r="BY5917" s="42"/>
      <c r="BZ5917" s="43"/>
      <c r="CA5917" s="42"/>
      <c r="CB5917" s="55"/>
      <c r="CC5917" s="42"/>
      <c r="CD5917" s="56"/>
      <c r="CE5917" s="42"/>
      <c r="DB5917" s="42"/>
    </row>
    <row r="5918" spans="62:106">
      <c r="BJ5918" s="89"/>
      <c r="BW5918" s="45"/>
      <c r="BX5918" s="42"/>
      <c r="BY5918" s="42"/>
      <c r="BZ5918" s="43"/>
      <c r="CA5918" s="42"/>
      <c r="CB5918" s="55"/>
      <c r="CC5918" s="42"/>
      <c r="CD5918" s="56"/>
      <c r="CE5918" s="42"/>
      <c r="DB5918" s="42"/>
    </row>
    <row r="5919" spans="62:106">
      <c r="BJ5919" s="89"/>
      <c r="BW5919" s="45"/>
      <c r="BX5919" s="42"/>
      <c r="BY5919" s="42"/>
      <c r="BZ5919" s="43"/>
      <c r="CA5919" s="42"/>
      <c r="CB5919" s="55"/>
      <c r="CC5919" s="42"/>
      <c r="CD5919" s="56"/>
      <c r="CE5919" s="42"/>
      <c r="DB5919" s="42"/>
    </row>
    <row r="5920" spans="62:106">
      <c r="BJ5920" s="89"/>
      <c r="BW5920" s="45"/>
      <c r="BX5920" s="42"/>
      <c r="BY5920" s="42"/>
      <c r="BZ5920" s="43"/>
      <c r="CA5920" s="42"/>
      <c r="CB5920" s="55"/>
      <c r="CC5920" s="42"/>
      <c r="CD5920" s="56"/>
      <c r="CE5920" s="42"/>
      <c r="DB5920" s="42"/>
    </row>
    <row r="5921" spans="62:106">
      <c r="BJ5921" s="89"/>
      <c r="BW5921" s="45"/>
      <c r="BX5921" s="42"/>
      <c r="BY5921" s="42"/>
      <c r="BZ5921" s="43"/>
      <c r="CA5921" s="42"/>
      <c r="CB5921" s="55"/>
      <c r="CC5921" s="42"/>
      <c r="CD5921" s="56"/>
      <c r="CE5921" s="42"/>
      <c r="DB5921" s="42"/>
    </row>
    <row r="5922" spans="62:106">
      <c r="BJ5922" s="89"/>
      <c r="BW5922" s="45"/>
      <c r="BX5922" s="42"/>
      <c r="BY5922" s="42"/>
      <c r="BZ5922" s="43"/>
      <c r="CA5922" s="42"/>
      <c r="CB5922" s="55"/>
      <c r="CC5922" s="42"/>
      <c r="CD5922" s="56"/>
      <c r="CE5922" s="42"/>
      <c r="DB5922" s="42"/>
    </row>
    <row r="5923" spans="62:106">
      <c r="BJ5923" s="89"/>
      <c r="BW5923" s="45"/>
      <c r="BX5923" s="42"/>
      <c r="BY5923" s="42"/>
      <c r="BZ5923" s="43"/>
      <c r="CA5923" s="42"/>
      <c r="CB5923" s="55"/>
      <c r="CC5923" s="42"/>
      <c r="CD5923" s="56"/>
      <c r="CE5923" s="42"/>
      <c r="DB5923" s="42"/>
    </row>
    <row r="5924" spans="62:106">
      <c r="BJ5924" s="89"/>
      <c r="BW5924" s="45"/>
      <c r="BX5924" s="42"/>
      <c r="BY5924" s="42"/>
      <c r="BZ5924" s="43"/>
      <c r="CA5924" s="42"/>
      <c r="CB5924" s="55"/>
      <c r="CC5924" s="42"/>
      <c r="CD5924" s="56"/>
      <c r="CE5924" s="42"/>
      <c r="DB5924" s="42"/>
    </row>
    <row r="5925" spans="62:106">
      <c r="BJ5925" s="89"/>
      <c r="BW5925" s="45"/>
      <c r="BX5925" s="42"/>
      <c r="BY5925" s="42"/>
      <c r="BZ5925" s="43"/>
      <c r="CA5925" s="42"/>
      <c r="CB5925" s="55"/>
      <c r="CC5925" s="42"/>
      <c r="CD5925" s="56"/>
      <c r="CE5925" s="42"/>
      <c r="DB5925" s="42"/>
    </row>
    <row r="5926" spans="62:106">
      <c r="BJ5926" s="89"/>
      <c r="BW5926" s="45"/>
      <c r="BX5926" s="42"/>
      <c r="BY5926" s="42"/>
      <c r="BZ5926" s="43"/>
      <c r="CA5926" s="42"/>
      <c r="CB5926" s="55"/>
      <c r="CC5926" s="42"/>
      <c r="CD5926" s="56"/>
      <c r="CE5926" s="42"/>
      <c r="DB5926" s="42"/>
    </row>
    <row r="5927" spans="62:106">
      <c r="BJ5927" s="89"/>
      <c r="BW5927" s="45"/>
      <c r="BX5927" s="42"/>
      <c r="BY5927" s="42"/>
      <c r="BZ5927" s="43"/>
      <c r="CA5927" s="42"/>
      <c r="CB5927" s="55"/>
      <c r="CC5927" s="42"/>
      <c r="CD5927" s="56"/>
      <c r="CE5927" s="42"/>
      <c r="DB5927" s="42"/>
    </row>
    <row r="5928" spans="62:106">
      <c r="BJ5928" s="89"/>
      <c r="BW5928" s="45"/>
      <c r="BX5928" s="42"/>
      <c r="BY5928" s="42"/>
      <c r="BZ5928" s="43"/>
      <c r="CA5928" s="42"/>
      <c r="CB5928" s="55"/>
      <c r="CC5928" s="42"/>
      <c r="CD5928" s="56"/>
      <c r="CE5928" s="42"/>
      <c r="DB5928" s="42"/>
    </row>
    <row r="5929" spans="62:106">
      <c r="BJ5929" s="89"/>
      <c r="BW5929" s="45"/>
      <c r="BX5929" s="42"/>
      <c r="BY5929" s="42"/>
      <c r="BZ5929" s="43"/>
      <c r="CA5929" s="42"/>
      <c r="CB5929" s="55"/>
      <c r="CC5929" s="42"/>
      <c r="CD5929" s="56"/>
      <c r="CE5929" s="42"/>
      <c r="DB5929" s="42"/>
    </row>
    <row r="5930" spans="62:106">
      <c r="BJ5930" s="89"/>
      <c r="BW5930" s="45"/>
      <c r="BX5930" s="42"/>
      <c r="BY5930" s="42"/>
      <c r="BZ5930" s="43"/>
      <c r="CA5930" s="42"/>
      <c r="CB5930" s="55"/>
      <c r="CC5930" s="42"/>
      <c r="CD5930" s="56"/>
      <c r="CE5930" s="42"/>
      <c r="DB5930" s="42"/>
    </row>
    <row r="5931" spans="62:106">
      <c r="BJ5931" s="89"/>
      <c r="BW5931" s="45"/>
      <c r="BX5931" s="42"/>
      <c r="BY5931" s="42"/>
      <c r="BZ5931" s="43"/>
      <c r="CA5931" s="42"/>
      <c r="CB5931" s="55"/>
      <c r="CC5931" s="42"/>
      <c r="CD5931" s="56"/>
      <c r="CE5931" s="42"/>
      <c r="DB5931" s="42"/>
    </row>
    <row r="5932" spans="62:106">
      <c r="BJ5932" s="89"/>
      <c r="BW5932" s="45"/>
      <c r="BX5932" s="42"/>
      <c r="BY5932" s="42"/>
      <c r="BZ5932" s="43"/>
      <c r="CA5932" s="42"/>
      <c r="CB5932" s="55"/>
      <c r="CC5932" s="42"/>
      <c r="CD5932" s="56"/>
      <c r="CE5932" s="42"/>
      <c r="DB5932" s="42"/>
    </row>
    <row r="5933" spans="62:106">
      <c r="BJ5933" s="89"/>
      <c r="BW5933" s="45"/>
      <c r="BX5933" s="42"/>
      <c r="BY5933" s="42"/>
      <c r="BZ5933" s="43"/>
      <c r="CA5933" s="42"/>
      <c r="CB5933" s="55"/>
      <c r="CC5933" s="42"/>
      <c r="CD5933" s="56"/>
      <c r="CE5933" s="42"/>
      <c r="DB5933" s="42"/>
    </row>
    <row r="5934" spans="62:106">
      <c r="BJ5934" s="89"/>
      <c r="BW5934" s="45"/>
      <c r="BX5934" s="42"/>
      <c r="BY5934" s="42"/>
      <c r="BZ5934" s="43"/>
      <c r="CA5934" s="42"/>
      <c r="CB5934" s="55"/>
      <c r="CC5934" s="42"/>
      <c r="CD5934" s="56"/>
      <c r="CE5934" s="42"/>
      <c r="DB5934" s="42"/>
    </row>
    <row r="5935" spans="62:106">
      <c r="BJ5935" s="89"/>
      <c r="BW5935" s="45"/>
      <c r="BX5935" s="42"/>
      <c r="BY5935" s="42"/>
      <c r="BZ5935" s="43"/>
      <c r="CA5935" s="42"/>
      <c r="CB5935" s="55"/>
      <c r="CC5935" s="42"/>
      <c r="CD5935" s="56"/>
      <c r="CE5935" s="42"/>
      <c r="DB5935" s="42"/>
    </row>
    <row r="5936" spans="62:106">
      <c r="BJ5936" s="89"/>
      <c r="BW5936" s="45"/>
      <c r="BX5936" s="42"/>
      <c r="BY5936" s="42"/>
      <c r="BZ5936" s="43"/>
      <c r="CA5936" s="42"/>
      <c r="CB5936" s="55"/>
      <c r="CC5936" s="42"/>
      <c r="CD5936" s="56"/>
      <c r="CE5936" s="42"/>
      <c r="DB5936" s="42"/>
    </row>
    <row r="5937" spans="62:106">
      <c r="BJ5937" s="89"/>
      <c r="BW5937" s="45"/>
      <c r="BX5937" s="42"/>
      <c r="BY5937" s="42"/>
      <c r="BZ5937" s="43"/>
      <c r="CA5937" s="42"/>
      <c r="CB5937" s="55"/>
      <c r="CC5937" s="42"/>
      <c r="CD5937" s="56"/>
      <c r="CE5937" s="42"/>
      <c r="DB5937" s="42"/>
    </row>
    <row r="5938" spans="62:106">
      <c r="BJ5938" s="89"/>
      <c r="BW5938" s="45"/>
      <c r="BX5938" s="42"/>
      <c r="BY5938" s="42"/>
      <c r="BZ5938" s="43"/>
      <c r="CA5938" s="42"/>
      <c r="CB5938" s="55"/>
      <c r="CC5938" s="42"/>
      <c r="CD5938" s="56"/>
      <c r="CE5938" s="42"/>
      <c r="DB5938" s="42"/>
    </row>
    <row r="5939" spans="62:106">
      <c r="BJ5939" s="89"/>
      <c r="BW5939" s="45"/>
      <c r="BX5939" s="42"/>
      <c r="BY5939" s="42"/>
      <c r="BZ5939" s="43"/>
      <c r="CA5939" s="42"/>
      <c r="CB5939" s="55"/>
      <c r="CC5939" s="42"/>
      <c r="CD5939" s="56"/>
      <c r="CE5939" s="42"/>
      <c r="DB5939" s="42"/>
    </row>
    <row r="5940" spans="62:106">
      <c r="BJ5940" s="89"/>
      <c r="BW5940" s="45"/>
      <c r="BX5940" s="42"/>
      <c r="BY5940" s="42"/>
      <c r="BZ5940" s="43"/>
      <c r="CA5940" s="42"/>
      <c r="CB5940" s="55"/>
      <c r="CC5940" s="42"/>
      <c r="CD5940" s="56"/>
      <c r="CE5940" s="42"/>
      <c r="DB5940" s="42"/>
    </row>
    <row r="5941" spans="62:106">
      <c r="BJ5941" s="89"/>
      <c r="BW5941" s="45"/>
      <c r="BX5941" s="42"/>
      <c r="BY5941" s="42"/>
      <c r="BZ5941" s="43"/>
      <c r="CA5941" s="42"/>
      <c r="CB5941" s="55"/>
      <c r="CC5941" s="42"/>
      <c r="CD5941" s="56"/>
      <c r="CE5941" s="42"/>
      <c r="DB5941" s="42"/>
    </row>
    <row r="5942" spans="62:106">
      <c r="BJ5942" s="89"/>
      <c r="BW5942" s="45"/>
      <c r="BX5942" s="42"/>
      <c r="BY5942" s="42"/>
      <c r="BZ5942" s="43"/>
      <c r="CA5942" s="42"/>
      <c r="CB5942" s="55"/>
      <c r="CC5942" s="42"/>
      <c r="CD5942" s="56"/>
      <c r="CE5942" s="42"/>
      <c r="DB5942" s="42"/>
    </row>
    <row r="5943" spans="62:106">
      <c r="BJ5943" s="89"/>
      <c r="BW5943" s="45"/>
      <c r="BX5943" s="42"/>
      <c r="BY5943" s="42"/>
      <c r="BZ5943" s="43"/>
      <c r="CA5943" s="42"/>
      <c r="CB5943" s="55"/>
      <c r="CC5943" s="42"/>
      <c r="CD5943" s="56"/>
      <c r="CE5943" s="42"/>
      <c r="DB5943" s="42"/>
    </row>
    <row r="5944" spans="62:106">
      <c r="BJ5944" s="89"/>
      <c r="BW5944" s="45"/>
      <c r="BX5944" s="42"/>
      <c r="BY5944" s="42"/>
      <c r="BZ5944" s="43"/>
      <c r="CA5944" s="42"/>
      <c r="CB5944" s="55"/>
      <c r="CC5944" s="42"/>
      <c r="CD5944" s="56"/>
      <c r="CE5944" s="42"/>
      <c r="DB5944" s="42"/>
    </row>
    <row r="5945" spans="62:106">
      <c r="BJ5945" s="89"/>
      <c r="BW5945" s="45"/>
      <c r="BX5945" s="42"/>
      <c r="BY5945" s="42"/>
      <c r="BZ5945" s="43"/>
      <c r="CA5945" s="42"/>
      <c r="CB5945" s="55"/>
      <c r="CC5945" s="42"/>
      <c r="CD5945" s="56"/>
      <c r="CE5945" s="42"/>
      <c r="DB5945" s="42"/>
    </row>
    <row r="5946" spans="62:106">
      <c r="BJ5946" s="89"/>
      <c r="BW5946" s="45"/>
      <c r="BX5946" s="42"/>
      <c r="BY5946" s="42"/>
      <c r="BZ5946" s="43"/>
      <c r="CA5946" s="42"/>
      <c r="CB5946" s="55"/>
      <c r="CC5946" s="42"/>
      <c r="CD5946" s="56"/>
      <c r="CE5946" s="42"/>
      <c r="DB5946" s="42"/>
    </row>
    <row r="5947" spans="62:106">
      <c r="BJ5947" s="89"/>
      <c r="BW5947" s="45"/>
      <c r="BX5947" s="42"/>
      <c r="BY5947" s="42"/>
      <c r="BZ5947" s="43"/>
      <c r="CA5947" s="42"/>
      <c r="CB5947" s="55"/>
      <c r="CC5947" s="42"/>
      <c r="CD5947" s="56"/>
      <c r="CE5947" s="42"/>
      <c r="DB5947" s="42"/>
    </row>
    <row r="5948" spans="62:106">
      <c r="BJ5948" s="89"/>
      <c r="BW5948" s="45"/>
      <c r="BX5948" s="42"/>
      <c r="BY5948" s="42"/>
      <c r="BZ5948" s="43"/>
      <c r="CA5948" s="42"/>
      <c r="CB5948" s="55"/>
      <c r="CC5948" s="42"/>
      <c r="CD5948" s="56"/>
      <c r="CE5948" s="42"/>
      <c r="DB5948" s="42"/>
    </row>
    <row r="5949" spans="62:106">
      <c r="BJ5949" s="89"/>
      <c r="BW5949" s="45"/>
      <c r="BX5949" s="42"/>
      <c r="BY5949" s="42"/>
      <c r="BZ5949" s="43"/>
      <c r="CA5949" s="42"/>
      <c r="CB5949" s="55"/>
      <c r="CC5949" s="42"/>
      <c r="CD5949" s="56"/>
      <c r="CE5949" s="42"/>
      <c r="DB5949" s="42"/>
    </row>
    <row r="5950" spans="62:106">
      <c r="BJ5950" s="89"/>
      <c r="BW5950" s="45"/>
      <c r="BX5950" s="42"/>
      <c r="BY5950" s="42"/>
      <c r="BZ5950" s="43"/>
      <c r="CA5950" s="42"/>
      <c r="CB5950" s="55"/>
      <c r="CC5950" s="42"/>
      <c r="CD5950" s="56"/>
      <c r="CE5950" s="42"/>
      <c r="DB5950" s="42"/>
    </row>
    <row r="5951" spans="62:106">
      <c r="BJ5951" s="89"/>
      <c r="BW5951" s="45"/>
      <c r="BX5951" s="42"/>
      <c r="BY5951" s="42"/>
      <c r="BZ5951" s="43"/>
      <c r="CA5951" s="42"/>
      <c r="CB5951" s="55"/>
      <c r="CC5951" s="42"/>
      <c r="CD5951" s="56"/>
      <c r="CE5951" s="42"/>
      <c r="DB5951" s="42"/>
    </row>
    <row r="5952" spans="62:106">
      <c r="BJ5952" s="89"/>
      <c r="BW5952" s="45"/>
      <c r="BX5952" s="42"/>
      <c r="BY5952" s="42"/>
      <c r="BZ5952" s="43"/>
      <c r="CA5952" s="42"/>
      <c r="CB5952" s="55"/>
      <c r="CC5952" s="42"/>
      <c r="CD5952" s="56"/>
      <c r="CE5952" s="42"/>
      <c r="DB5952" s="42"/>
    </row>
    <row r="5953" spans="62:106">
      <c r="BJ5953" s="89"/>
      <c r="BW5953" s="45"/>
      <c r="BX5953" s="42"/>
      <c r="BY5953" s="42"/>
      <c r="BZ5953" s="43"/>
      <c r="CA5953" s="42"/>
      <c r="CB5953" s="55"/>
      <c r="CC5953" s="42"/>
      <c r="CD5953" s="56"/>
      <c r="CE5953" s="42"/>
      <c r="DB5953" s="42"/>
    </row>
    <row r="5954" spans="62:106">
      <c r="BJ5954" s="89"/>
      <c r="BW5954" s="45"/>
      <c r="BX5954" s="42"/>
      <c r="BY5954" s="42"/>
      <c r="BZ5954" s="43"/>
      <c r="CA5954" s="42"/>
      <c r="CB5954" s="55"/>
      <c r="CC5954" s="42"/>
      <c r="CD5954" s="56"/>
      <c r="CE5954" s="42"/>
      <c r="DB5954" s="42"/>
    </row>
    <row r="5955" spans="62:106">
      <c r="BJ5955" s="89"/>
      <c r="BW5955" s="45"/>
      <c r="BX5955" s="42"/>
      <c r="BY5955" s="42"/>
      <c r="BZ5955" s="43"/>
      <c r="CA5955" s="42"/>
      <c r="CB5955" s="55"/>
      <c r="CC5955" s="42"/>
      <c r="CD5955" s="56"/>
      <c r="CE5955" s="42"/>
      <c r="DB5955" s="42"/>
    </row>
    <row r="5956" spans="62:106">
      <c r="BJ5956" s="89"/>
      <c r="BW5956" s="45"/>
      <c r="BX5956" s="42"/>
      <c r="BY5956" s="42"/>
      <c r="BZ5956" s="43"/>
      <c r="CA5956" s="42"/>
      <c r="CB5956" s="55"/>
      <c r="CC5956" s="42"/>
      <c r="CD5956" s="56"/>
      <c r="CE5956" s="42"/>
      <c r="DB5956" s="42"/>
    </row>
    <row r="5957" spans="62:106">
      <c r="BJ5957" s="89"/>
      <c r="BW5957" s="45"/>
      <c r="BX5957" s="42"/>
      <c r="BY5957" s="42"/>
      <c r="BZ5957" s="43"/>
      <c r="CA5957" s="42"/>
      <c r="CB5957" s="55"/>
      <c r="CC5957" s="42"/>
      <c r="CD5957" s="56"/>
      <c r="CE5957" s="42"/>
      <c r="DB5957" s="42"/>
    </row>
    <row r="5958" spans="62:106">
      <c r="BJ5958" s="89"/>
      <c r="BW5958" s="45"/>
      <c r="BX5958" s="42"/>
      <c r="BY5958" s="42"/>
      <c r="BZ5958" s="43"/>
      <c r="CA5958" s="42"/>
      <c r="CB5958" s="55"/>
      <c r="CC5958" s="42"/>
      <c r="CD5958" s="56"/>
      <c r="CE5958" s="42"/>
      <c r="DB5958" s="42"/>
    </row>
    <row r="5959" spans="62:106">
      <c r="BJ5959" s="89"/>
      <c r="BW5959" s="45"/>
      <c r="BX5959" s="42"/>
      <c r="BY5959" s="42"/>
      <c r="BZ5959" s="43"/>
      <c r="CA5959" s="42"/>
      <c r="CB5959" s="55"/>
      <c r="CC5959" s="42"/>
      <c r="CD5959" s="56"/>
      <c r="CE5959" s="42"/>
      <c r="DB5959" s="42"/>
    </row>
    <row r="5960" spans="62:106">
      <c r="BJ5960" s="89"/>
      <c r="BW5960" s="45"/>
      <c r="BX5960" s="42"/>
      <c r="BY5960" s="42"/>
      <c r="BZ5960" s="43"/>
      <c r="CA5960" s="42"/>
      <c r="CB5960" s="55"/>
      <c r="CC5960" s="42"/>
      <c r="CD5960" s="56"/>
      <c r="CE5960" s="42"/>
      <c r="DB5960" s="42"/>
    </row>
    <row r="5961" spans="62:106">
      <c r="BJ5961" s="89"/>
      <c r="BW5961" s="45"/>
      <c r="BX5961" s="42"/>
      <c r="BY5961" s="42"/>
      <c r="BZ5961" s="43"/>
      <c r="CA5961" s="42"/>
      <c r="CB5961" s="55"/>
      <c r="CC5961" s="42"/>
      <c r="CD5961" s="56"/>
      <c r="CE5961" s="42"/>
      <c r="DB5961" s="42"/>
    </row>
    <row r="5962" spans="62:106">
      <c r="BJ5962" s="89"/>
      <c r="BW5962" s="45"/>
      <c r="BX5962" s="42"/>
      <c r="BY5962" s="42"/>
      <c r="BZ5962" s="43"/>
      <c r="CA5962" s="42"/>
      <c r="CB5962" s="55"/>
      <c r="CC5962" s="42"/>
      <c r="CD5962" s="56"/>
      <c r="CE5962" s="42"/>
      <c r="DB5962" s="42"/>
    </row>
    <row r="5963" spans="62:106">
      <c r="BJ5963" s="89"/>
      <c r="BW5963" s="45"/>
      <c r="BX5963" s="42"/>
      <c r="BY5963" s="42"/>
      <c r="BZ5963" s="43"/>
      <c r="CA5963" s="42"/>
      <c r="CB5963" s="55"/>
      <c r="CC5963" s="42"/>
      <c r="CD5963" s="56"/>
      <c r="CE5963" s="42"/>
      <c r="DB5963" s="42"/>
    </row>
    <row r="5964" spans="62:106">
      <c r="BJ5964" s="89"/>
      <c r="BW5964" s="45"/>
      <c r="BX5964" s="42"/>
      <c r="BY5964" s="42"/>
      <c r="BZ5964" s="43"/>
      <c r="CA5964" s="42"/>
      <c r="CB5964" s="55"/>
      <c r="CC5964" s="42"/>
      <c r="CD5964" s="56"/>
      <c r="CE5964" s="42"/>
      <c r="DB5964" s="42"/>
    </row>
    <row r="5965" spans="62:106">
      <c r="BJ5965" s="89"/>
      <c r="BW5965" s="45"/>
      <c r="BX5965" s="42"/>
      <c r="BY5965" s="42"/>
      <c r="BZ5965" s="43"/>
      <c r="CA5965" s="42"/>
      <c r="CB5965" s="55"/>
      <c r="CC5965" s="42"/>
      <c r="CD5965" s="56"/>
      <c r="CE5965" s="42"/>
      <c r="DB5965" s="42"/>
    </row>
    <row r="5966" spans="62:106">
      <c r="BJ5966" s="89"/>
      <c r="BW5966" s="45"/>
      <c r="BX5966" s="42"/>
      <c r="BY5966" s="42"/>
      <c r="BZ5966" s="43"/>
      <c r="CA5966" s="42"/>
      <c r="CB5966" s="55"/>
      <c r="CC5966" s="42"/>
      <c r="CD5966" s="56"/>
      <c r="CE5966" s="42"/>
      <c r="DB5966" s="42"/>
    </row>
    <row r="5967" spans="62:106">
      <c r="BJ5967" s="89"/>
      <c r="BW5967" s="45"/>
      <c r="BX5967" s="42"/>
      <c r="BY5967" s="42"/>
      <c r="BZ5967" s="43"/>
      <c r="CA5967" s="42"/>
      <c r="CB5967" s="55"/>
      <c r="CC5967" s="42"/>
      <c r="CD5967" s="56"/>
      <c r="CE5967" s="42"/>
      <c r="DB5967" s="42"/>
    </row>
    <row r="5968" spans="62:106">
      <c r="BJ5968" s="89"/>
      <c r="BW5968" s="45"/>
      <c r="BX5968" s="42"/>
      <c r="BY5968" s="42"/>
      <c r="BZ5968" s="43"/>
      <c r="CA5968" s="42"/>
      <c r="CB5968" s="55"/>
      <c r="CC5968" s="42"/>
      <c r="CD5968" s="56"/>
      <c r="CE5968" s="42"/>
      <c r="DB5968" s="42"/>
    </row>
    <row r="5969" spans="62:106">
      <c r="BJ5969" s="89"/>
      <c r="BW5969" s="45"/>
      <c r="BX5969" s="42"/>
      <c r="BY5969" s="42"/>
      <c r="BZ5969" s="43"/>
      <c r="CA5969" s="42"/>
      <c r="CB5969" s="55"/>
      <c r="CC5969" s="42"/>
      <c r="CD5969" s="56"/>
      <c r="CE5969" s="42"/>
      <c r="DB5969" s="42"/>
    </row>
    <row r="5970" spans="62:106">
      <c r="BJ5970" s="89"/>
      <c r="BW5970" s="45"/>
      <c r="BX5970" s="42"/>
      <c r="BY5970" s="42"/>
      <c r="BZ5970" s="43"/>
      <c r="CA5970" s="42"/>
      <c r="CB5970" s="55"/>
      <c r="CC5970" s="42"/>
      <c r="CD5970" s="56"/>
      <c r="CE5970" s="42"/>
      <c r="DB5970" s="42"/>
    </row>
    <row r="5971" spans="62:106">
      <c r="BJ5971" s="89"/>
      <c r="BW5971" s="45"/>
      <c r="BX5971" s="42"/>
      <c r="BY5971" s="42"/>
      <c r="BZ5971" s="43"/>
      <c r="CA5971" s="42"/>
      <c r="CB5971" s="55"/>
      <c r="CC5971" s="42"/>
      <c r="CD5971" s="56"/>
      <c r="CE5971" s="42"/>
      <c r="DB5971" s="42"/>
    </row>
    <row r="5972" spans="62:106">
      <c r="BJ5972" s="89"/>
      <c r="BW5972" s="45"/>
      <c r="BX5972" s="42"/>
      <c r="BY5972" s="42"/>
      <c r="BZ5972" s="43"/>
      <c r="CA5972" s="42"/>
      <c r="CB5972" s="55"/>
      <c r="CC5972" s="42"/>
      <c r="CD5972" s="56"/>
      <c r="CE5972" s="42"/>
      <c r="DB5972" s="42"/>
    </row>
    <row r="5973" spans="62:106">
      <c r="BJ5973" s="89"/>
      <c r="BW5973" s="45"/>
      <c r="BX5973" s="42"/>
      <c r="BY5973" s="42"/>
      <c r="BZ5973" s="43"/>
      <c r="CA5973" s="42"/>
      <c r="CB5973" s="55"/>
      <c r="CC5973" s="42"/>
      <c r="CD5973" s="56"/>
      <c r="CE5973" s="42"/>
      <c r="DB5973" s="42"/>
    </row>
    <row r="5974" spans="62:106">
      <c r="BJ5974" s="89"/>
      <c r="BW5974" s="45"/>
      <c r="BX5974" s="42"/>
      <c r="BY5974" s="42"/>
      <c r="BZ5974" s="43"/>
      <c r="CA5974" s="42"/>
      <c r="CB5974" s="55"/>
      <c r="CC5974" s="42"/>
      <c r="CD5974" s="56"/>
      <c r="CE5974" s="42"/>
      <c r="DB5974" s="42"/>
    </row>
    <row r="5975" spans="62:106">
      <c r="BJ5975" s="89"/>
      <c r="BW5975" s="45"/>
      <c r="BX5975" s="42"/>
      <c r="BY5975" s="42"/>
      <c r="BZ5975" s="43"/>
      <c r="CA5975" s="42"/>
      <c r="CB5975" s="55"/>
      <c r="CC5975" s="42"/>
      <c r="CD5975" s="56"/>
      <c r="CE5975" s="42"/>
      <c r="DB5975" s="42"/>
    </row>
    <row r="5976" spans="62:106">
      <c r="BJ5976" s="89"/>
      <c r="BW5976" s="45"/>
      <c r="BX5976" s="42"/>
      <c r="BY5976" s="42"/>
      <c r="BZ5976" s="43"/>
      <c r="CA5976" s="42"/>
      <c r="CB5976" s="55"/>
      <c r="CC5976" s="42"/>
      <c r="CD5976" s="56"/>
      <c r="CE5976" s="42"/>
      <c r="DB5976" s="42"/>
    </row>
    <row r="5977" spans="62:106">
      <c r="BJ5977" s="89"/>
      <c r="BW5977" s="45"/>
      <c r="BX5977" s="42"/>
      <c r="BY5977" s="42"/>
      <c r="BZ5977" s="43"/>
      <c r="CA5977" s="42"/>
      <c r="CB5977" s="55"/>
      <c r="CC5977" s="42"/>
      <c r="CD5977" s="56"/>
      <c r="CE5977" s="42"/>
      <c r="DB5977" s="42"/>
    </row>
    <row r="5978" spans="62:106">
      <c r="BJ5978" s="89"/>
      <c r="BW5978" s="45"/>
      <c r="BX5978" s="42"/>
      <c r="BY5978" s="42"/>
      <c r="BZ5978" s="43"/>
      <c r="CA5978" s="42"/>
      <c r="CB5978" s="55"/>
      <c r="CC5978" s="42"/>
      <c r="CD5978" s="56"/>
      <c r="CE5978" s="42"/>
      <c r="DB5978" s="42"/>
    </row>
    <row r="5979" spans="62:106">
      <c r="BJ5979" s="89"/>
      <c r="BW5979" s="45"/>
      <c r="BX5979" s="42"/>
      <c r="BY5979" s="42"/>
      <c r="BZ5979" s="43"/>
      <c r="CA5979" s="42"/>
      <c r="CB5979" s="55"/>
      <c r="CC5979" s="42"/>
      <c r="CD5979" s="56"/>
      <c r="CE5979" s="42"/>
      <c r="DB5979" s="42"/>
    </row>
    <row r="5980" spans="62:106">
      <c r="BJ5980" s="89"/>
      <c r="BW5980" s="45"/>
      <c r="BX5980" s="42"/>
      <c r="BY5980" s="42"/>
      <c r="BZ5980" s="43"/>
      <c r="CA5980" s="42"/>
      <c r="CB5980" s="55"/>
      <c r="CC5980" s="42"/>
      <c r="CD5980" s="56"/>
      <c r="CE5980" s="42"/>
      <c r="DB5980" s="42"/>
    </row>
    <row r="5981" spans="62:106">
      <c r="BJ5981" s="89"/>
      <c r="BW5981" s="45"/>
      <c r="BX5981" s="42"/>
      <c r="BY5981" s="42"/>
      <c r="BZ5981" s="43"/>
      <c r="CA5981" s="42"/>
      <c r="CB5981" s="55"/>
      <c r="CC5981" s="42"/>
      <c r="CD5981" s="56"/>
      <c r="CE5981" s="42"/>
      <c r="DB5981" s="42"/>
    </row>
    <row r="5982" spans="62:106">
      <c r="BJ5982" s="89"/>
      <c r="BW5982" s="45"/>
      <c r="BX5982" s="42"/>
      <c r="BY5982" s="42"/>
      <c r="BZ5982" s="43"/>
      <c r="CA5982" s="42"/>
      <c r="CB5982" s="55"/>
      <c r="CC5982" s="42"/>
      <c r="CD5982" s="56"/>
      <c r="CE5982" s="42"/>
      <c r="DB5982" s="42"/>
    </row>
    <row r="5983" spans="62:106">
      <c r="BJ5983" s="89"/>
      <c r="BW5983" s="45"/>
      <c r="BX5983" s="42"/>
      <c r="BY5983" s="42"/>
      <c r="BZ5983" s="43"/>
      <c r="CA5983" s="42"/>
      <c r="CB5983" s="55"/>
      <c r="CC5983" s="42"/>
      <c r="CD5983" s="56"/>
      <c r="CE5983" s="42"/>
      <c r="DB5983" s="42"/>
    </row>
    <row r="5984" spans="62:106">
      <c r="BJ5984" s="89"/>
      <c r="BW5984" s="45"/>
      <c r="BX5984" s="42"/>
      <c r="BY5984" s="42"/>
      <c r="BZ5984" s="43"/>
      <c r="CA5984" s="42"/>
      <c r="CB5984" s="55"/>
      <c r="CC5984" s="42"/>
      <c r="CD5984" s="56"/>
      <c r="CE5984" s="42"/>
      <c r="DB5984" s="42"/>
    </row>
    <row r="5985" spans="62:106">
      <c r="BJ5985" s="89"/>
      <c r="BW5985" s="45"/>
      <c r="BX5985" s="42"/>
      <c r="BY5985" s="42"/>
      <c r="BZ5985" s="43"/>
      <c r="CA5985" s="42"/>
      <c r="CB5985" s="55"/>
      <c r="CC5985" s="42"/>
      <c r="CD5985" s="56"/>
      <c r="CE5985" s="42"/>
      <c r="DB5985" s="42"/>
    </row>
    <row r="5986" spans="62:106">
      <c r="BJ5986" s="89"/>
      <c r="BW5986" s="45"/>
      <c r="BX5986" s="42"/>
      <c r="BY5986" s="42"/>
      <c r="BZ5986" s="43"/>
      <c r="CA5986" s="42"/>
      <c r="CB5986" s="55"/>
      <c r="CC5986" s="42"/>
      <c r="CD5986" s="56"/>
      <c r="CE5986" s="42"/>
      <c r="DB5986" s="42"/>
    </row>
    <row r="5987" spans="62:106">
      <c r="BJ5987" s="89"/>
      <c r="BW5987" s="45"/>
      <c r="BX5987" s="42"/>
      <c r="BY5987" s="42"/>
      <c r="BZ5987" s="43"/>
      <c r="CA5987" s="42"/>
      <c r="CB5987" s="55"/>
      <c r="CC5987" s="42"/>
      <c r="CD5987" s="56"/>
      <c r="CE5987" s="42"/>
      <c r="DB5987" s="42"/>
    </row>
    <row r="5988" spans="62:106">
      <c r="BJ5988" s="89"/>
      <c r="BW5988" s="45"/>
      <c r="BX5988" s="42"/>
      <c r="BY5988" s="42"/>
      <c r="BZ5988" s="43"/>
      <c r="CA5988" s="42"/>
      <c r="CB5988" s="55"/>
      <c r="CC5988" s="42"/>
      <c r="CD5988" s="56"/>
      <c r="CE5988" s="42"/>
      <c r="DB5988" s="42"/>
    </row>
    <row r="5989" spans="62:106">
      <c r="BJ5989" s="89"/>
      <c r="BW5989" s="45"/>
      <c r="BX5989" s="42"/>
      <c r="BY5989" s="42"/>
      <c r="BZ5989" s="43"/>
      <c r="CA5989" s="42"/>
      <c r="CB5989" s="55"/>
      <c r="CC5989" s="42"/>
      <c r="CD5989" s="56"/>
      <c r="CE5989" s="42"/>
      <c r="DB5989" s="42"/>
    </row>
    <row r="5990" spans="62:106">
      <c r="BJ5990" s="89"/>
      <c r="BW5990" s="45"/>
      <c r="BX5990" s="42"/>
      <c r="BY5990" s="42"/>
      <c r="BZ5990" s="43"/>
      <c r="CA5990" s="42"/>
      <c r="CB5990" s="55"/>
      <c r="CC5990" s="42"/>
      <c r="CD5990" s="56"/>
      <c r="CE5990" s="42"/>
      <c r="DB5990" s="42"/>
    </row>
    <row r="5991" spans="62:106">
      <c r="BJ5991" s="89"/>
      <c r="BW5991" s="45"/>
      <c r="BX5991" s="42"/>
      <c r="BY5991" s="42"/>
      <c r="BZ5991" s="43"/>
      <c r="CA5991" s="42"/>
      <c r="CB5991" s="55"/>
      <c r="CC5991" s="42"/>
      <c r="CD5991" s="56"/>
      <c r="CE5991" s="42"/>
      <c r="DB5991" s="42"/>
    </row>
    <row r="5992" spans="62:106">
      <c r="BJ5992" s="89"/>
      <c r="BW5992" s="45"/>
      <c r="BX5992" s="42"/>
      <c r="BY5992" s="42"/>
      <c r="BZ5992" s="43"/>
      <c r="CA5992" s="42"/>
      <c r="CB5992" s="55"/>
      <c r="CC5992" s="42"/>
      <c r="CD5992" s="56"/>
      <c r="CE5992" s="42"/>
      <c r="DB5992" s="42"/>
    </row>
    <row r="5993" spans="62:106">
      <c r="BJ5993" s="89"/>
      <c r="BW5993" s="45"/>
      <c r="BX5993" s="42"/>
      <c r="BY5993" s="42"/>
      <c r="BZ5993" s="43"/>
      <c r="CA5993" s="42"/>
      <c r="CB5993" s="55"/>
      <c r="CC5993" s="42"/>
      <c r="CD5993" s="56"/>
      <c r="CE5993" s="42"/>
      <c r="DB5993" s="42"/>
    </row>
    <row r="5994" spans="62:106">
      <c r="BJ5994" s="89"/>
      <c r="BW5994" s="45"/>
      <c r="BX5994" s="42"/>
      <c r="BY5994" s="42"/>
      <c r="BZ5994" s="43"/>
      <c r="CA5994" s="42"/>
      <c r="CB5994" s="55"/>
      <c r="CC5994" s="42"/>
      <c r="CD5994" s="56"/>
      <c r="CE5994" s="42"/>
      <c r="DB5994" s="42"/>
    </row>
    <row r="5995" spans="62:106">
      <c r="BJ5995" s="89"/>
      <c r="BW5995" s="45"/>
      <c r="BX5995" s="42"/>
      <c r="BY5995" s="42"/>
      <c r="BZ5995" s="43"/>
      <c r="CA5995" s="42"/>
      <c r="CB5995" s="55"/>
      <c r="CC5995" s="42"/>
      <c r="CD5995" s="56"/>
      <c r="CE5995" s="42"/>
      <c r="DB5995" s="42"/>
    </row>
    <row r="5996" spans="62:106">
      <c r="BJ5996" s="89"/>
      <c r="BW5996" s="45"/>
      <c r="BX5996" s="42"/>
      <c r="BY5996" s="42"/>
      <c r="BZ5996" s="43"/>
      <c r="CA5996" s="42"/>
      <c r="CB5996" s="55"/>
      <c r="CC5996" s="42"/>
      <c r="CD5996" s="56"/>
      <c r="CE5996" s="42"/>
      <c r="DB5996" s="42"/>
    </row>
    <row r="5997" spans="62:106">
      <c r="BJ5997" s="89"/>
      <c r="BW5997" s="45"/>
      <c r="BX5997" s="42"/>
      <c r="BY5997" s="42"/>
      <c r="BZ5997" s="43"/>
      <c r="CA5997" s="42"/>
      <c r="CB5997" s="55"/>
      <c r="CC5997" s="42"/>
      <c r="CD5997" s="56"/>
      <c r="CE5997" s="42"/>
      <c r="DB5997" s="42"/>
    </row>
    <row r="5998" spans="62:106">
      <c r="BJ5998" s="89"/>
      <c r="BW5998" s="45"/>
      <c r="BX5998" s="42"/>
      <c r="BY5998" s="42"/>
      <c r="BZ5998" s="43"/>
      <c r="CA5998" s="42"/>
      <c r="CB5998" s="55"/>
      <c r="CC5998" s="42"/>
      <c r="CD5998" s="56"/>
      <c r="CE5998" s="42"/>
      <c r="DB5998" s="42"/>
    </row>
    <row r="5999" spans="62:106">
      <c r="BJ5999" s="89"/>
      <c r="BW5999" s="45"/>
      <c r="BX5999" s="42"/>
      <c r="BY5999" s="42"/>
      <c r="BZ5999" s="43"/>
      <c r="CA5999" s="42"/>
      <c r="CB5999" s="55"/>
      <c r="CC5999" s="42"/>
      <c r="CD5999" s="56"/>
      <c r="CE5999" s="42"/>
      <c r="DB5999" s="42"/>
    </row>
    <row r="6000" spans="62:106">
      <c r="BJ6000" s="89"/>
      <c r="BW6000" s="45"/>
      <c r="BX6000" s="42"/>
      <c r="BY6000" s="42"/>
      <c r="BZ6000" s="43"/>
      <c r="CA6000" s="42"/>
      <c r="CB6000" s="55"/>
      <c r="CC6000" s="42"/>
      <c r="CD6000" s="56"/>
      <c r="CE6000" s="42"/>
      <c r="DB6000" s="42"/>
    </row>
    <row r="6001" spans="62:106">
      <c r="BJ6001" s="89"/>
      <c r="BW6001" s="45"/>
      <c r="BX6001" s="42"/>
      <c r="BY6001" s="42"/>
      <c r="BZ6001" s="43"/>
      <c r="CA6001" s="42"/>
      <c r="CB6001" s="55"/>
      <c r="CC6001" s="42"/>
      <c r="CD6001" s="56"/>
      <c r="CE6001" s="42"/>
      <c r="DB6001" s="42"/>
    </row>
    <row r="6002" spans="62:106">
      <c r="BJ6002" s="89"/>
      <c r="BW6002" s="45"/>
      <c r="BX6002" s="42"/>
      <c r="BY6002" s="42"/>
      <c r="BZ6002" s="43"/>
      <c r="CA6002" s="42"/>
      <c r="CB6002" s="55"/>
      <c r="CC6002" s="42"/>
      <c r="CD6002" s="56"/>
      <c r="CE6002" s="42"/>
      <c r="DB6002" s="42"/>
    </row>
    <row r="6003" spans="62:106">
      <c r="BJ6003" s="89"/>
      <c r="BW6003" s="45"/>
      <c r="BX6003" s="42"/>
      <c r="BY6003" s="42"/>
      <c r="BZ6003" s="43"/>
      <c r="CA6003" s="42"/>
      <c r="CB6003" s="55"/>
      <c r="CC6003" s="42"/>
      <c r="CD6003" s="56"/>
      <c r="CE6003" s="42"/>
      <c r="DB6003" s="42"/>
    </row>
    <row r="6004" spans="62:106">
      <c r="BJ6004" s="89"/>
      <c r="BW6004" s="45"/>
      <c r="BX6004" s="42"/>
      <c r="BY6004" s="42"/>
      <c r="BZ6004" s="43"/>
      <c r="CA6004" s="42"/>
      <c r="CB6004" s="55"/>
      <c r="CC6004" s="42"/>
      <c r="CD6004" s="56"/>
      <c r="CE6004" s="42"/>
      <c r="DB6004" s="42"/>
    </row>
    <row r="6005" spans="62:106">
      <c r="BJ6005" s="89"/>
      <c r="BW6005" s="45"/>
      <c r="BX6005" s="42"/>
      <c r="BY6005" s="42"/>
      <c r="BZ6005" s="43"/>
      <c r="CA6005" s="42"/>
      <c r="CB6005" s="55"/>
      <c r="CC6005" s="42"/>
      <c r="CD6005" s="56"/>
      <c r="CE6005" s="42"/>
      <c r="DB6005" s="42"/>
    </row>
    <row r="6006" spans="62:106">
      <c r="BJ6006" s="89"/>
      <c r="BW6006" s="45"/>
      <c r="BX6006" s="42"/>
      <c r="BY6006" s="42"/>
      <c r="BZ6006" s="43"/>
      <c r="CA6006" s="42"/>
      <c r="CB6006" s="55"/>
      <c r="CC6006" s="42"/>
      <c r="CD6006" s="56"/>
      <c r="CE6006" s="42"/>
      <c r="DB6006" s="42"/>
    </row>
    <row r="6007" spans="62:106">
      <c r="BJ6007" s="89"/>
      <c r="BW6007" s="45"/>
      <c r="BX6007" s="42"/>
      <c r="BY6007" s="42"/>
      <c r="BZ6007" s="43"/>
      <c r="CA6007" s="42"/>
      <c r="CB6007" s="55"/>
      <c r="CC6007" s="42"/>
      <c r="CD6007" s="56"/>
      <c r="CE6007" s="42"/>
      <c r="DB6007" s="42"/>
    </row>
    <row r="6008" spans="62:106">
      <c r="BJ6008" s="89"/>
      <c r="BW6008" s="45"/>
      <c r="BX6008" s="42"/>
      <c r="BY6008" s="42"/>
      <c r="BZ6008" s="43"/>
      <c r="CA6008" s="42"/>
      <c r="CB6008" s="55"/>
      <c r="CC6008" s="42"/>
      <c r="CD6008" s="56"/>
      <c r="CE6008" s="42"/>
      <c r="DB6008" s="42"/>
    </row>
    <row r="6009" spans="62:106">
      <c r="BJ6009" s="89"/>
      <c r="BW6009" s="45"/>
      <c r="BX6009" s="42"/>
      <c r="BY6009" s="42"/>
      <c r="BZ6009" s="43"/>
      <c r="CA6009" s="42"/>
      <c r="CB6009" s="55"/>
      <c r="CC6009" s="42"/>
      <c r="CD6009" s="56"/>
      <c r="CE6009" s="42"/>
      <c r="DB6009" s="42"/>
    </row>
    <row r="6010" spans="62:106">
      <c r="BJ6010" s="89"/>
      <c r="BW6010" s="45"/>
      <c r="BX6010" s="42"/>
      <c r="BY6010" s="42"/>
      <c r="BZ6010" s="43"/>
      <c r="CA6010" s="42"/>
      <c r="CB6010" s="55"/>
      <c r="CC6010" s="42"/>
      <c r="CD6010" s="56"/>
      <c r="CE6010" s="42"/>
      <c r="DB6010" s="42"/>
    </row>
    <row r="6011" spans="62:106">
      <c r="BJ6011" s="89"/>
      <c r="BW6011" s="45"/>
      <c r="BX6011" s="42"/>
      <c r="BY6011" s="42"/>
      <c r="BZ6011" s="43"/>
      <c r="CA6011" s="42"/>
      <c r="CB6011" s="55"/>
      <c r="CC6011" s="42"/>
      <c r="CD6011" s="56"/>
      <c r="CE6011" s="42"/>
      <c r="DB6011" s="42"/>
    </row>
    <row r="6012" spans="62:106">
      <c r="BJ6012" s="89"/>
      <c r="BW6012" s="45"/>
      <c r="BX6012" s="42"/>
      <c r="BY6012" s="42"/>
      <c r="BZ6012" s="43"/>
      <c r="CA6012" s="42"/>
      <c r="CB6012" s="55"/>
      <c r="CC6012" s="42"/>
      <c r="CD6012" s="56"/>
      <c r="CE6012" s="42"/>
      <c r="DB6012" s="42"/>
    </row>
    <row r="6013" spans="62:106">
      <c r="BJ6013" s="89"/>
      <c r="BW6013" s="45"/>
      <c r="BX6013" s="42"/>
      <c r="BY6013" s="42"/>
      <c r="BZ6013" s="43"/>
      <c r="CA6013" s="42"/>
      <c r="CB6013" s="55"/>
      <c r="CC6013" s="42"/>
      <c r="CD6013" s="56"/>
      <c r="CE6013" s="42"/>
      <c r="DB6013" s="42"/>
    </row>
    <row r="6014" spans="62:106">
      <c r="BJ6014" s="89"/>
      <c r="BW6014" s="45"/>
      <c r="BX6014" s="42"/>
      <c r="BY6014" s="42"/>
      <c r="BZ6014" s="43"/>
      <c r="CA6014" s="42"/>
      <c r="CB6014" s="55"/>
      <c r="CC6014" s="42"/>
      <c r="CD6014" s="56"/>
      <c r="CE6014" s="42"/>
      <c r="DB6014" s="42"/>
    </row>
    <row r="6015" spans="62:106">
      <c r="BJ6015" s="89"/>
      <c r="BW6015" s="45"/>
      <c r="BX6015" s="42"/>
      <c r="BY6015" s="42"/>
      <c r="BZ6015" s="43"/>
      <c r="CA6015" s="42"/>
      <c r="CB6015" s="55"/>
      <c r="CC6015" s="42"/>
      <c r="CD6015" s="56"/>
      <c r="CE6015" s="42"/>
      <c r="DB6015" s="42"/>
    </row>
    <row r="6016" spans="62:106">
      <c r="BJ6016" s="89"/>
      <c r="BW6016" s="45"/>
      <c r="BX6016" s="42"/>
      <c r="BY6016" s="42"/>
      <c r="BZ6016" s="43"/>
      <c r="CA6016" s="42"/>
      <c r="CB6016" s="55"/>
      <c r="CC6016" s="42"/>
      <c r="CD6016" s="56"/>
      <c r="CE6016" s="42"/>
      <c r="DB6016" s="42"/>
    </row>
    <row r="6017" spans="62:106">
      <c r="BJ6017" s="89"/>
      <c r="BW6017" s="45"/>
      <c r="BX6017" s="42"/>
      <c r="BY6017" s="42"/>
      <c r="BZ6017" s="43"/>
      <c r="CA6017" s="42"/>
      <c r="CB6017" s="55"/>
      <c r="CC6017" s="42"/>
      <c r="CD6017" s="56"/>
      <c r="CE6017" s="42"/>
      <c r="DB6017" s="42"/>
    </row>
    <row r="6018" spans="62:106">
      <c r="BJ6018" s="89"/>
      <c r="BW6018" s="45"/>
      <c r="BX6018" s="42"/>
      <c r="BY6018" s="42"/>
      <c r="BZ6018" s="43"/>
      <c r="CA6018" s="42"/>
      <c r="CB6018" s="55"/>
      <c r="CC6018" s="42"/>
      <c r="CD6018" s="56"/>
      <c r="CE6018" s="42"/>
      <c r="DB6018" s="42"/>
    </row>
    <row r="6019" spans="62:106">
      <c r="BJ6019" s="89"/>
      <c r="BW6019" s="45"/>
      <c r="BX6019" s="42"/>
      <c r="BY6019" s="42"/>
      <c r="BZ6019" s="43"/>
      <c r="CA6019" s="42"/>
      <c r="CB6019" s="55"/>
      <c r="CC6019" s="42"/>
      <c r="CD6019" s="56"/>
      <c r="CE6019" s="42"/>
      <c r="DB6019" s="42"/>
    </row>
    <row r="6020" spans="62:106">
      <c r="BJ6020" s="89"/>
      <c r="BW6020" s="45"/>
      <c r="BX6020" s="42"/>
      <c r="BY6020" s="42"/>
      <c r="BZ6020" s="43"/>
      <c r="CA6020" s="42"/>
      <c r="CB6020" s="55"/>
      <c r="CC6020" s="42"/>
      <c r="CD6020" s="56"/>
      <c r="CE6020" s="42"/>
      <c r="DB6020" s="42"/>
    </row>
    <row r="6021" spans="62:106">
      <c r="BJ6021" s="89"/>
      <c r="BW6021" s="45"/>
      <c r="BX6021" s="42"/>
      <c r="BY6021" s="42"/>
      <c r="BZ6021" s="43"/>
      <c r="CA6021" s="42"/>
      <c r="CB6021" s="55"/>
      <c r="CC6021" s="42"/>
      <c r="CD6021" s="56"/>
      <c r="CE6021" s="42"/>
      <c r="DB6021" s="42"/>
    </row>
    <row r="6022" spans="62:106">
      <c r="BJ6022" s="89"/>
      <c r="BW6022" s="45"/>
      <c r="BX6022" s="42"/>
      <c r="BY6022" s="42"/>
      <c r="BZ6022" s="43"/>
      <c r="CA6022" s="42"/>
      <c r="CB6022" s="55"/>
      <c r="CC6022" s="42"/>
      <c r="CD6022" s="56"/>
      <c r="CE6022" s="42"/>
      <c r="DB6022" s="42"/>
    </row>
    <row r="6023" spans="62:106">
      <c r="BJ6023" s="89"/>
      <c r="BW6023" s="45"/>
      <c r="BX6023" s="42"/>
      <c r="BY6023" s="42"/>
      <c r="BZ6023" s="43"/>
      <c r="CA6023" s="42"/>
      <c r="CB6023" s="55"/>
      <c r="CC6023" s="42"/>
      <c r="CD6023" s="56"/>
      <c r="CE6023" s="42"/>
      <c r="DB6023" s="42"/>
    </row>
    <row r="6024" spans="62:106">
      <c r="BJ6024" s="89"/>
      <c r="BW6024" s="45"/>
      <c r="BX6024" s="42"/>
      <c r="BY6024" s="42"/>
      <c r="BZ6024" s="43"/>
      <c r="CA6024" s="42"/>
      <c r="CB6024" s="55"/>
      <c r="CC6024" s="42"/>
      <c r="CD6024" s="56"/>
      <c r="CE6024" s="42"/>
      <c r="DB6024" s="42"/>
    </row>
    <row r="6025" spans="62:106">
      <c r="BJ6025" s="89"/>
      <c r="BW6025" s="45"/>
      <c r="BX6025" s="42"/>
      <c r="BY6025" s="42"/>
      <c r="BZ6025" s="43"/>
      <c r="CA6025" s="42"/>
      <c r="CB6025" s="55"/>
      <c r="CC6025" s="42"/>
      <c r="CD6025" s="56"/>
      <c r="CE6025" s="42"/>
      <c r="DB6025" s="42"/>
    </row>
    <row r="6026" spans="62:106">
      <c r="BJ6026" s="89"/>
      <c r="BW6026" s="45"/>
      <c r="BX6026" s="42"/>
      <c r="BY6026" s="42"/>
      <c r="BZ6026" s="43"/>
      <c r="CA6026" s="42"/>
      <c r="CB6026" s="55"/>
      <c r="CC6026" s="42"/>
      <c r="CD6026" s="56"/>
      <c r="CE6026" s="42"/>
      <c r="DB6026" s="42"/>
    </row>
    <row r="6027" spans="62:106">
      <c r="BJ6027" s="89"/>
      <c r="BW6027" s="45"/>
      <c r="BX6027" s="42"/>
      <c r="BY6027" s="42"/>
      <c r="BZ6027" s="43"/>
      <c r="CA6027" s="42"/>
      <c r="CB6027" s="55"/>
      <c r="CC6027" s="42"/>
      <c r="CD6027" s="56"/>
      <c r="CE6027" s="42"/>
      <c r="DB6027" s="42"/>
    </row>
    <row r="6028" spans="62:106">
      <c r="BJ6028" s="89"/>
      <c r="BW6028" s="45"/>
      <c r="BX6028" s="42"/>
      <c r="BY6028" s="42"/>
      <c r="BZ6028" s="43"/>
      <c r="CA6028" s="42"/>
      <c r="CB6028" s="55"/>
      <c r="CC6028" s="42"/>
      <c r="CD6028" s="56"/>
      <c r="CE6028" s="42"/>
      <c r="DB6028" s="42"/>
    </row>
    <row r="6029" spans="62:106">
      <c r="BJ6029" s="89"/>
      <c r="BW6029" s="45"/>
      <c r="BX6029" s="42"/>
      <c r="BY6029" s="42"/>
      <c r="BZ6029" s="43"/>
      <c r="CA6029" s="42"/>
      <c r="CB6029" s="55"/>
      <c r="CC6029" s="42"/>
      <c r="CD6029" s="56"/>
      <c r="CE6029" s="42"/>
      <c r="DB6029" s="42"/>
    </row>
    <row r="6030" spans="62:106">
      <c r="BJ6030" s="89"/>
      <c r="BW6030" s="45"/>
      <c r="BX6030" s="42"/>
      <c r="BY6030" s="42"/>
      <c r="BZ6030" s="43"/>
      <c r="CA6030" s="42"/>
      <c r="CB6030" s="55"/>
      <c r="CC6030" s="42"/>
      <c r="CD6030" s="56"/>
      <c r="CE6030" s="42"/>
      <c r="DB6030" s="42"/>
    </row>
    <row r="6031" spans="62:106">
      <c r="BJ6031" s="89"/>
      <c r="BW6031" s="45"/>
      <c r="BX6031" s="42"/>
      <c r="BY6031" s="42"/>
      <c r="BZ6031" s="43"/>
      <c r="CA6031" s="42"/>
      <c r="CB6031" s="55"/>
      <c r="CC6031" s="42"/>
      <c r="CD6031" s="56"/>
      <c r="CE6031" s="42"/>
      <c r="DB6031" s="42"/>
    </row>
    <row r="6032" spans="62:106">
      <c r="BJ6032" s="89"/>
      <c r="BW6032" s="45"/>
      <c r="BX6032" s="42"/>
      <c r="BY6032" s="42"/>
      <c r="BZ6032" s="43"/>
      <c r="CA6032" s="42"/>
      <c r="CB6032" s="55"/>
      <c r="CC6032" s="42"/>
      <c r="CD6032" s="56"/>
      <c r="CE6032" s="42"/>
      <c r="DB6032" s="42"/>
    </row>
    <row r="6033" spans="62:106">
      <c r="BJ6033" s="89"/>
      <c r="BW6033" s="45"/>
      <c r="BX6033" s="42"/>
      <c r="BY6033" s="42"/>
      <c r="BZ6033" s="43"/>
      <c r="CA6033" s="42"/>
      <c r="CB6033" s="55"/>
      <c r="CC6033" s="42"/>
      <c r="CD6033" s="56"/>
      <c r="CE6033" s="42"/>
      <c r="DB6033" s="42"/>
    </row>
    <row r="6034" spans="62:106">
      <c r="BJ6034" s="89"/>
      <c r="BW6034" s="45"/>
      <c r="BX6034" s="42"/>
      <c r="BY6034" s="42"/>
      <c r="BZ6034" s="43"/>
      <c r="CA6034" s="42"/>
      <c r="CB6034" s="55"/>
      <c r="CC6034" s="42"/>
      <c r="CD6034" s="56"/>
      <c r="CE6034" s="42"/>
      <c r="DB6034" s="42"/>
    </row>
    <row r="6035" spans="62:106">
      <c r="BJ6035" s="89"/>
      <c r="BW6035" s="45"/>
      <c r="BX6035" s="42"/>
      <c r="BY6035" s="42"/>
      <c r="BZ6035" s="43"/>
      <c r="CA6035" s="42"/>
      <c r="CB6035" s="55"/>
      <c r="CC6035" s="42"/>
      <c r="CD6035" s="56"/>
      <c r="CE6035" s="42"/>
      <c r="DB6035" s="42"/>
    </row>
    <row r="6036" spans="62:106">
      <c r="BJ6036" s="89"/>
      <c r="BW6036" s="45"/>
      <c r="BX6036" s="42"/>
      <c r="BY6036" s="42"/>
      <c r="BZ6036" s="43"/>
      <c r="CA6036" s="42"/>
      <c r="CB6036" s="55"/>
      <c r="CC6036" s="42"/>
      <c r="CD6036" s="56"/>
      <c r="CE6036" s="42"/>
      <c r="DB6036" s="42"/>
    </row>
    <row r="6037" spans="62:106">
      <c r="BJ6037" s="89"/>
      <c r="BW6037" s="45"/>
      <c r="BX6037" s="42"/>
      <c r="BY6037" s="42"/>
      <c r="BZ6037" s="43"/>
      <c r="CA6037" s="42"/>
      <c r="CB6037" s="55"/>
      <c r="CC6037" s="42"/>
      <c r="CD6037" s="56"/>
      <c r="CE6037" s="42"/>
      <c r="DB6037" s="42"/>
    </row>
    <row r="6038" spans="62:106">
      <c r="BJ6038" s="89"/>
      <c r="BW6038" s="45"/>
      <c r="BX6038" s="42"/>
      <c r="BY6038" s="42"/>
      <c r="BZ6038" s="43"/>
      <c r="CA6038" s="42"/>
      <c r="CB6038" s="55"/>
      <c r="CC6038" s="42"/>
      <c r="CD6038" s="56"/>
      <c r="CE6038" s="42"/>
      <c r="DB6038" s="42"/>
    </row>
    <row r="6039" spans="62:106">
      <c r="BJ6039" s="89"/>
      <c r="BW6039" s="45"/>
      <c r="BX6039" s="42"/>
      <c r="BY6039" s="42"/>
      <c r="BZ6039" s="43"/>
      <c r="CA6039" s="42"/>
      <c r="CB6039" s="55"/>
      <c r="CC6039" s="42"/>
      <c r="CD6039" s="56"/>
      <c r="CE6039" s="42"/>
      <c r="DB6039" s="42"/>
    </row>
    <row r="6040" spans="62:106">
      <c r="BJ6040" s="89"/>
      <c r="BW6040" s="45"/>
      <c r="BX6040" s="42"/>
      <c r="BY6040" s="42"/>
      <c r="BZ6040" s="43"/>
      <c r="CA6040" s="42"/>
      <c r="CB6040" s="55"/>
      <c r="CC6040" s="42"/>
      <c r="CD6040" s="56"/>
      <c r="CE6040" s="42"/>
      <c r="DB6040" s="42"/>
    </row>
    <row r="6041" spans="62:106">
      <c r="BJ6041" s="89"/>
      <c r="BW6041" s="45"/>
      <c r="BX6041" s="42"/>
      <c r="BY6041" s="42"/>
      <c r="BZ6041" s="43"/>
      <c r="CA6041" s="42"/>
      <c r="CB6041" s="55"/>
      <c r="CC6041" s="42"/>
      <c r="CD6041" s="56"/>
      <c r="CE6041" s="42"/>
      <c r="DB6041" s="42"/>
    </row>
    <row r="6042" spans="62:106">
      <c r="BJ6042" s="89"/>
      <c r="BW6042" s="45"/>
      <c r="BX6042" s="42"/>
      <c r="BY6042" s="42"/>
      <c r="BZ6042" s="43"/>
      <c r="CA6042" s="42"/>
      <c r="CB6042" s="55"/>
      <c r="CC6042" s="42"/>
      <c r="CD6042" s="56"/>
      <c r="CE6042" s="42"/>
      <c r="DB6042" s="42"/>
    </row>
    <row r="6043" spans="62:106">
      <c r="BJ6043" s="89"/>
      <c r="BW6043" s="45"/>
      <c r="BX6043" s="42"/>
      <c r="BY6043" s="42"/>
      <c r="BZ6043" s="43"/>
      <c r="CA6043" s="42"/>
      <c r="CB6043" s="55"/>
      <c r="CC6043" s="42"/>
      <c r="CD6043" s="56"/>
      <c r="CE6043" s="42"/>
      <c r="DB6043" s="42"/>
    </row>
    <row r="6044" spans="62:106">
      <c r="BJ6044" s="89"/>
      <c r="BW6044" s="45"/>
      <c r="BX6044" s="42"/>
      <c r="BY6044" s="42"/>
      <c r="BZ6044" s="43"/>
      <c r="CA6044" s="42"/>
      <c r="CB6044" s="55"/>
      <c r="CC6044" s="42"/>
      <c r="CD6044" s="56"/>
      <c r="CE6044" s="42"/>
      <c r="DB6044" s="42"/>
    </row>
    <row r="6045" spans="62:106">
      <c r="BJ6045" s="89"/>
      <c r="BW6045" s="45"/>
      <c r="BX6045" s="42"/>
      <c r="BY6045" s="42"/>
      <c r="BZ6045" s="43"/>
      <c r="CA6045" s="42"/>
      <c r="CB6045" s="55"/>
      <c r="CC6045" s="42"/>
      <c r="CD6045" s="56"/>
      <c r="CE6045" s="42"/>
      <c r="DB6045" s="42"/>
    </row>
    <row r="6046" spans="62:106">
      <c r="BJ6046" s="89"/>
      <c r="BW6046" s="45"/>
      <c r="BX6046" s="42"/>
      <c r="BY6046" s="42"/>
      <c r="BZ6046" s="43"/>
      <c r="CA6046" s="42"/>
      <c r="CB6046" s="55"/>
      <c r="CC6046" s="42"/>
      <c r="CD6046" s="56"/>
      <c r="CE6046" s="42"/>
      <c r="DB6046" s="42"/>
    </row>
    <row r="6047" spans="62:106">
      <c r="BJ6047" s="89"/>
      <c r="BW6047" s="45"/>
      <c r="BX6047" s="42"/>
      <c r="BY6047" s="42"/>
      <c r="BZ6047" s="43"/>
      <c r="CA6047" s="42"/>
      <c r="CB6047" s="55"/>
      <c r="CC6047" s="42"/>
      <c r="CD6047" s="56"/>
      <c r="CE6047" s="42"/>
      <c r="DB6047" s="42"/>
    </row>
    <row r="6048" spans="62:106">
      <c r="BJ6048" s="89"/>
      <c r="BW6048" s="45"/>
      <c r="BX6048" s="42"/>
      <c r="BY6048" s="42"/>
      <c r="BZ6048" s="43"/>
      <c r="CA6048" s="42"/>
      <c r="CB6048" s="55"/>
      <c r="CC6048" s="42"/>
      <c r="CD6048" s="56"/>
      <c r="CE6048" s="42"/>
      <c r="DB6048" s="42"/>
    </row>
    <row r="6049" spans="62:106">
      <c r="BJ6049" s="89"/>
      <c r="BW6049" s="45"/>
      <c r="BX6049" s="42"/>
      <c r="BY6049" s="42"/>
      <c r="BZ6049" s="43"/>
      <c r="CA6049" s="42"/>
      <c r="CB6049" s="55"/>
      <c r="CC6049" s="42"/>
      <c r="CD6049" s="56"/>
      <c r="CE6049" s="42"/>
      <c r="DB6049" s="42"/>
    </row>
    <row r="6050" spans="62:106">
      <c r="BJ6050" s="89"/>
      <c r="BW6050" s="45"/>
      <c r="BX6050" s="42"/>
      <c r="BY6050" s="42"/>
      <c r="BZ6050" s="43"/>
      <c r="CA6050" s="42"/>
      <c r="CB6050" s="55"/>
      <c r="CC6050" s="42"/>
      <c r="CD6050" s="56"/>
      <c r="CE6050" s="42"/>
      <c r="DB6050" s="42"/>
    </row>
    <row r="6051" spans="62:106">
      <c r="BJ6051" s="89"/>
      <c r="BW6051" s="45"/>
      <c r="BX6051" s="42"/>
      <c r="BY6051" s="42"/>
      <c r="BZ6051" s="43"/>
      <c r="CA6051" s="42"/>
      <c r="CB6051" s="55"/>
      <c r="CC6051" s="42"/>
      <c r="CD6051" s="56"/>
      <c r="CE6051" s="42"/>
      <c r="DB6051" s="42"/>
    </row>
    <row r="6052" spans="62:106">
      <c r="BJ6052" s="89"/>
      <c r="BW6052" s="45"/>
      <c r="BX6052" s="42"/>
      <c r="BY6052" s="42"/>
      <c r="BZ6052" s="43"/>
      <c r="CA6052" s="42"/>
      <c r="CB6052" s="55"/>
      <c r="CC6052" s="42"/>
      <c r="CD6052" s="56"/>
      <c r="CE6052" s="42"/>
      <c r="DB6052" s="42"/>
    </row>
    <row r="6053" spans="62:106">
      <c r="BJ6053" s="89"/>
      <c r="BW6053" s="45"/>
      <c r="BX6053" s="42"/>
      <c r="BY6053" s="42"/>
      <c r="BZ6053" s="43"/>
      <c r="CA6053" s="42"/>
      <c r="CB6053" s="55"/>
      <c r="CC6053" s="42"/>
      <c r="CD6053" s="56"/>
      <c r="CE6053" s="42"/>
      <c r="DB6053" s="42"/>
    </row>
    <row r="6054" spans="62:106">
      <c r="BJ6054" s="89"/>
      <c r="BW6054" s="45"/>
      <c r="BX6054" s="42"/>
      <c r="BY6054" s="42"/>
      <c r="BZ6054" s="43"/>
      <c r="CA6054" s="42"/>
      <c r="CB6054" s="55"/>
      <c r="CC6054" s="42"/>
      <c r="CD6054" s="56"/>
      <c r="CE6054" s="42"/>
      <c r="DB6054" s="42"/>
    </row>
    <row r="6055" spans="62:106">
      <c r="BJ6055" s="89"/>
      <c r="BW6055" s="45"/>
      <c r="BX6055" s="42"/>
      <c r="BY6055" s="42"/>
      <c r="BZ6055" s="43"/>
      <c r="CA6055" s="42"/>
      <c r="CB6055" s="55"/>
      <c r="CC6055" s="42"/>
      <c r="CD6055" s="56"/>
      <c r="CE6055" s="42"/>
      <c r="DB6055" s="42"/>
    </row>
    <row r="6056" spans="62:106">
      <c r="BJ6056" s="89"/>
      <c r="BW6056" s="45"/>
      <c r="BX6056" s="42"/>
      <c r="BY6056" s="42"/>
      <c r="BZ6056" s="43"/>
      <c r="CA6056" s="42"/>
      <c r="CB6056" s="55"/>
      <c r="CC6056" s="42"/>
      <c r="CD6056" s="56"/>
      <c r="CE6056" s="42"/>
      <c r="DB6056" s="42"/>
    </row>
    <row r="6057" spans="62:106">
      <c r="BJ6057" s="89"/>
      <c r="BW6057" s="45"/>
      <c r="BX6057" s="42"/>
      <c r="BY6057" s="42"/>
      <c r="BZ6057" s="43"/>
      <c r="CA6057" s="42"/>
      <c r="CB6057" s="55"/>
      <c r="CC6057" s="42"/>
      <c r="CD6057" s="56"/>
      <c r="CE6057" s="42"/>
      <c r="DB6057" s="42"/>
    </row>
    <row r="6058" spans="62:106">
      <c r="BJ6058" s="89"/>
      <c r="BW6058" s="45"/>
      <c r="BX6058" s="42"/>
      <c r="BY6058" s="42"/>
      <c r="BZ6058" s="43"/>
      <c r="CA6058" s="42"/>
      <c r="CB6058" s="55"/>
      <c r="CC6058" s="42"/>
      <c r="CD6058" s="56"/>
      <c r="CE6058" s="42"/>
      <c r="DB6058" s="42"/>
    </row>
    <row r="6059" spans="62:106">
      <c r="BJ6059" s="89"/>
      <c r="BW6059" s="45"/>
      <c r="BX6059" s="42"/>
      <c r="BY6059" s="42"/>
      <c r="BZ6059" s="43"/>
      <c r="CA6059" s="42"/>
      <c r="CB6059" s="55"/>
      <c r="CC6059" s="42"/>
      <c r="CD6059" s="56"/>
      <c r="CE6059" s="42"/>
      <c r="DB6059" s="42"/>
    </row>
    <row r="6060" spans="62:106">
      <c r="BJ6060" s="89"/>
      <c r="BW6060" s="45"/>
      <c r="BX6060" s="42"/>
      <c r="BY6060" s="42"/>
      <c r="BZ6060" s="43"/>
      <c r="CA6060" s="42"/>
      <c r="CB6060" s="55"/>
      <c r="CC6060" s="42"/>
      <c r="CD6060" s="56"/>
      <c r="CE6060" s="42"/>
      <c r="DB6060" s="42"/>
    </row>
    <row r="6061" spans="62:106">
      <c r="BJ6061" s="89"/>
      <c r="BW6061" s="45"/>
      <c r="BX6061" s="42"/>
      <c r="BY6061" s="42"/>
      <c r="BZ6061" s="43"/>
      <c r="CA6061" s="42"/>
      <c r="CB6061" s="55"/>
      <c r="CC6061" s="42"/>
      <c r="CD6061" s="56"/>
      <c r="CE6061" s="42"/>
      <c r="DB6061" s="42"/>
    </row>
    <row r="6062" spans="62:106">
      <c r="BJ6062" s="89"/>
      <c r="BW6062" s="45"/>
      <c r="BX6062" s="42"/>
      <c r="BY6062" s="42"/>
      <c r="BZ6062" s="43"/>
      <c r="CA6062" s="42"/>
      <c r="CB6062" s="55"/>
      <c r="CC6062" s="42"/>
      <c r="CD6062" s="56"/>
      <c r="CE6062" s="42"/>
      <c r="DB6062" s="42"/>
    </row>
    <row r="6063" spans="62:106">
      <c r="BJ6063" s="89"/>
      <c r="BW6063" s="45"/>
      <c r="BX6063" s="42"/>
      <c r="BY6063" s="42"/>
      <c r="BZ6063" s="43"/>
      <c r="CA6063" s="42"/>
      <c r="CB6063" s="55"/>
      <c r="CC6063" s="42"/>
      <c r="CD6063" s="56"/>
      <c r="CE6063" s="42"/>
      <c r="DB6063" s="42"/>
    </row>
    <row r="6064" spans="62:106">
      <c r="BJ6064" s="89"/>
      <c r="BW6064" s="45"/>
      <c r="BX6064" s="42"/>
      <c r="BY6064" s="42"/>
      <c r="BZ6064" s="43"/>
      <c r="CA6064" s="42"/>
      <c r="CB6064" s="55"/>
      <c r="CC6064" s="42"/>
      <c r="CD6064" s="56"/>
      <c r="CE6064" s="42"/>
      <c r="DB6064" s="42"/>
    </row>
    <row r="6065" spans="62:106">
      <c r="BJ6065" s="89"/>
      <c r="BW6065" s="45"/>
      <c r="BX6065" s="42"/>
      <c r="BY6065" s="42"/>
      <c r="BZ6065" s="43"/>
      <c r="CA6065" s="42"/>
      <c r="CB6065" s="55"/>
      <c r="CC6065" s="42"/>
      <c r="CD6065" s="56"/>
      <c r="CE6065" s="42"/>
      <c r="DB6065" s="42"/>
    </row>
    <row r="6066" spans="62:106">
      <c r="BJ6066" s="89"/>
      <c r="BW6066" s="45"/>
      <c r="BX6066" s="42"/>
      <c r="BY6066" s="42"/>
      <c r="BZ6066" s="43"/>
      <c r="CA6066" s="42"/>
      <c r="CB6066" s="55"/>
      <c r="CC6066" s="42"/>
      <c r="CD6066" s="56"/>
      <c r="CE6066" s="42"/>
      <c r="DB6066" s="42"/>
    </row>
    <row r="6067" spans="62:106">
      <c r="BJ6067" s="89"/>
      <c r="BW6067" s="45"/>
      <c r="BX6067" s="42"/>
      <c r="BY6067" s="42"/>
      <c r="BZ6067" s="43"/>
      <c r="CA6067" s="42"/>
      <c r="CB6067" s="55"/>
      <c r="CC6067" s="42"/>
      <c r="CD6067" s="56"/>
      <c r="CE6067" s="42"/>
      <c r="DB6067" s="42"/>
    </row>
    <row r="6068" spans="62:106">
      <c r="BJ6068" s="89"/>
      <c r="BW6068" s="45"/>
      <c r="BX6068" s="42"/>
      <c r="BY6068" s="42"/>
      <c r="BZ6068" s="43"/>
      <c r="CA6068" s="42"/>
      <c r="CB6068" s="55"/>
      <c r="CC6068" s="42"/>
      <c r="CD6068" s="56"/>
      <c r="CE6068" s="42"/>
      <c r="DB6068" s="42"/>
    </row>
    <row r="6069" spans="62:106">
      <c r="BJ6069" s="89"/>
      <c r="BW6069" s="45"/>
      <c r="BX6069" s="42"/>
      <c r="BY6069" s="42"/>
      <c r="BZ6069" s="43"/>
      <c r="CA6069" s="42"/>
      <c r="CB6069" s="55"/>
      <c r="CC6069" s="42"/>
      <c r="CD6069" s="56"/>
      <c r="CE6069" s="42"/>
      <c r="DB6069" s="42"/>
    </row>
    <row r="6070" spans="62:106">
      <c r="BJ6070" s="89"/>
      <c r="BW6070" s="45"/>
      <c r="BX6070" s="42"/>
      <c r="BY6070" s="42"/>
      <c r="BZ6070" s="43"/>
      <c r="CA6070" s="42"/>
      <c r="CB6070" s="55"/>
      <c r="CC6070" s="42"/>
      <c r="CD6070" s="56"/>
      <c r="CE6070" s="42"/>
      <c r="DB6070" s="42"/>
    </row>
    <row r="6071" spans="62:106">
      <c r="BJ6071" s="89"/>
      <c r="BW6071" s="45"/>
      <c r="BX6071" s="42"/>
      <c r="BY6071" s="42"/>
      <c r="BZ6071" s="43"/>
      <c r="CA6071" s="42"/>
      <c r="CB6071" s="55"/>
      <c r="CC6071" s="42"/>
      <c r="CD6071" s="56"/>
      <c r="CE6071" s="42"/>
      <c r="DB6071" s="42"/>
    </row>
    <row r="6072" spans="62:106">
      <c r="BJ6072" s="89"/>
      <c r="BW6072" s="45"/>
      <c r="BX6072" s="42"/>
      <c r="BY6072" s="42"/>
      <c r="BZ6072" s="43"/>
      <c r="CA6072" s="42"/>
      <c r="CB6072" s="55"/>
      <c r="CC6072" s="42"/>
      <c r="CD6072" s="56"/>
      <c r="CE6072" s="42"/>
      <c r="DB6072" s="42"/>
    </row>
    <row r="6073" spans="62:106">
      <c r="BJ6073" s="89"/>
      <c r="BW6073" s="45"/>
      <c r="BX6073" s="42"/>
      <c r="BY6073" s="42"/>
      <c r="BZ6073" s="43"/>
      <c r="CA6073" s="42"/>
      <c r="CB6073" s="55"/>
      <c r="CC6073" s="42"/>
      <c r="CD6073" s="56"/>
      <c r="CE6073" s="42"/>
      <c r="DB6073" s="42"/>
    </row>
    <row r="6074" spans="62:106">
      <c r="BJ6074" s="89"/>
      <c r="BW6074" s="45"/>
      <c r="BX6074" s="42"/>
      <c r="BY6074" s="42"/>
      <c r="BZ6074" s="43"/>
      <c r="CA6074" s="42"/>
      <c r="CB6074" s="55"/>
      <c r="CC6074" s="42"/>
      <c r="CD6074" s="56"/>
      <c r="CE6074" s="42"/>
      <c r="DB6074" s="42"/>
    </row>
    <row r="6075" spans="62:106">
      <c r="BJ6075" s="89"/>
      <c r="BW6075" s="45"/>
      <c r="BX6075" s="42"/>
      <c r="BY6075" s="42"/>
      <c r="BZ6075" s="43"/>
      <c r="CA6075" s="42"/>
      <c r="CB6075" s="55"/>
      <c r="CC6075" s="42"/>
      <c r="CD6075" s="56"/>
      <c r="CE6075" s="42"/>
      <c r="DB6075" s="42"/>
    </row>
    <row r="6076" spans="62:106">
      <c r="BJ6076" s="89"/>
      <c r="BW6076" s="45"/>
      <c r="BX6076" s="42"/>
      <c r="BY6076" s="42"/>
      <c r="BZ6076" s="43"/>
      <c r="CA6076" s="42"/>
      <c r="CB6076" s="55"/>
      <c r="CC6076" s="42"/>
      <c r="CD6076" s="56"/>
      <c r="CE6076" s="42"/>
      <c r="DB6076" s="42"/>
    </row>
    <row r="6077" spans="62:106">
      <c r="BJ6077" s="89"/>
      <c r="BW6077" s="45"/>
      <c r="BX6077" s="42"/>
      <c r="BY6077" s="42"/>
      <c r="BZ6077" s="43"/>
      <c r="CA6077" s="42"/>
      <c r="CB6077" s="55"/>
      <c r="CC6077" s="42"/>
      <c r="CD6077" s="56"/>
      <c r="CE6077" s="42"/>
      <c r="DB6077" s="42"/>
    </row>
    <row r="6078" spans="62:106">
      <c r="BJ6078" s="89"/>
      <c r="BW6078" s="45"/>
      <c r="BX6078" s="42"/>
      <c r="BY6078" s="42"/>
      <c r="BZ6078" s="43"/>
      <c r="CA6078" s="42"/>
      <c r="CB6078" s="55"/>
      <c r="CC6078" s="42"/>
      <c r="CD6078" s="56"/>
      <c r="CE6078" s="42"/>
      <c r="DB6078" s="42"/>
    </row>
    <row r="6079" spans="62:106">
      <c r="BJ6079" s="89"/>
      <c r="BW6079" s="45"/>
      <c r="BX6079" s="42"/>
      <c r="BY6079" s="42"/>
      <c r="BZ6079" s="43"/>
      <c r="CA6079" s="42"/>
      <c r="CB6079" s="55"/>
      <c r="CC6079" s="42"/>
      <c r="CD6079" s="56"/>
      <c r="CE6079" s="42"/>
      <c r="DB6079" s="42"/>
    </row>
    <row r="6080" spans="62:106">
      <c r="BJ6080" s="89"/>
      <c r="BW6080" s="45"/>
      <c r="BX6080" s="42"/>
      <c r="BY6080" s="42"/>
      <c r="BZ6080" s="43"/>
      <c r="CA6080" s="42"/>
      <c r="CB6080" s="55"/>
      <c r="CC6080" s="42"/>
      <c r="CD6080" s="56"/>
      <c r="CE6080" s="42"/>
      <c r="DB6080" s="42"/>
    </row>
    <row r="6081" spans="62:106">
      <c r="BJ6081" s="89"/>
      <c r="BW6081" s="45"/>
      <c r="BX6081" s="42"/>
      <c r="BY6081" s="42"/>
      <c r="BZ6081" s="43"/>
      <c r="CA6081" s="42"/>
      <c r="CB6081" s="55"/>
      <c r="CC6081" s="42"/>
      <c r="CD6081" s="56"/>
      <c r="CE6081" s="42"/>
      <c r="DB6081" s="42"/>
    </row>
    <row r="6082" spans="62:106">
      <c r="BJ6082" s="89"/>
      <c r="BW6082" s="45"/>
      <c r="BX6082" s="42"/>
      <c r="BY6082" s="42"/>
      <c r="BZ6082" s="43"/>
      <c r="CA6082" s="42"/>
      <c r="CB6082" s="55"/>
      <c r="CC6082" s="42"/>
      <c r="CD6082" s="56"/>
      <c r="CE6082" s="42"/>
      <c r="DB6082" s="42"/>
    </row>
    <row r="6083" spans="62:106">
      <c r="BJ6083" s="89"/>
      <c r="BW6083" s="45"/>
      <c r="BX6083" s="42"/>
      <c r="BY6083" s="42"/>
      <c r="BZ6083" s="43"/>
      <c r="CA6083" s="42"/>
      <c r="CB6083" s="55"/>
      <c r="CC6083" s="42"/>
      <c r="CD6083" s="56"/>
      <c r="CE6083" s="42"/>
      <c r="DB6083" s="42"/>
    </row>
    <row r="6084" spans="62:106">
      <c r="BJ6084" s="89"/>
      <c r="BW6084" s="45"/>
      <c r="BX6084" s="42"/>
      <c r="BY6084" s="42"/>
      <c r="BZ6084" s="43"/>
      <c r="CA6084" s="42"/>
      <c r="CB6084" s="55"/>
      <c r="CC6084" s="42"/>
      <c r="CD6084" s="56"/>
      <c r="CE6084" s="42"/>
      <c r="DB6084" s="42"/>
    </row>
    <row r="6085" spans="62:106">
      <c r="BJ6085" s="89"/>
      <c r="BW6085" s="45"/>
      <c r="BX6085" s="42"/>
      <c r="BY6085" s="42"/>
      <c r="BZ6085" s="43"/>
      <c r="CA6085" s="42"/>
      <c r="CB6085" s="55"/>
      <c r="CC6085" s="42"/>
      <c r="CD6085" s="56"/>
      <c r="CE6085" s="42"/>
      <c r="DB6085" s="42"/>
    </row>
    <row r="6086" spans="62:106">
      <c r="BJ6086" s="89"/>
      <c r="BW6086" s="45"/>
      <c r="BX6086" s="42"/>
      <c r="BY6086" s="42"/>
      <c r="BZ6086" s="43"/>
      <c r="CA6086" s="42"/>
      <c r="CB6086" s="55"/>
      <c r="CC6086" s="42"/>
      <c r="CD6086" s="56"/>
      <c r="CE6086" s="42"/>
      <c r="DB6086" s="42"/>
    </row>
    <row r="6087" spans="62:106">
      <c r="BJ6087" s="89"/>
      <c r="BW6087" s="45"/>
      <c r="BX6087" s="42"/>
      <c r="BY6087" s="42"/>
      <c r="BZ6087" s="43"/>
      <c r="CA6087" s="42"/>
      <c r="CB6087" s="55"/>
      <c r="CC6087" s="42"/>
      <c r="CD6087" s="56"/>
      <c r="CE6087" s="42"/>
      <c r="DB6087" s="42"/>
    </row>
    <row r="6088" spans="62:106">
      <c r="BJ6088" s="89"/>
      <c r="BW6088" s="45"/>
      <c r="BX6088" s="42"/>
      <c r="BY6088" s="42"/>
      <c r="BZ6088" s="43"/>
      <c r="CA6088" s="42"/>
      <c r="CB6088" s="55"/>
      <c r="CC6088" s="42"/>
      <c r="CD6088" s="56"/>
      <c r="CE6088" s="42"/>
      <c r="DB6088" s="42"/>
    </row>
    <row r="6089" spans="62:106">
      <c r="BJ6089" s="89"/>
      <c r="BW6089" s="45"/>
      <c r="BX6089" s="42"/>
      <c r="BY6089" s="42"/>
      <c r="BZ6089" s="43"/>
      <c r="CA6089" s="42"/>
      <c r="CB6089" s="55"/>
      <c r="CC6089" s="42"/>
      <c r="CD6089" s="56"/>
      <c r="CE6089" s="42"/>
      <c r="DB6089" s="42"/>
    </row>
    <row r="6090" spans="62:106">
      <c r="BJ6090" s="89"/>
      <c r="BW6090" s="45"/>
      <c r="BX6090" s="42"/>
      <c r="BY6090" s="42"/>
      <c r="BZ6090" s="43"/>
      <c r="CA6090" s="42"/>
      <c r="CB6090" s="55"/>
      <c r="CC6090" s="42"/>
      <c r="CD6090" s="56"/>
      <c r="CE6090" s="42"/>
      <c r="DB6090" s="42"/>
    </row>
    <row r="6091" spans="62:106">
      <c r="BJ6091" s="89"/>
      <c r="BW6091" s="45"/>
      <c r="BX6091" s="42"/>
      <c r="BY6091" s="42"/>
      <c r="BZ6091" s="43"/>
      <c r="CA6091" s="42"/>
      <c r="CB6091" s="55"/>
      <c r="CC6091" s="42"/>
      <c r="CD6091" s="56"/>
      <c r="CE6091" s="42"/>
      <c r="DB6091" s="42"/>
    </row>
    <row r="6092" spans="62:106">
      <c r="BJ6092" s="89"/>
      <c r="BW6092" s="45"/>
      <c r="BX6092" s="42"/>
      <c r="BY6092" s="42"/>
      <c r="BZ6092" s="43"/>
      <c r="CA6092" s="42"/>
      <c r="CB6092" s="55"/>
      <c r="CC6092" s="42"/>
      <c r="CD6092" s="56"/>
      <c r="CE6092" s="42"/>
      <c r="DB6092" s="42"/>
    </row>
    <row r="6093" spans="62:106">
      <c r="BJ6093" s="89"/>
      <c r="BW6093" s="45"/>
      <c r="BX6093" s="42"/>
      <c r="BY6093" s="42"/>
      <c r="BZ6093" s="43"/>
      <c r="CA6093" s="42"/>
      <c r="CB6093" s="55"/>
      <c r="CC6093" s="42"/>
      <c r="CD6093" s="56"/>
      <c r="CE6093" s="42"/>
      <c r="DB6093" s="42"/>
    </row>
    <row r="6094" spans="62:106">
      <c r="BJ6094" s="89"/>
      <c r="BW6094" s="45"/>
      <c r="BX6094" s="42"/>
      <c r="BY6094" s="42"/>
      <c r="BZ6094" s="43"/>
      <c r="CA6094" s="42"/>
      <c r="CB6094" s="55"/>
      <c r="CC6094" s="42"/>
      <c r="CD6094" s="56"/>
      <c r="CE6094" s="42"/>
      <c r="DB6094" s="42"/>
    </row>
    <row r="6095" spans="62:106">
      <c r="BJ6095" s="89"/>
      <c r="BW6095" s="45"/>
      <c r="BX6095" s="42"/>
      <c r="BY6095" s="42"/>
      <c r="BZ6095" s="43"/>
      <c r="CA6095" s="42"/>
      <c r="CB6095" s="55"/>
      <c r="CC6095" s="42"/>
      <c r="CD6095" s="56"/>
      <c r="CE6095" s="42"/>
      <c r="DB6095" s="42"/>
    </row>
    <row r="6096" spans="62:106">
      <c r="BJ6096" s="89"/>
      <c r="BW6096" s="45"/>
      <c r="BX6096" s="42"/>
      <c r="BY6096" s="42"/>
      <c r="BZ6096" s="43"/>
      <c r="CA6096" s="42"/>
      <c r="CB6096" s="55"/>
      <c r="CC6096" s="42"/>
      <c r="CD6096" s="56"/>
      <c r="CE6096" s="42"/>
      <c r="DB6096" s="42"/>
    </row>
    <row r="6097" spans="62:106">
      <c r="BJ6097" s="89"/>
      <c r="BW6097" s="45"/>
      <c r="BX6097" s="42"/>
      <c r="BY6097" s="42"/>
      <c r="BZ6097" s="43"/>
      <c r="CA6097" s="42"/>
      <c r="CB6097" s="55"/>
      <c r="CC6097" s="42"/>
      <c r="CD6097" s="56"/>
      <c r="CE6097" s="42"/>
      <c r="DB6097" s="42"/>
    </row>
    <row r="6098" spans="62:106">
      <c r="BJ6098" s="89"/>
      <c r="BW6098" s="45"/>
      <c r="BX6098" s="42"/>
      <c r="BY6098" s="42"/>
      <c r="BZ6098" s="43"/>
      <c r="CA6098" s="42"/>
      <c r="CB6098" s="55"/>
      <c r="CC6098" s="42"/>
      <c r="CD6098" s="56"/>
      <c r="CE6098" s="42"/>
      <c r="DB6098" s="42"/>
    </row>
    <row r="6099" spans="62:106">
      <c r="BJ6099" s="89"/>
      <c r="BW6099" s="45"/>
      <c r="BX6099" s="42"/>
      <c r="BY6099" s="42"/>
      <c r="BZ6099" s="43"/>
      <c r="CA6099" s="42"/>
      <c r="CB6099" s="55"/>
      <c r="CC6099" s="42"/>
      <c r="CD6099" s="56"/>
      <c r="CE6099" s="42"/>
      <c r="DB6099" s="42"/>
    </row>
    <row r="6100" spans="62:106">
      <c r="BJ6100" s="89"/>
      <c r="BW6100" s="45"/>
      <c r="BX6100" s="42"/>
      <c r="BY6100" s="42"/>
      <c r="BZ6100" s="43"/>
      <c r="CA6100" s="42"/>
      <c r="CB6100" s="55"/>
      <c r="CC6100" s="42"/>
      <c r="CD6100" s="56"/>
      <c r="CE6100" s="42"/>
      <c r="DB6100" s="42"/>
    </row>
    <row r="6101" spans="62:106">
      <c r="BJ6101" s="89"/>
      <c r="BW6101" s="45"/>
      <c r="BX6101" s="42"/>
      <c r="BY6101" s="42"/>
      <c r="BZ6101" s="43"/>
      <c r="CA6101" s="42"/>
      <c r="CB6101" s="55"/>
      <c r="CC6101" s="42"/>
      <c r="CD6101" s="56"/>
      <c r="CE6101" s="42"/>
      <c r="DB6101" s="42"/>
    </row>
    <row r="6102" spans="62:106">
      <c r="BJ6102" s="89"/>
      <c r="BW6102" s="45"/>
      <c r="BX6102" s="42"/>
      <c r="BY6102" s="42"/>
      <c r="BZ6102" s="43"/>
      <c r="CA6102" s="42"/>
      <c r="CB6102" s="55"/>
      <c r="CC6102" s="42"/>
      <c r="CD6102" s="56"/>
      <c r="CE6102" s="42"/>
      <c r="DB6102" s="42"/>
    </row>
    <row r="6103" spans="62:106">
      <c r="BJ6103" s="89"/>
      <c r="BW6103" s="45"/>
      <c r="BX6103" s="42"/>
      <c r="BY6103" s="42"/>
      <c r="BZ6103" s="43"/>
      <c r="CA6103" s="42"/>
      <c r="CB6103" s="55"/>
      <c r="CC6103" s="42"/>
      <c r="CD6103" s="56"/>
      <c r="CE6103" s="42"/>
      <c r="DB6103" s="42"/>
    </row>
    <row r="6104" spans="62:106">
      <c r="BJ6104" s="89"/>
      <c r="BW6104" s="45"/>
      <c r="BX6104" s="42"/>
      <c r="BY6104" s="42"/>
      <c r="BZ6104" s="43"/>
      <c r="CA6104" s="42"/>
      <c r="CB6104" s="55"/>
      <c r="CC6104" s="42"/>
      <c r="CD6104" s="56"/>
      <c r="CE6104" s="42"/>
      <c r="DB6104" s="42"/>
    </row>
    <row r="6105" spans="62:106">
      <c r="BJ6105" s="89"/>
      <c r="BW6105" s="45"/>
      <c r="BX6105" s="42"/>
      <c r="BY6105" s="42"/>
      <c r="BZ6105" s="43"/>
      <c r="CA6105" s="42"/>
      <c r="CB6105" s="55"/>
      <c r="CC6105" s="42"/>
      <c r="CD6105" s="56"/>
      <c r="CE6105" s="42"/>
      <c r="DB6105" s="42"/>
    </row>
    <row r="6106" spans="62:106">
      <c r="BJ6106" s="89"/>
      <c r="BW6106" s="45"/>
      <c r="BX6106" s="42"/>
      <c r="BY6106" s="42"/>
      <c r="BZ6106" s="43"/>
      <c r="CA6106" s="42"/>
      <c r="CB6106" s="55"/>
      <c r="CC6106" s="42"/>
      <c r="CD6106" s="56"/>
      <c r="CE6106" s="42"/>
      <c r="DB6106" s="42"/>
    </row>
    <row r="6107" spans="62:106">
      <c r="BJ6107" s="89"/>
      <c r="BW6107" s="45"/>
      <c r="BX6107" s="42"/>
      <c r="BY6107" s="42"/>
      <c r="BZ6107" s="43"/>
      <c r="CA6107" s="42"/>
      <c r="CB6107" s="55"/>
      <c r="CC6107" s="42"/>
      <c r="CD6107" s="56"/>
      <c r="CE6107" s="42"/>
      <c r="DB6107" s="42"/>
    </row>
    <row r="6108" spans="62:106">
      <c r="BJ6108" s="89"/>
      <c r="BW6108" s="45"/>
      <c r="BX6108" s="42"/>
      <c r="BY6108" s="42"/>
      <c r="BZ6108" s="43"/>
      <c r="CA6108" s="42"/>
      <c r="CB6108" s="55"/>
      <c r="CC6108" s="42"/>
      <c r="CD6108" s="56"/>
      <c r="CE6108" s="42"/>
      <c r="DB6108" s="42"/>
    </row>
    <row r="6109" spans="62:106">
      <c r="BJ6109" s="89"/>
      <c r="BW6109" s="45"/>
      <c r="BX6109" s="42"/>
      <c r="BY6109" s="42"/>
      <c r="BZ6109" s="43"/>
      <c r="CA6109" s="42"/>
      <c r="CB6109" s="55"/>
      <c r="CC6109" s="42"/>
      <c r="CD6109" s="56"/>
      <c r="CE6109" s="42"/>
      <c r="DB6109" s="42"/>
    </row>
    <row r="6110" spans="62:106">
      <c r="BJ6110" s="89"/>
      <c r="BW6110" s="45"/>
      <c r="BX6110" s="42"/>
      <c r="BY6110" s="42"/>
      <c r="BZ6110" s="43"/>
      <c r="CA6110" s="42"/>
      <c r="CB6110" s="55"/>
      <c r="CC6110" s="42"/>
      <c r="CD6110" s="56"/>
      <c r="CE6110" s="42"/>
      <c r="DB6110" s="42"/>
    </row>
    <row r="6111" spans="62:106">
      <c r="BJ6111" s="89"/>
      <c r="BW6111" s="45"/>
      <c r="BX6111" s="42"/>
      <c r="BY6111" s="42"/>
      <c r="BZ6111" s="43"/>
      <c r="CA6111" s="42"/>
      <c r="CB6111" s="55"/>
      <c r="CC6111" s="42"/>
      <c r="CD6111" s="56"/>
      <c r="CE6111" s="42"/>
      <c r="DB6111" s="42"/>
    </row>
    <row r="6112" spans="62:106">
      <c r="BJ6112" s="89"/>
      <c r="BW6112" s="45"/>
      <c r="BX6112" s="42"/>
      <c r="BY6112" s="42"/>
      <c r="BZ6112" s="43"/>
      <c r="CA6112" s="42"/>
      <c r="CB6112" s="55"/>
      <c r="CC6112" s="42"/>
      <c r="CD6112" s="56"/>
      <c r="CE6112" s="42"/>
      <c r="DB6112" s="42"/>
    </row>
    <row r="6113" spans="62:106">
      <c r="BJ6113" s="89"/>
      <c r="BW6113" s="45"/>
      <c r="BX6113" s="42"/>
      <c r="BY6113" s="42"/>
      <c r="BZ6113" s="43"/>
      <c r="CA6113" s="42"/>
      <c r="CB6113" s="55"/>
      <c r="CC6113" s="42"/>
      <c r="CD6113" s="56"/>
      <c r="CE6113" s="42"/>
      <c r="DB6113" s="42"/>
    </row>
    <row r="6114" spans="62:106">
      <c r="BJ6114" s="89"/>
      <c r="BW6114" s="45"/>
      <c r="BX6114" s="42"/>
      <c r="BY6114" s="42"/>
      <c r="BZ6114" s="43"/>
      <c r="CA6114" s="42"/>
      <c r="CB6114" s="55"/>
      <c r="CC6114" s="42"/>
      <c r="CD6114" s="56"/>
      <c r="CE6114" s="42"/>
      <c r="DB6114" s="42"/>
    </row>
    <row r="6115" spans="62:106">
      <c r="BJ6115" s="89"/>
      <c r="BW6115" s="45"/>
      <c r="BX6115" s="42"/>
      <c r="BY6115" s="42"/>
      <c r="BZ6115" s="43"/>
      <c r="CA6115" s="42"/>
      <c r="CB6115" s="55"/>
      <c r="CC6115" s="42"/>
      <c r="CD6115" s="56"/>
      <c r="CE6115" s="42"/>
      <c r="DB6115" s="42"/>
    </row>
    <row r="6116" spans="62:106">
      <c r="BJ6116" s="89"/>
      <c r="BW6116" s="45"/>
      <c r="BX6116" s="42"/>
      <c r="BY6116" s="42"/>
      <c r="BZ6116" s="43"/>
      <c r="CA6116" s="42"/>
      <c r="CB6116" s="55"/>
      <c r="CC6116" s="42"/>
      <c r="CD6116" s="56"/>
      <c r="CE6116" s="42"/>
      <c r="DB6116" s="42"/>
    </row>
    <row r="6117" spans="62:106">
      <c r="BJ6117" s="89"/>
      <c r="BW6117" s="45"/>
      <c r="BX6117" s="42"/>
      <c r="BY6117" s="42"/>
      <c r="BZ6117" s="43"/>
      <c r="CA6117" s="42"/>
      <c r="CB6117" s="55"/>
      <c r="CC6117" s="42"/>
      <c r="CD6117" s="56"/>
      <c r="CE6117" s="42"/>
      <c r="DB6117" s="42"/>
    </row>
    <row r="6118" spans="62:106">
      <c r="BJ6118" s="89"/>
      <c r="BW6118" s="45"/>
      <c r="BX6118" s="42"/>
      <c r="BY6118" s="42"/>
      <c r="BZ6118" s="43"/>
      <c r="CA6118" s="42"/>
      <c r="CB6118" s="55"/>
      <c r="CC6118" s="42"/>
      <c r="CD6118" s="56"/>
      <c r="CE6118" s="42"/>
      <c r="DB6118" s="42"/>
    </row>
    <row r="6119" spans="62:106">
      <c r="BJ6119" s="89"/>
      <c r="BW6119" s="45"/>
      <c r="BX6119" s="42"/>
      <c r="BY6119" s="42"/>
      <c r="BZ6119" s="43"/>
      <c r="CA6119" s="42"/>
      <c r="CB6119" s="55"/>
      <c r="CC6119" s="42"/>
      <c r="CD6119" s="56"/>
      <c r="CE6119" s="42"/>
      <c r="DB6119" s="42"/>
    </row>
    <row r="6120" spans="62:106">
      <c r="BJ6120" s="89"/>
      <c r="BW6120" s="45"/>
      <c r="BX6120" s="42"/>
      <c r="BY6120" s="42"/>
      <c r="BZ6120" s="43"/>
      <c r="CA6120" s="42"/>
      <c r="CB6120" s="55"/>
      <c r="CC6120" s="42"/>
      <c r="CD6120" s="56"/>
      <c r="CE6120" s="42"/>
      <c r="DB6120" s="42"/>
    </row>
    <row r="6121" spans="62:106">
      <c r="BJ6121" s="89"/>
      <c r="BW6121" s="45"/>
      <c r="BX6121" s="42"/>
      <c r="BY6121" s="42"/>
      <c r="BZ6121" s="43"/>
      <c r="CA6121" s="42"/>
      <c r="CB6121" s="55"/>
      <c r="CC6121" s="42"/>
      <c r="CD6121" s="56"/>
      <c r="CE6121" s="42"/>
      <c r="DB6121" s="42"/>
    </row>
    <row r="6122" spans="62:106">
      <c r="BJ6122" s="89"/>
      <c r="BW6122" s="45"/>
      <c r="BX6122" s="42"/>
      <c r="BY6122" s="42"/>
      <c r="BZ6122" s="43"/>
      <c r="CA6122" s="42"/>
      <c r="CB6122" s="55"/>
      <c r="CC6122" s="42"/>
      <c r="CD6122" s="56"/>
      <c r="CE6122" s="42"/>
      <c r="DB6122" s="42"/>
    </row>
    <row r="6123" spans="62:106">
      <c r="BJ6123" s="89"/>
      <c r="BW6123" s="45"/>
      <c r="BX6123" s="42"/>
      <c r="BY6123" s="42"/>
      <c r="BZ6123" s="43"/>
      <c r="CA6123" s="42"/>
      <c r="CB6123" s="55"/>
      <c r="CC6123" s="42"/>
      <c r="CD6123" s="56"/>
      <c r="CE6123" s="42"/>
      <c r="DB6123" s="42"/>
    </row>
    <row r="6124" spans="62:106">
      <c r="BJ6124" s="89"/>
      <c r="BW6124" s="45"/>
      <c r="BX6124" s="42"/>
      <c r="BY6124" s="42"/>
      <c r="BZ6124" s="43"/>
      <c r="CA6124" s="42"/>
      <c r="CB6124" s="55"/>
      <c r="CC6124" s="42"/>
      <c r="CD6124" s="56"/>
      <c r="CE6124" s="42"/>
      <c r="DB6124" s="42"/>
    </row>
    <row r="6125" spans="62:106">
      <c r="BJ6125" s="89"/>
      <c r="BW6125" s="45"/>
      <c r="BX6125" s="42"/>
      <c r="BY6125" s="42"/>
      <c r="BZ6125" s="43"/>
      <c r="CA6125" s="42"/>
      <c r="CB6125" s="55"/>
      <c r="CC6125" s="42"/>
      <c r="CD6125" s="56"/>
      <c r="CE6125" s="42"/>
      <c r="DB6125" s="42"/>
    </row>
    <row r="6126" spans="62:106">
      <c r="BJ6126" s="89"/>
      <c r="BW6126" s="45"/>
      <c r="BX6126" s="42"/>
      <c r="BY6126" s="42"/>
      <c r="BZ6126" s="43"/>
      <c r="CA6126" s="42"/>
      <c r="CB6126" s="55"/>
      <c r="CC6126" s="42"/>
      <c r="CD6126" s="56"/>
      <c r="CE6126" s="42"/>
      <c r="DB6126" s="42"/>
    </row>
    <row r="6127" spans="62:106">
      <c r="BJ6127" s="89"/>
      <c r="BW6127" s="45"/>
      <c r="BX6127" s="42"/>
      <c r="BY6127" s="42"/>
      <c r="BZ6127" s="43"/>
      <c r="CA6127" s="42"/>
      <c r="CB6127" s="55"/>
      <c r="CC6127" s="42"/>
      <c r="CD6127" s="56"/>
      <c r="CE6127" s="42"/>
      <c r="DB6127" s="42"/>
    </row>
    <row r="6128" spans="62:106">
      <c r="BJ6128" s="89"/>
      <c r="BW6128" s="45"/>
      <c r="BX6128" s="42"/>
      <c r="BY6128" s="42"/>
      <c r="BZ6128" s="43"/>
      <c r="CA6128" s="42"/>
      <c r="CB6128" s="55"/>
      <c r="CC6128" s="42"/>
      <c r="CD6128" s="56"/>
      <c r="CE6128" s="42"/>
      <c r="DB6128" s="42"/>
    </row>
    <row r="6129" spans="62:106">
      <c r="BJ6129" s="89"/>
      <c r="BW6129" s="45"/>
      <c r="BX6129" s="42"/>
      <c r="BY6129" s="42"/>
      <c r="BZ6129" s="43"/>
      <c r="CA6129" s="42"/>
      <c r="CB6129" s="55"/>
      <c r="CC6129" s="42"/>
      <c r="CD6129" s="56"/>
      <c r="CE6129" s="42"/>
      <c r="DB6129" s="42"/>
    </row>
    <row r="6130" spans="62:106">
      <c r="BJ6130" s="89"/>
      <c r="BW6130" s="45"/>
      <c r="BX6130" s="42"/>
      <c r="BY6130" s="42"/>
      <c r="BZ6130" s="43"/>
      <c r="CA6130" s="42"/>
      <c r="CB6130" s="55"/>
      <c r="CC6130" s="42"/>
      <c r="CD6130" s="56"/>
      <c r="CE6130" s="42"/>
      <c r="DB6130" s="42"/>
    </row>
    <row r="6131" spans="62:106">
      <c r="BJ6131" s="89"/>
      <c r="BW6131" s="45"/>
      <c r="BX6131" s="42"/>
      <c r="BY6131" s="42"/>
      <c r="BZ6131" s="43"/>
      <c r="CA6131" s="42"/>
      <c r="CB6131" s="55"/>
      <c r="CC6131" s="42"/>
      <c r="CD6131" s="56"/>
      <c r="CE6131" s="42"/>
      <c r="DB6131" s="42"/>
    </row>
    <row r="6132" spans="62:106">
      <c r="BJ6132" s="89"/>
      <c r="BW6132" s="45"/>
      <c r="BX6132" s="42"/>
      <c r="BY6132" s="42"/>
      <c r="BZ6132" s="43"/>
      <c r="CA6132" s="42"/>
      <c r="CB6132" s="55"/>
      <c r="CC6132" s="42"/>
      <c r="CD6132" s="56"/>
      <c r="CE6132" s="42"/>
      <c r="DB6132" s="42"/>
    </row>
    <row r="6133" spans="62:106">
      <c r="BJ6133" s="89"/>
      <c r="BW6133" s="45"/>
      <c r="BX6133" s="42"/>
      <c r="BY6133" s="42"/>
      <c r="BZ6133" s="43"/>
      <c r="CA6133" s="42"/>
      <c r="CB6133" s="55"/>
      <c r="CC6133" s="42"/>
      <c r="CD6133" s="56"/>
      <c r="CE6133" s="42"/>
      <c r="DB6133" s="42"/>
    </row>
    <row r="6134" spans="62:106">
      <c r="BJ6134" s="89"/>
      <c r="BW6134" s="45"/>
      <c r="BX6134" s="42"/>
      <c r="BY6134" s="42"/>
      <c r="BZ6134" s="43"/>
      <c r="CA6134" s="42"/>
      <c r="CB6134" s="55"/>
      <c r="CC6134" s="42"/>
      <c r="CD6134" s="56"/>
      <c r="CE6134" s="42"/>
      <c r="DB6134" s="42"/>
    </row>
    <row r="6135" spans="62:106">
      <c r="BJ6135" s="89"/>
      <c r="BW6135" s="45"/>
      <c r="BX6135" s="42"/>
      <c r="BY6135" s="42"/>
      <c r="BZ6135" s="43"/>
      <c r="CA6135" s="42"/>
      <c r="CB6135" s="55"/>
      <c r="CC6135" s="42"/>
      <c r="CD6135" s="56"/>
      <c r="CE6135" s="42"/>
      <c r="DB6135" s="42"/>
    </row>
    <row r="6136" spans="62:106">
      <c r="BJ6136" s="89"/>
      <c r="BW6136" s="45"/>
      <c r="BX6136" s="42"/>
      <c r="BY6136" s="42"/>
      <c r="BZ6136" s="43"/>
      <c r="CA6136" s="42"/>
      <c r="CB6136" s="55"/>
      <c r="CC6136" s="42"/>
      <c r="CD6136" s="56"/>
      <c r="CE6136" s="42"/>
      <c r="DB6136" s="42"/>
    </row>
    <row r="6137" spans="62:106">
      <c r="BJ6137" s="89"/>
      <c r="BW6137" s="45"/>
      <c r="BX6137" s="42"/>
      <c r="BY6137" s="42"/>
      <c r="BZ6137" s="43"/>
      <c r="CA6137" s="42"/>
      <c r="CB6137" s="55"/>
      <c r="CC6137" s="42"/>
      <c r="CD6137" s="56"/>
      <c r="CE6137" s="42"/>
      <c r="DB6137" s="42"/>
    </row>
    <row r="6138" spans="62:106">
      <c r="BJ6138" s="89"/>
      <c r="BW6138" s="45"/>
      <c r="BX6138" s="42"/>
      <c r="BY6138" s="42"/>
      <c r="BZ6138" s="43"/>
      <c r="CA6138" s="42"/>
      <c r="CB6138" s="55"/>
      <c r="CC6138" s="42"/>
      <c r="CD6138" s="56"/>
      <c r="CE6138" s="42"/>
      <c r="DB6138" s="42"/>
    </row>
    <row r="6139" spans="62:106">
      <c r="BJ6139" s="89"/>
      <c r="BW6139" s="45"/>
      <c r="BX6139" s="42"/>
      <c r="BY6139" s="42"/>
      <c r="BZ6139" s="43"/>
      <c r="CA6139" s="42"/>
      <c r="CB6139" s="55"/>
      <c r="CC6139" s="42"/>
      <c r="CD6139" s="56"/>
      <c r="CE6139" s="42"/>
      <c r="DB6139" s="42"/>
    </row>
    <row r="6140" spans="62:106">
      <c r="BJ6140" s="89"/>
      <c r="BW6140" s="45"/>
      <c r="BX6140" s="42"/>
      <c r="BY6140" s="42"/>
      <c r="BZ6140" s="43"/>
      <c r="CA6140" s="42"/>
      <c r="CB6140" s="55"/>
      <c r="CC6140" s="42"/>
      <c r="CD6140" s="56"/>
      <c r="CE6140" s="42"/>
      <c r="DB6140" s="42"/>
    </row>
    <row r="6141" spans="62:106">
      <c r="BJ6141" s="89"/>
      <c r="BW6141" s="45"/>
      <c r="BX6141" s="42"/>
      <c r="BY6141" s="42"/>
      <c r="BZ6141" s="43"/>
      <c r="CA6141" s="42"/>
      <c r="CB6141" s="55"/>
      <c r="CC6141" s="42"/>
      <c r="CD6141" s="56"/>
      <c r="CE6141" s="42"/>
      <c r="DB6141" s="42"/>
    </row>
    <row r="6142" spans="62:106">
      <c r="BJ6142" s="89"/>
      <c r="BW6142" s="45"/>
      <c r="BX6142" s="42"/>
      <c r="BY6142" s="42"/>
      <c r="BZ6142" s="43"/>
      <c r="CA6142" s="42"/>
      <c r="CB6142" s="55"/>
      <c r="CC6142" s="42"/>
      <c r="CD6142" s="56"/>
      <c r="CE6142" s="42"/>
      <c r="DB6142" s="42"/>
    </row>
    <row r="6143" spans="62:106">
      <c r="BJ6143" s="89"/>
      <c r="BW6143" s="45"/>
      <c r="BX6143" s="42"/>
      <c r="BY6143" s="42"/>
      <c r="BZ6143" s="43"/>
      <c r="CA6143" s="42"/>
      <c r="CB6143" s="55"/>
      <c r="CC6143" s="42"/>
      <c r="CD6143" s="56"/>
      <c r="CE6143" s="42"/>
      <c r="DB6143" s="42"/>
    </row>
    <row r="6144" spans="62:106">
      <c r="BJ6144" s="89"/>
      <c r="BW6144" s="45"/>
      <c r="BX6144" s="42"/>
      <c r="BY6144" s="42"/>
      <c r="BZ6144" s="43"/>
      <c r="CA6144" s="42"/>
      <c r="CB6144" s="55"/>
      <c r="CC6144" s="42"/>
      <c r="CD6144" s="56"/>
      <c r="CE6144" s="42"/>
      <c r="DB6144" s="42"/>
    </row>
    <row r="6145" spans="62:106">
      <c r="BJ6145" s="89"/>
      <c r="BW6145" s="45"/>
      <c r="BX6145" s="42"/>
      <c r="BY6145" s="42"/>
      <c r="BZ6145" s="43"/>
      <c r="CA6145" s="42"/>
      <c r="CB6145" s="55"/>
      <c r="CC6145" s="42"/>
      <c r="CD6145" s="56"/>
      <c r="CE6145" s="42"/>
      <c r="DB6145" s="42"/>
    </row>
    <row r="6146" spans="62:106">
      <c r="BJ6146" s="89"/>
      <c r="BW6146" s="45"/>
      <c r="BX6146" s="42"/>
      <c r="BY6146" s="42"/>
      <c r="BZ6146" s="43"/>
      <c r="CA6146" s="42"/>
      <c r="CB6146" s="55"/>
      <c r="CC6146" s="42"/>
      <c r="CD6146" s="56"/>
      <c r="CE6146" s="42"/>
      <c r="DB6146" s="42"/>
    </row>
    <row r="6147" spans="62:106">
      <c r="BJ6147" s="89"/>
      <c r="BW6147" s="45"/>
      <c r="BX6147" s="42"/>
      <c r="BY6147" s="42"/>
      <c r="BZ6147" s="43"/>
      <c r="CA6147" s="42"/>
      <c r="CB6147" s="55"/>
      <c r="CC6147" s="42"/>
      <c r="CD6147" s="56"/>
      <c r="CE6147" s="42"/>
      <c r="DB6147" s="42"/>
    </row>
    <row r="6148" spans="62:106">
      <c r="BJ6148" s="89"/>
      <c r="BW6148" s="45"/>
      <c r="BX6148" s="42"/>
      <c r="BY6148" s="42"/>
      <c r="BZ6148" s="43"/>
      <c r="CA6148" s="42"/>
      <c r="CB6148" s="55"/>
      <c r="CC6148" s="42"/>
      <c r="CD6148" s="56"/>
      <c r="CE6148" s="42"/>
      <c r="DB6148" s="42"/>
    </row>
    <row r="6149" spans="62:106">
      <c r="BJ6149" s="89"/>
      <c r="BW6149" s="45"/>
      <c r="BX6149" s="42"/>
      <c r="BY6149" s="42"/>
      <c r="BZ6149" s="43"/>
      <c r="CA6149" s="42"/>
      <c r="CB6149" s="55"/>
      <c r="CC6149" s="42"/>
      <c r="CD6149" s="56"/>
      <c r="CE6149" s="42"/>
      <c r="DB6149" s="42"/>
    </row>
    <row r="6150" spans="62:106">
      <c r="BJ6150" s="89"/>
      <c r="BW6150" s="45"/>
      <c r="BX6150" s="42"/>
      <c r="BY6150" s="42"/>
      <c r="BZ6150" s="43"/>
      <c r="CA6150" s="42"/>
      <c r="CB6150" s="55"/>
      <c r="CC6150" s="42"/>
      <c r="CD6150" s="56"/>
      <c r="CE6150" s="42"/>
      <c r="DB6150" s="42"/>
    </row>
    <row r="6151" spans="62:106">
      <c r="BJ6151" s="89"/>
      <c r="BW6151" s="45"/>
      <c r="BX6151" s="42"/>
      <c r="BY6151" s="42"/>
      <c r="BZ6151" s="43"/>
      <c r="CA6151" s="42"/>
      <c r="CB6151" s="55"/>
      <c r="CC6151" s="42"/>
      <c r="CD6151" s="56"/>
      <c r="CE6151" s="42"/>
      <c r="DB6151" s="42"/>
    </row>
    <row r="6152" spans="62:106">
      <c r="BJ6152" s="89"/>
      <c r="BW6152" s="45"/>
      <c r="BX6152" s="42"/>
      <c r="BY6152" s="42"/>
      <c r="BZ6152" s="43"/>
      <c r="CA6152" s="42"/>
      <c r="CB6152" s="55"/>
      <c r="CC6152" s="42"/>
      <c r="CD6152" s="56"/>
      <c r="CE6152" s="42"/>
      <c r="DB6152" s="42"/>
    </row>
    <row r="6153" spans="62:106">
      <c r="BJ6153" s="89"/>
      <c r="BW6153" s="45"/>
      <c r="BX6153" s="42"/>
      <c r="BY6153" s="42"/>
      <c r="BZ6153" s="43"/>
      <c r="CA6153" s="42"/>
      <c r="CB6153" s="55"/>
      <c r="CC6153" s="42"/>
      <c r="CD6153" s="56"/>
      <c r="CE6153" s="42"/>
      <c r="DB6153" s="42"/>
    </row>
    <row r="6154" spans="62:106">
      <c r="BJ6154" s="89"/>
      <c r="BW6154" s="45"/>
      <c r="BX6154" s="42"/>
      <c r="BY6154" s="42"/>
      <c r="BZ6154" s="43"/>
      <c r="CA6154" s="42"/>
      <c r="CB6154" s="55"/>
      <c r="CC6154" s="42"/>
      <c r="CD6154" s="56"/>
      <c r="CE6154" s="42"/>
      <c r="DB6154" s="42"/>
    </row>
    <row r="6155" spans="62:106">
      <c r="BJ6155" s="89"/>
      <c r="BW6155" s="45"/>
      <c r="BX6155" s="42"/>
      <c r="BY6155" s="42"/>
      <c r="BZ6155" s="43"/>
      <c r="CA6155" s="42"/>
      <c r="CB6155" s="55"/>
      <c r="CC6155" s="42"/>
      <c r="CD6155" s="56"/>
      <c r="CE6155" s="42"/>
      <c r="DB6155" s="42"/>
    </row>
    <row r="6156" spans="62:106">
      <c r="BJ6156" s="89"/>
      <c r="BW6156" s="45"/>
      <c r="BX6156" s="42"/>
      <c r="BY6156" s="42"/>
      <c r="BZ6156" s="43"/>
      <c r="CA6156" s="42"/>
      <c r="CB6156" s="55"/>
      <c r="CC6156" s="42"/>
      <c r="CD6156" s="56"/>
      <c r="CE6156" s="42"/>
      <c r="DB6156" s="42"/>
    </row>
    <row r="6157" spans="62:106">
      <c r="BJ6157" s="89"/>
      <c r="BW6157" s="45"/>
      <c r="BX6157" s="42"/>
      <c r="BY6157" s="42"/>
      <c r="BZ6157" s="43"/>
      <c r="CA6157" s="42"/>
      <c r="CB6157" s="55"/>
      <c r="CC6157" s="42"/>
      <c r="CD6157" s="56"/>
      <c r="CE6157" s="42"/>
      <c r="DB6157" s="42"/>
    </row>
    <row r="6158" spans="62:106">
      <c r="BJ6158" s="89"/>
      <c r="BW6158" s="45"/>
      <c r="BX6158" s="42"/>
      <c r="BY6158" s="42"/>
      <c r="BZ6158" s="43"/>
      <c r="CA6158" s="42"/>
      <c r="CB6158" s="55"/>
      <c r="CC6158" s="42"/>
      <c r="CD6158" s="56"/>
      <c r="CE6158" s="42"/>
      <c r="DB6158" s="42"/>
    </row>
    <row r="6159" spans="62:106">
      <c r="BJ6159" s="89"/>
      <c r="BW6159" s="45"/>
      <c r="BX6159" s="42"/>
      <c r="BY6159" s="42"/>
      <c r="BZ6159" s="43"/>
      <c r="CA6159" s="42"/>
      <c r="CB6159" s="55"/>
      <c r="CC6159" s="42"/>
      <c r="CD6159" s="56"/>
      <c r="CE6159" s="42"/>
      <c r="DB6159" s="42"/>
    </row>
    <row r="6160" spans="62:106">
      <c r="BJ6160" s="89"/>
      <c r="BW6160" s="45"/>
      <c r="BX6160" s="42"/>
      <c r="BY6160" s="42"/>
      <c r="BZ6160" s="43"/>
      <c r="CA6160" s="42"/>
      <c r="CB6160" s="55"/>
      <c r="CC6160" s="42"/>
      <c r="CD6160" s="56"/>
      <c r="CE6160" s="42"/>
      <c r="DB6160" s="42"/>
    </row>
    <row r="6161" spans="62:106">
      <c r="BJ6161" s="89"/>
      <c r="BW6161" s="45"/>
      <c r="BX6161" s="42"/>
      <c r="BY6161" s="42"/>
      <c r="BZ6161" s="43"/>
      <c r="CA6161" s="42"/>
      <c r="CB6161" s="55"/>
      <c r="CC6161" s="42"/>
      <c r="CD6161" s="56"/>
      <c r="CE6161" s="42"/>
      <c r="DB6161" s="42"/>
    </row>
    <row r="6162" spans="62:106">
      <c r="BJ6162" s="89"/>
      <c r="BW6162" s="45"/>
      <c r="BX6162" s="42"/>
      <c r="BY6162" s="42"/>
      <c r="BZ6162" s="43"/>
      <c r="CA6162" s="42"/>
      <c r="CB6162" s="55"/>
      <c r="CC6162" s="42"/>
      <c r="CD6162" s="56"/>
      <c r="CE6162" s="42"/>
      <c r="DB6162" s="42"/>
    </row>
    <row r="6163" spans="62:106">
      <c r="BJ6163" s="89"/>
      <c r="BW6163" s="45"/>
      <c r="BX6163" s="42"/>
      <c r="BY6163" s="42"/>
      <c r="BZ6163" s="43"/>
      <c r="CA6163" s="42"/>
      <c r="CB6163" s="55"/>
      <c r="CC6163" s="42"/>
      <c r="CD6163" s="56"/>
      <c r="CE6163" s="42"/>
      <c r="DB6163" s="42"/>
    </row>
    <row r="6164" spans="62:106">
      <c r="BJ6164" s="89"/>
      <c r="BW6164" s="45"/>
      <c r="BX6164" s="42"/>
      <c r="BY6164" s="42"/>
      <c r="BZ6164" s="43"/>
      <c r="CA6164" s="42"/>
      <c r="CB6164" s="55"/>
      <c r="CC6164" s="42"/>
      <c r="CD6164" s="56"/>
      <c r="CE6164" s="42"/>
      <c r="DB6164" s="42"/>
    </row>
    <row r="6165" spans="62:106">
      <c r="BJ6165" s="89"/>
      <c r="BW6165" s="45"/>
      <c r="BX6165" s="42"/>
      <c r="BY6165" s="42"/>
      <c r="BZ6165" s="43"/>
      <c r="CA6165" s="42"/>
      <c r="CB6165" s="55"/>
      <c r="CC6165" s="42"/>
      <c r="CD6165" s="56"/>
      <c r="CE6165" s="42"/>
      <c r="DB6165" s="42"/>
    </row>
    <row r="6166" spans="62:106">
      <c r="BJ6166" s="89"/>
      <c r="BW6166" s="45"/>
      <c r="BX6166" s="42"/>
      <c r="BY6166" s="42"/>
      <c r="BZ6166" s="43"/>
      <c r="CA6166" s="42"/>
      <c r="CB6166" s="55"/>
      <c r="CC6166" s="42"/>
      <c r="CD6166" s="56"/>
      <c r="CE6166" s="42"/>
      <c r="DB6166" s="42"/>
    </row>
    <row r="6167" spans="62:106">
      <c r="BJ6167" s="89"/>
      <c r="BW6167" s="45"/>
      <c r="BX6167" s="42"/>
      <c r="BY6167" s="42"/>
      <c r="BZ6167" s="43"/>
      <c r="CA6167" s="42"/>
      <c r="CB6167" s="55"/>
      <c r="CC6167" s="42"/>
      <c r="CD6167" s="56"/>
      <c r="CE6167" s="42"/>
      <c r="DB6167" s="42"/>
    </row>
    <row r="6168" spans="62:106">
      <c r="BJ6168" s="89"/>
      <c r="BW6168" s="45"/>
      <c r="BX6168" s="42"/>
      <c r="BY6168" s="42"/>
      <c r="BZ6168" s="43"/>
      <c r="CA6168" s="42"/>
      <c r="CB6168" s="55"/>
      <c r="CC6168" s="42"/>
      <c r="CD6168" s="56"/>
      <c r="CE6168" s="42"/>
      <c r="DB6168" s="42"/>
    </row>
    <row r="6169" spans="62:106">
      <c r="BJ6169" s="89"/>
      <c r="BW6169" s="45"/>
      <c r="BX6169" s="42"/>
      <c r="BY6169" s="42"/>
      <c r="BZ6169" s="43"/>
      <c r="CA6169" s="42"/>
      <c r="CB6169" s="55"/>
      <c r="CC6169" s="42"/>
      <c r="CD6169" s="56"/>
      <c r="CE6169" s="42"/>
      <c r="DB6169" s="42"/>
    </row>
    <row r="6170" spans="62:106">
      <c r="BJ6170" s="89"/>
      <c r="BW6170" s="45"/>
      <c r="BX6170" s="42"/>
      <c r="BY6170" s="42"/>
      <c r="BZ6170" s="43"/>
      <c r="CA6170" s="42"/>
      <c r="CB6170" s="55"/>
      <c r="CC6170" s="42"/>
      <c r="CD6170" s="56"/>
      <c r="CE6170" s="42"/>
      <c r="DB6170" s="42"/>
    </row>
    <row r="6171" spans="62:106">
      <c r="BJ6171" s="89"/>
      <c r="BW6171" s="45"/>
      <c r="BX6171" s="42"/>
      <c r="BY6171" s="42"/>
      <c r="BZ6171" s="43"/>
      <c r="CA6171" s="42"/>
      <c r="CB6171" s="55"/>
      <c r="CC6171" s="42"/>
      <c r="CD6171" s="56"/>
      <c r="CE6171" s="42"/>
      <c r="DB6171" s="42"/>
    </row>
    <row r="6172" spans="62:106">
      <c r="BJ6172" s="89"/>
      <c r="BW6172" s="45"/>
      <c r="BX6172" s="42"/>
      <c r="BY6172" s="42"/>
      <c r="BZ6172" s="43"/>
      <c r="CA6172" s="42"/>
      <c r="CB6172" s="55"/>
      <c r="CC6172" s="42"/>
      <c r="CD6172" s="56"/>
      <c r="CE6172" s="42"/>
      <c r="DB6172" s="42"/>
    </row>
    <row r="6173" spans="62:106">
      <c r="BJ6173" s="89"/>
      <c r="BW6173" s="45"/>
      <c r="BX6173" s="42"/>
      <c r="BY6173" s="42"/>
      <c r="BZ6173" s="43"/>
      <c r="CA6173" s="42"/>
      <c r="CB6173" s="55"/>
      <c r="CC6173" s="42"/>
      <c r="CD6173" s="56"/>
      <c r="CE6173" s="42"/>
      <c r="DB6173" s="42"/>
    </row>
    <row r="6174" spans="62:106">
      <c r="BJ6174" s="89"/>
      <c r="BW6174" s="45"/>
      <c r="BX6174" s="42"/>
      <c r="BY6174" s="42"/>
      <c r="BZ6174" s="43"/>
      <c r="CA6174" s="42"/>
      <c r="CB6174" s="55"/>
      <c r="CC6174" s="42"/>
      <c r="CD6174" s="56"/>
      <c r="CE6174" s="42"/>
      <c r="DB6174" s="42"/>
    </row>
    <row r="6175" spans="62:106">
      <c r="BJ6175" s="89"/>
      <c r="BW6175" s="45"/>
      <c r="BX6175" s="42"/>
      <c r="BY6175" s="42"/>
      <c r="BZ6175" s="43"/>
      <c r="CA6175" s="42"/>
      <c r="CB6175" s="55"/>
      <c r="CC6175" s="42"/>
      <c r="CD6175" s="56"/>
      <c r="CE6175" s="42"/>
      <c r="DB6175" s="42"/>
    </row>
    <row r="6176" spans="62:106">
      <c r="BJ6176" s="89"/>
      <c r="BW6176" s="45"/>
      <c r="BX6176" s="42"/>
      <c r="BY6176" s="42"/>
      <c r="BZ6176" s="43"/>
      <c r="CA6176" s="42"/>
      <c r="CB6176" s="55"/>
      <c r="CC6176" s="42"/>
      <c r="CD6176" s="56"/>
      <c r="CE6176" s="42"/>
      <c r="DB6176" s="42"/>
    </row>
    <row r="6177" spans="62:106">
      <c r="BJ6177" s="89"/>
      <c r="BW6177" s="45"/>
      <c r="BX6177" s="42"/>
      <c r="BY6177" s="42"/>
      <c r="BZ6177" s="43"/>
      <c r="CA6177" s="42"/>
      <c r="CB6177" s="55"/>
      <c r="CC6177" s="42"/>
      <c r="CD6177" s="56"/>
      <c r="CE6177" s="42"/>
      <c r="DB6177" s="42"/>
    </row>
    <row r="6178" spans="62:106">
      <c r="BJ6178" s="89"/>
      <c r="BW6178" s="45"/>
      <c r="BX6178" s="42"/>
      <c r="BY6178" s="42"/>
      <c r="BZ6178" s="43"/>
      <c r="CA6178" s="42"/>
      <c r="CB6178" s="55"/>
      <c r="CC6178" s="42"/>
      <c r="CD6178" s="56"/>
      <c r="CE6178" s="42"/>
      <c r="DB6178" s="42"/>
    </row>
    <row r="6179" spans="62:106">
      <c r="BJ6179" s="89"/>
      <c r="BW6179" s="45"/>
      <c r="BX6179" s="42"/>
      <c r="BY6179" s="42"/>
      <c r="BZ6179" s="43"/>
      <c r="CA6179" s="42"/>
      <c r="CB6179" s="55"/>
      <c r="CC6179" s="42"/>
      <c r="CD6179" s="56"/>
      <c r="CE6179" s="42"/>
      <c r="DB6179" s="42"/>
    </row>
    <row r="6180" spans="62:106">
      <c r="BJ6180" s="89"/>
      <c r="BW6180" s="45"/>
      <c r="BX6180" s="42"/>
      <c r="BY6180" s="42"/>
      <c r="BZ6180" s="43"/>
      <c r="CA6180" s="42"/>
      <c r="CB6180" s="55"/>
      <c r="CC6180" s="42"/>
      <c r="CD6180" s="56"/>
      <c r="CE6180" s="42"/>
      <c r="DB6180" s="42"/>
    </row>
    <row r="6181" spans="62:106">
      <c r="BJ6181" s="89"/>
      <c r="BW6181" s="45"/>
      <c r="BX6181" s="42"/>
      <c r="BY6181" s="42"/>
      <c r="BZ6181" s="43"/>
      <c r="CA6181" s="42"/>
      <c r="CB6181" s="55"/>
      <c r="CC6181" s="42"/>
      <c r="CD6181" s="56"/>
      <c r="CE6181" s="42"/>
      <c r="DB6181" s="42"/>
    </row>
    <row r="6182" spans="62:106">
      <c r="BJ6182" s="89"/>
      <c r="BW6182" s="45"/>
      <c r="BX6182" s="42"/>
      <c r="BY6182" s="42"/>
      <c r="BZ6182" s="43"/>
      <c r="CA6182" s="42"/>
      <c r="CB6182" s="55"/>
      <c r="CC6182" s="42"/>
      <c r="CD6182" s="56"/>
      <c r="CE6182" s="42"/>
      <c r="DB6182" s="42"/>
    </row>
    <row r="6183" spans="62:106">
      <c r="BJ6183" s="89"/>
      <c r="BW6183" s="45"/>
      <c r="BX6183" s="42"/>
      <c r="BY6183" s="42"/>
      <c r="BZ6183" s="43"/>
      <c r="CA6183" s="42"/>
      <c r="CB6183" s="55"/>
      <c r="CC6183" s="42"/>
      <c r="CD6183" s="56"/>
      <c r="CE6183" s="42"/>
      <c r="DB6183" s="42"/>
    </row>
    <row r="6184" spans="62:106">
      <c r="BJ6184" s="89"/>
      <c r="BW6184" s="45"/>
      <c r="BX6184" s="42"/>
      <c r="BY6184" s="42"/>
      <c r="BZ6184" s="43"/>
      <c r="CA6184" s="42"/>
      <c r="CB6184" s="55"/>
      <c r="CC6184" s="42"/>
      <c r="CD6184" s="56"/>
      <c r="CE6184" s="42"/>
      <c r="DB6184" s="42"/>
    </row>
    <row r="6185" spans="62:106">
      <c r="BJ6185" s="89"/>
      <c r="BW6185" s="45"/>
      <c r="BX6185" s="42"/>
      <c r="BY6185" s="42"/>
      <c r="BZ6185" s="43"/>
      <c r="CA6185" s="42"/>
      <c r="CB6185" s="55"/>
      <c r="CC6185" s="42"/>
      <c r="CD6185" s="56"/>
      <c r="CE6185" s="42"/>
      <c r="DB6185" s="42"/>
    </row>
    <row r="6186" spans="62:106">
      <c r="BJ6186" s="89"/>
      <c r="BW6186" s="45"/>
      <c r="BX6186" s="42"/>
      <c r="BY6186" s="42"/>
      <c r="BZ6186" s="43"/>
      <c r="CA6186" s="42"/>
      <c r="CB6186" s="55"/>
      <c r="CC6186" s="42"/>
      <c r="CD6186" s="56"/>
      <c r="CE6186" s="42"/>
      <c r="DB6186" s="42"/>
    </row>
    <row r="6187" spans="62:106">
      <c r="BJ6187" s="89"/>
      <c r="BW6187" s="45"/>
      <c r="BX6187" s="42"/>
      <c r="BY6187" s="42"/>
      <c r="BZ6187" s="43"/>
      <c r="CA6187" s="42"/>
      <c r="CB6187" s="55"/>
      <c r="CC6187" s="42"/>
      <c r="CD6187" s="56"/>
      <c r="CE6187" s="42"/>
      <c r="DB6187" s="42"/>
    </row>
    <row r="6188" spans="62:106">
      <c r="BJ6188" s="89"/>
      <c r="BW6188" s="45"/>
      <c r="BX6188" s="42"/>
      <c r="BY6188" s="42"/>
      <c r="BZ6188" s="43"/>
      <c r="CA6188" s="42"/>
      <c r="CB6188" s="55"/>
      <c r="CC6188" s="42"/>
      <c r="CD6188" s="56"/>
      <c r="CE6188" s="42"/>
      <c r="DB6188" s="42"/>
    </row>
    <row r="6189" spans="62:106">
      <c r="BJ6189" s="89"/>
      <c r="BW6189" s="45"/>
      <c r="BX6189" s="42"/>
      <c r="BY6189" s="42"/>
      <c r="BZ6189" s="43"/>
      <c r="CA6189" s="42"/>
      <c r="CB6189" s="55"/>
      <c r="CC6189" s="42"/>
      <c r="CD6189" s="56"/>
      <c r="CE6189" s="42"/>
      <c r="DB6189" s="42"/>
    </row>
    <row r="6190" spans="62:106">
      <c r="BJ6190" s="89"/>
      <c r="BW6190" s="45"/>
      <c r="BX6190" s="42"/>
      <c r="BY6190" s="42"/>
      <c r="BZ6190" s="43"/>
      <c r="CA6190" s="42"/>
      <c r="CB6190" s="55"/>
      <c r="CC6190" s="42"/>
      <c r="CD6190" s="56"/>
      <c r="CE6190" s="42"/>
      <c r="DB6190" s="42"/>
    </row>
    <row r="6191" spans="62:106">
      <c r="BJ6191" s="89"/>
      <c r="BW6191" s="45"/>
      <c r="BX6191" s="42"/>
      <c r="BY6191" s="42"/>
      <c r="BZ6191" s="43"/>
      <c r="CA6191" s="42"/>
      <c r="CB6191" s="55"/>
      <c r="CC6191" s="42"/>
      <c r="CD6191" s="56"/>
      <c r="CE6191" s="42"/>
      <c r="DB6191" s="42"/>
    </row>
    <row r="6192" spans="62:106">
      <c r="BJ6192" s="89"/>
      <c r="BW6192" s="45"/>
      <c r="BX6192" s="42"/>
      <c r="BY6192" s="42"/>
      <c r="BZ6192" s="43"/>
      <c r="CA6192" s="42"/>
      <c r="CB6192" s="55"/>
      <c r="CC6192" s="42"/>
      <c r="CD6192" s="56"/>
      <c r="CE6192" s="42"/>
      <c r="DB6192" s="42"/>
    </row>
    <row r="6193" spans="62:106">
      <c r="BJ6193" s="89"/>
      <c r="BW6193" s="45"/>
      <c r="BX6193" s="42"/>
      <c r="BY6193" s="42"/>
      <c r="BZ6193" s="43"/>
      <c r="CA6193" s="42"/>
      <c r="CB6193" s="55"/>
      <c r="CC6193" s="42"/>
      <c r="CD6193" s="56"/>
      <c r="CE6193" s="42"/>
      <c r="DB6193" s="42"/>
    </row>
    <row r="6194" spans="62:106">
      <c r="BJ6194" s="89"/>
      <c r="BW6194" s="45"/>
      <c r="BX6194" s="42"/>
      <c r="BY6194" s="42"/>
      <c r="BZ6194" s="43"/>
      <c r="CA6194" s="42"/>
      <c r="CB6194" s="55"/>
      <c r="CC6194" s="42"/>
      <c r="CD6194" s="56"/>
      <c r="CE6194" s="42"/>
      <c r="DB6194" s="42"/>
    </row>
    <row r="6195" spans="62:106">
      <c r="BJ6195" s="89"/>
      <c r="BW6195" s="45"/>
      <c r="BX6195" s="42"/>
      <c r="BY6195" s="42"/>
      <c r="BZ6195" s="43"/>
      <c r="CA6195" s="42"/>
      <c r="CB6195" s="55"/>
      <c r="CC6195" s="42"/>
      <c r="CD6195" s="56"/>
      <c r="CE6195" s="42"/>
      <c r="DB6195" s="42"/>
    </row>
    <row r="6196" spans="62:106">
      <c r="BJ6196" s="89"/>
      <c r="BW6196" s="45"/>
      <c r="BX6196" s="42"/>
      <c r="BY6196" s="42"/>
      <c r="BZ6196" s="43"/>
      <c r="CA6196" s="42"/>
      <c r="CB6196" s="55"/>
      <c r="CC6196" s="42"/>
      <c r="CD6196" s="56"/>
      <c r="CE6196" s="42"/>
      <c r="DB6196" s="42"/>
    </row>
    <row r="6197" spans="62:106">
      <c r="BJ6197" s="89"/>
      <c r="BW6197" s="45"/>
      <c r="BX6197" s="42"/>
      <c r="BY6197" s="42"/>
      <c r="BZ6197" s="43"/>
      <c r="CA6197" s="42"/>
      <c r="CB6197" s="55"/>
      <c r="CC6197" s="42"/>
      <c r="CD6197" s="56"/>
      <c r="CE6197" s="42"/>
      <c r="DB6197" s="42"/>
    </row>
    <row r="6198" spans="62:106">
      <c r="BJ6198" s="89"/>
      <c r="BW6198" s="45"/>
      <c r="BX6198" s="42"/>
      <c r="BY6198" s="42"/>
      <c r="BZ6198" s="43"/>
      <c r="CA6198" s="42"/>
      <c r="CB6198" s="55"/>
      <c r="CC6198" s="42"/>
      <c r="CD6198" s="56"/>
      <c r="CE6198" s="42"/>
      <c r="DB6198" s="42"/>
    </row>
    <row r="6199" spans="62:106">
      <c r="BJ6199" s="89"/>
      <c r="BW6199" s="45"/>
      <c r="BX6199" s="42"/>
      <c r="BY6199" s="42"/>
      <c r="BZ6199" s="43"/>
      <c r="CA6199" s="42"/>
      <c r="CB6199" s="55"/>
      <c r="CC6199" s="42"/>
      <c r="CD6199" s="56"/>
      <c r="CE6199" s="42"/>
      <c r="DB6199" s="42"/>
    </row>
    <row r="6200" spans="62:106">
      <c r="BJ6200" s="89"/>
      <c r="BW6200" s="45"/>
      <c r="BX6200" s="42"/>
      <c r="BY6200" s="42"/>
      <c r="BZ6200" s="43"/>
      <c r="CA6200" s="42"/>
      <c r="CB6200" s="55"/>
      <c r="CC6200" s="42"/>
      <c r="CD6200" s="56"/>
      <c r="CE6200" s="42"/>
      <c r="DB6200" s="42"/>
    </row>
    <row r="6201" spans="62:106">
      <c r="BJ6201" s="89"/>
      <c r="BW6201" s="45"/>
      <c r="BX6201" s="42"/>
      <c r="BY6201" s="42"/>
      <c r="BZ6201" s="43"/>
      <c r="CA6201" s="42"/>
      <c r="CB6201" s="55"/>
      <c r="CC6201" s="42"/>
      <c r="CD6201" s="56"/>
      <c r="CE6201" s="42"/>
      <c r="DB6201" s="42"/>
    </row>
    <row r="6202" spans="62:106">
      <c r="BJ6202" s="89"/>
      <c r="BW6202" s="45"/>
      <c r="BX6202" s="42"/>
      <c r="BY6202" s="42"/>
      <c r="BZ6202" s="43"/>
      <c r="CA6202" s="42"/>
      <c r="CB6202" s="55"/>
      <c r="CC6202" s="42"/>
      <c r="CD6202" s="56"/>
      <c r="CE6202" s="42"/>
      <c r="DB6202" s="42"/>
    </row>
    <row r="6203" spans="62:106">
      <c r="BJ6203" s="89"/>
      <c r="BW6203" s="45"/>
      <c r="BX6203" s="42"/>
      <c r="BY6203" s="42"/>
      <c r="BZ6203" s="43"/>
      <c r="CA6203" s="42"/>
      <c r="CB6203" s="55"/>
      <c r="CC6203" s="42"/>
      <c r="CD6203" s="56"/>
      <c r="CE6203" s="42"/>
      <c r="DB6203" s="42"/>
    </row>
    <row r="6204" spans="62:106">
      <c r="BJ6204" s="89"/>
      <c r="BW6204" s="45"/>
      <c r="BX6204" s="42"/>
      <c r="BY6204" s="42"/>
      <c r="BZ6204" s="43"/>
      <c r="CA6204" s="42"/>
      <c r="CB6204" s="55"/>
      <c r="CC6204" s="42"/>
      <c r="CD6204" s="56"/>
      <c r="CE6204" s="42"/>
      <c r="DB6204" s="42"/>
    </row>
    <row r="6205" spans="62:106">
      <c r="BJ6205" s="89"/>
      <c r="BW6205" s="45"/>
      <c r="BX6205" s="42"/>
      <c r="BY6205" s="42"/>
      <c r="BZ6205" s="43"/>
      <c r="CA6205" s="42"/>
      <c r="CB6205" s="55"/>
      <c r="CC6205" s="42"/>
      <c r="CD6205" s="56"/>
      <c r="CE6205" s="42"/>
      <c r="DB6205" s="42"/>
    </row>
    <row r="6206" spans="62:106">
      <c r="BJ6206" s="89"/>
      <c r="BW6206" s="45"/>
      <c r="BX6206" s="42"/>
      <c r="BY6206" s="42"/>
      <c r="BZ6206" s="43"/>
      <c r="CA6206" s="42"/>
      <c r="CB6206" s="55"/>
      <c r="CC6206" s="42"/>
      <c r="CD6206" s="56"/>
      <c r="CE6206" s="42"/>
      <c r="DB6206" s="42"/>
    </row>
    <row r="6207" spans="62:106">
      <c r="BJ6207" s="89"/>
      <c r="BW6207" s="45"/>
      <c r="BX6207" s="42"/>
      <c r="BY6207" s="42"/>
      <c r="BZ6207" s="43"/>
      <c r="CA6207" s="42"/>
      <c r="CB6207" s="55"/>
      <c r="CC6207" s="42"/>
      <c r="CD6207" s="56"/>
      <c r="CE6207" s="42"/>
      <c r="DB6207" s="42"/>
    </row>
    <row r="6208" spans="62:106">
      <c r="BJ6208" s="89"/>
      <c r="BW6208" s="45"/>
      <c r="BX6208" s="42"/>
      <c r="BY6208" s="42"/>
      <c r="BZ6208" s="43"/>
      <c r="CA6208" s="42"/>
      <c r="CB6208" s="55"/>
      <c r="CC6208" s="42"/>
      <c r="CD6208" s="56"/>
      <c r="CE6208" s="42"/>
      <c r="DB6208" s="42"/>
    </row>
    <row r="6209" spans="62:106">
      <c r="BJ6209" s="89"/>
      <c r="BW6209" s="45"/>
      <c r="BX6209" s="42"/>
      <c r="BY6209" s="42"/>
      <c r="BZ6209" s="43"/>
      <c r="CA6209" s="42"/>
      <c r="CB6209" s="55"/>
      <c r="CC6209" s="42"/>
      <c r="CD6209" s="56"/>
      <c r="CE6209" s="42"/>
      <c r="DB6209" s="42"/>
    </row>
    <row r="6210" spans="62:106">
      <c r="BJ6210" s="89"/>
      <c r="BW6210" s="45"/>
      <c r="BX6210" s="42"/>
      <c r="BY6210" s="42"/>
      <c r="BZ6210" s="43"/>
      <c r="CA6210" s="42"/>
      <c r="CB6210" s="55"/>
      <c r="CC6210" s="42"/>
      <c r="CD6210" s="56"/>
      <c r="CE6210" s="42"/>
      <c r="DB6210" s="42"/>
    </row>
    <row r="6211" spans="62:106">
      <c r="BJ6211" s="89"/>
      <c r="BW6211" s="45"/>
      <c r="BX6211" s="42"/>
      <c r="BY6211" s="42"/>
      <c r="BZ6211" s="43"/>
      <c r="CA6211" s="42"/>
      <c r="CB6211" s="55"/>
      <c r="CC6211" s="42"/>
      <c r="CD6211" s="56"/>
      <c r="CE6211" s="42"/>
      <c r="DB6211" s="42"/>
    </row>
    <row r="6212" spans="62:106">
      <c r="BJ6212" s="89"/>
      <c r="BW6212" s="45"/>
      <c r="BX6212" s="42"/>
      <c r="BY6212" s="42"/>
      <c r="BZ6212" s="43"/>
      <c r="CA6212" s="42"/>
      <c r="CB6212" s="55"/>
      <c r="CC6212" s="42"/>
      <c r="CD6212" s="56"/>
      <c r="CE6212" s="42"/>
      <c r="DB6212" s="42"/>
    </row>
    <row r="6213" spans="62:106">
      <c r="BJ6213" s="89"/>
      <c r="BW6213" s="45"/>
      <c r="BX6213" s="42"/>
      <c r="BY6213" s="42"/>
      <c r="BZ6213" s="43"/>
      <c r="CA6213" s="42"/>
      <c r="CB6213" s="55"/>
      <c r="CC6213" s="42"/>
      <c r="CD6213" s="56"/>
      <c r="CE6213" s="42"/>
      <c r="DB6213" s="42"/>
    </row>
    <row r="6214" spans="62:106">
      <c r="BJ6214" s="89"/>
      <c r="BW6214" s="45"/>
      <c r="BX6214" s="42"/>
      <c r="BY6214" s="42"/>
      <c r="BZ6214" s="43"/>
      <c r="CA6214" s="42"/>
      <c r="CB6214" s="55"/>
      <c r="CC6214" s="42"/>
      <c r="CD6214" s="56"/>
      <c r="CE6214" s="42"/>
      <c r="DB6214" s="42"/>
    </row>
    <row r="6215" spans="62:106">
      <c r="BJ6215" s="89"/>
      <c r="BW6215" s="45"/>
      <c r="BX6215" s="42"/>
      <c r="BY6215" s="42"/>
      <c r="BZ6215" s="43"/>
      <c r="CA6215" s="42"/>
      <c r="CB6215" s="55"/>
      <c r="CC6215" s="42"/>
      <c r="CD6215" s="56"/>
      <c r="CE6215" s="42"/>
      <c r="DB6215" s="42"/>
    </row>
    <row r="6216" spans="62:106">
      <c r="BJ6216" s="89"/>
      <c r="BW6216" s="45"/>
      <c r="BX6216" s="42"/>
      <c r="BY6216" s="42"/>
      <c r="BZ6216" s="43"/>
      <c r="CA6216" s="42"/>
      <c r="CB6216" s="55"/>
      <c r="CC6216" s="42"/>
      <c r="CD6216" s="56"/>
      <c r="CE6216" s="42"/>
      <c r="DB6216" s="42"/>
    </row>
    <row r="6217" spans="62:106">
      <c r="BJ6217" s="89"/>
      <c r="BW6217" s="45"/>
      <c r="BX6217" s="42"/>
      <c r="BY6217" s="42"/>
      <c r="BZ6217" s="43"/>
      <c r="CA6217" s="42"/>
      <c r="CB6217" s="55"/>
      <c r="CC6217" s="42"/>
      <c r="CD6217" s="56"/>
      <c r="CE6217" s="42"/>
      <c r="DB6217" s="42"/>
    </row>
    <row r="6218" spans="62:106">
      <c r="BJ6218" s="89"/>
      <c r="BW6218" s="45"/>
      <c r="BX6218" s="42"/>
      <c r="BY6218" s="42"/>
      <c r="BZ6218" s="43"/>
      <c r="CA6218" s="42"/>
      <c r="CB6218" s="55"/>
      <c r="CC6218" s="42"/>
      <c r="CD6218" s="56"/>
      <c r="CE6218" s="42"/>
      <c r="DB6218" s="42"/>
    </row>
    <row r="6219" spans="62:106">
      <c r="BJ6219" s="89"/>
      <c r="BW6219" s="45"/>
      <c r="BX6219" s="42"/>
      <c r="BY6219" s="42"/>
      <c r="BZ6219" s="43"/>
      <c r="CA6219" s="42"/>
      <c r="CB6219" s="55"/>
      <c r="CC6219" s="42"/>
      <c r="CD6219" s="56"/>
      <c r="CE6219" s="42"/>
      <c r="DB6219" s="42"/>
    </row>
    <row r="6220" spans="62:106">
      <c r="BJ6220" s="89"/>
      <c r="BW6220" s="45"/>
      <c r="BX6220" s="42"/>
      <c r="BY6220" s="42"/>
      <c r="BZ6220" s="43"/>
      <c r="CA6220" s="42"/>
      <c r="CB6220" s="55"/>
      <c r="CC6220" s="42"/>
      <c r="CD6220" s="56"/>
      <c r="CE6220" s="42"/>
      <c r="DB6220" s="42"/>
    </row>
    <row r="6221" spans="62:106">
      <c r="BJ6221" s="89"/>
      <c r="BW6221" s="45"/>
      <c r="BX6221" s="42"/>
      <c r="BY6221" s="42"/>
      <c r="BZ6221" s="43"/>
      <c r="CA6221" s="42"/>
      <c r="CB6221" s="55"/>
      <c r="CC6221" s="42"/>
      <c r="CD6221" s="56"/>
      <c r="CE6221" s="42"/>
      <c r="DB6221" s="42"/>
    </row>
    <row r="6222" spans="62:106">
      <c r="BJ6222" s="89"/>
      <c r="BW6222" s="45"/>
      <c r="BX6222" s="42"/>
      <c r="BY6222" s="42"/>
      <c r="BZ6222" s="43"/>
      <c r="CA6222" s="42"/>
      <c r="CB6222" s="55"/>
      <c r="CC6222" s="42"/>
      <c r="CD6222" s="56"/>
      <c r="CE6222" s="42"/>
      <c r="DB6222" s="42"/>
    </row>
    <row r="6223" spans="62:106">
      <c r="BJ6223" s="89"/>
      <c r="BW6223" s="45"/>
      <c r="BX6223" s="42"/>
      <c r="BY6223" s="42"/>
      <c r="BZ6223" s="43"/>
      <c r="CA6223" s="42"/>
      <c r="CB6223" s="55"/>
      <c r="CC6223" s="42"/>
      <c r="CD6223" s="56"/>
      <c r="CE6223" s="42"/>
      <c r="DB6223" s="42"/>
    </row>
    <row r="6224" spans="62:106">
      <c r="BJ6224" s="89"/>
      <c r="BW6224" s="45"/>
      <c r="BX6224" s="42"/>
      <c r="BY6224" s="42"/>
      <c r="BZ6224" s="43"/>
      <c r="CA6224" s="42"/>
      <c r="CB6224" s="55"/>
      <c r="CC6224" s="42"/>
      <c r="CD6224" s="56"/>
      <c r="CE6224" s="42"/>
      <c r="DB6224" s="42"/>
    </row>
    <row r="6225" spans="62:106">
      <c r="BJ6225" s="89"/>
      <c r="BW6225" s="45"/>
      <c r="BX6225" s="42"/>
      <c r="BY6225" s="42"/>
      <c r="BZ6225" s="43"/>
      <c r="CA6225" s="42"/>
      <c r="CB6225" s="55"/>
      <c r="CC6225" s="42"/>
      <c r="CD6225" s="56"/>
      <c r="CE6225" s="42"/>
      <c r="DB6225" s="42"/>
    </row>
    <row r="6226" spans="62:106">
      <c r="BJ6226" s="89"/>
      <c r="BW6226" s="45"/>
      <c r="BX6226" s="42"/>
      <c r="BY6226" s="42"/>
      <c r="BZ6226" s="43"/>
      <c r="CA6226" s="42"/>
      <c r="CB6226" s="55"/>
      <c r="CC6226" s="42"/>
      <c r="CD6226" s="56"/>
      <c r="CE6226" s="42"/>
      <c r="DB6226" s="42"/>
    </row>
    <row r="6227" spans="62:106">
      <c r="BJ6227" s="89"/>
      <c r="BW6227" s="45"/>
      <c r="BX6227" s="42"/>
      <c r="BY6227" s="42"/>
      <c r="BZ6227" s="43"/>
      <c r="CA6227" s="42"/>
      <c r="CB6227" s="55"/>
      <c r="CC6227" s="42"/>
      <c r="CD6227" s="56"/>
      <c r="CE6227" s="42"/>
      <c r="DB6227" s="42"/>
    </row>
    <row r="6228" spans="62:106">
      <c r="BJ6228" s="89"/>
      <c r="BW6228" s="45"/>
      <c r="BX6228" s="42"/>
      <c r="BY6228" s="42"/>
      <c r="BZ6228" s="43"/>
      <c r="CA6228" s="42"/>
      <c r="CB6228" s="55"/>
      <c r="CC6228" s="42"/>
      <c r="CD6228" s="56"/>
      <c r="CE6228" s="42"/>
      <c r="DB6228" s="42"/>
    </row>
    <row r="6229" spans="62:106">
      <c r="BJ6229" s="89"/>
      <c r="BW6229" s="45"/>
      <c r="BX6229" s="42"/>
      <c r="BY6229" s="42"/>
      <c r="BZ6229" s="43"/>
      <c r="CA6229" s="42"/>
      <c r="CB6229" s="55"/>
      <c r="CC6229" s="42"/>
      <c r="CD6229" s="56"/>
      <c r="CE6229" s="42"/>
      <c r="DB6229" s="42"/>
    </row>
    <row r="6230" spans="62:106">
      <c r="BJ6230" s="89"/>
      <c r="BW6230" s="45"/>
      <c r="BX6230" s="42"/>
      <c r="BY6230" s="42"/>
      <c r="BZ6230" s="43"/>
      <c r="CA6230" s="42"/>
      <c r="CB6230" s="55"/>
      <c r="CC6230" s="42"/>
      <c r="CD6230" s="56"/>
      <c r="CE6230" s="42"/>
      <c r="DB6230" s="42"/>
    </row>
    <row r="6231" spans="62:106">
      <c r="BJ6231" s="89"/>
      <c r="BW6231" s="45"/>
      <c r="BX6231" s="42"/>
      <c r="BY6231" s="42"/>
      <c r="BZ6231" s="43"/>
      <c r="CA6231" s="42"/>
      <c r="CB6231" s="55"/>
      <c r="CC6231" s="42"/>
      <c r="CD6231" s="56"/>
      <c r="CE6231" s="42"/>
      <c r="DB6231" s="42"/>
    </row>
    <row r="6232" spans="62:106">
      <c r="BJ6232" s="89"/>
      <c r="BW6232" s="45"/>
      <c r="BX6232" s="42"/>
      <c r="BY6232" s="42"/>
      <c r="BZ6232" s="43"/>
      <c r="CA6232" s="42"/>
      <c r="CB6232" s="55"/>
      <c r="CC6232" s="42"/>
      <c r="CD6232" s="56"/>
      <c r="CE6232" s="42"/>
      <c r="DB6232" s="42"/>
    </row>
    <row r="6233" spans="62:106">
      <c r="BJ6233" s="89"/>
      <c r="BW6233" s="45"/>
      <c r="BX6233" s="42"/>
      <c r="BY6233" s="42"/>
      <c r="BZ6233" s="43"/>
      <c r="CA6233" s="42"/>
      <c r="CB6233" s="55"/>
      <c r="CC6233" s="42"/>
      <c r="CD6233" s="56"/>
      <c r="CE6233" s="42"/>
      <c r="DB6233" s="42"/>
    </row>
    <row r="6234" spans="62:106">
      <c r="BJ6234" s="89"/>
      <c r="BW6234" s="45"/>
      <c r="BX6234" s="42"/>
      <c r="BY6234" s="42"/>
      <c r="BZ6234" s="43"/>
      <c r="CA6234" s="42"/>
      <c r="CB6234" s="55"/>
      <c r="CC6234" s="42"/>
      <c r="CD6234" s="56"/>
      <c r="CE6234" s="42"/>
      <c r="DB6234" s="42"/>
    </row>
    <row r="6235" spans="62:106">
      <c r="BJ6235" s="89"/>
      <c r="BW6235" s="45"/>
      <c r="BX6235" s="42"/>
      <c r="BY6235" s="42"/>
      <c r="BZ6235" s="43"/>
      <c r="CA6235" s="42"/>
      <c r="CB6235" s="55"/>
      <c r="CC6235" s="42"/>
      <c r="CD6235" s="56"/>
      <c r="CE6235" s="42"/>
      <c r="DB6235" s="42"/>
    </row>
    <row r="6236" spans="62:106">
      <c r="BJ6236" s="89"/>
      <c r="BW6236" s="45"/>
      <c r="BX6236" s="42"/>
      <c r="BY6236" s="42"/>
      <c r="BZ6236" s="43"/>
      <c r="CA6236" s="42"/>
      <c r="CB6236" s="55"/>
      <c r="CC6236" s="42"/>
      <c r="CD6236" s="56"/>
      <c r="CE6236" s="42"/>
      <c r="DB6236" s="42"/>
    </row>
    <row r="6237" spans="62:106">
      <c r="BJ6237" s="89"/>
      <c r="BW6237" s="45"/>
      <c r="BX6237" s="42"/>
      <c r="BY6237" s="42"/>
      <c r="BZ6237" s="43"/>
      <c r="CA6237" s="42"/>
      <c r="CB6237" s="55"/>
      <c r="CC6237" s="42"/>
      <c r="CD6237" s="56"/>
      <c r="CE6237" s="42"/>
      <c r="DB6237" s="42"/>
    </row>
    <row r="6238" spans="62:106">
      <c r="BJ6238" s="89"/>
      <c r="BW6238" s="45"/>
      <c r="BX6238" s="42"/>
      <c r="BY6238" s="42"/>
      <c r="BZ6238" s="43"/>
      <c r="CA6238" s="42"/>
      <c r="CB6238" s="55"/>
      <c r="CC6238" s="42"/>
      <c r="CD6238" s="56"/>
      <c r="CE6238" s="42"/>
      <c r="DB6238" s="42"/>
    </row>
    <row r="6239" spans="62:106">
      <c r="BJ6239" s="89"/>
      <c r="BW6239" s="45"/>
      <c r="BX6239" s="42"/>
      <c r="BY6239" s="42"/>
      <c r="BZ6239" s="43"/>
      <c r="CA6239" s="42"/>
      <c r="CB6239" s="55"/>
      <c r="CC6239" s="42"/>
      <c r="CD6239" s="56"/>
      <c r="CE6239" s="42"/>
      <c r="DB6239" s="42"/>
    </row>
    <row r="6240" spans="62:106">
      <c r="BJ6240" s="89"/>
      <c r="BW6240" s="45"/>
      <c r="BX6240" s="42"/>
      <c r="BY6240" s="42"/>
      <c r="BZ6240" s="43"/>
      <c r="CA6240" s="42"/>
      <c r="CB6240" s="55"/>
      <c r="CC6240" s="42"/>
      <c r="CD6240" s="56"/>
      <c r="CE6240" s="42"/>
      <c r="DB6240" s="42"/>
    </row>
    <row r="6241" spans="62:106">
      <c r="BJ6241" s="89"/>
      <c r="BW6241" s="45"/>
      <c r="BX6241" s="42"/>
      <c r="BY6241" s="42"/>
      <c r="BZ6241" s="43"/>
      <c r="CA6241" s="42"/>
      <c r="CB6241" s="55"/>
      <c r="CC6241" s="42"/>
      <c r="CD6241" s="56"/>
      <c r="CE6241" s="42"/>
      <c r="DB6241" s="42"/>
    </row>
    <row r="6242" spans="62:106">
      <c r="BJ6242" s="89"/>
      <c r="BW6242" s="45"/>
      <c r="BX6242" s="42"/>
      <c r="BY6242" s="42"/>
      <c r="BZ6242" s="43"/>
      <c r="CA6242" s="42"/>
      <c r="CB6242" s="55"/>
      <c r="CC6242" s="42"/>
      <c r="CD6242" s="56"/>
      <c r="CE6242" s="42"/>
      <c r="DB6242" s="42"/>
    </row>
    <row r="6243" spans="62:106">
      <c r="BJ6243" s="89"/>
      <c r="BW6243" s="45"/>
      <c r="BX6243" s="42"/>
      <c r="BY6243" s="42"/>
      <c r="BZ6243" s="43"/>
      <c r="CA6243" s="42"/>
      <c r="CB6243" s="55"/>
      <c r="CC6243" s="42"/>
      <c r="CD6243" s="56"/>
      <c r="CE6243" s="42"/>
      <c r="DB6243" s="42"/>
    </row>
    <row r="6244" spans="62:106">
      <c r="BJ6244" s="89"/>
      <c r="BW6244" s="45"/>
      <c r="BX6244" s="42"/>
      <c r="BY6244" s="42"/>
      <c r="BZ6244" s="43"/>
      <c r="CA6244" s="42"/>
      <c r="CB6244" s="55"/>
      <c r="CC6244" s="42"/>
      <c r="CD6244" s="56"/>
      <c r="CE6244" s="42"/>
      <c r="DB6244" s="42"/>
    </row>
    <row r="6245" spans="62:106">
      <c r="BJ6245" s="89"/>
      <c r="BW6245" s="45"/>
      <c r="BX6245" s="42"/>
      <c r="BY6245" s="42"/>
      <c r="BZ6245" s="43"/>
      <c r="CA6245" s="42"/>
      <c r="CB6245" s="55"/>
      <c r="CC6245" s="42"/>
      <c r="CD6245" s="56"/>
      <c r="CE6245" s="42"/>
      <c r="DB6245" s="42"/>
    </row>
    <row r="6246" spans="62:106">
      <c r="BJ6246" s="89"/>
      <c r="BW6246" s="45"/>
      <c r="BX6246" s="42"/>
      <c r="BY6246" s="42"/>
      <c r="BZ6246" s="43"/>
      <c r="CA6246" s="42"/>
      <c r="CB6246" s="55"/>
      <c r="CC6246" s="42"/>
      <c r="CD6246" s="56"/>
      <c r="CE6246" s="42"/>
      <c r="DB6246" s="42"/>
    </row>
    <row r="6247" spans="62:106">
      <c r="BJ6247" s="89"/>
      <c r="BW6247" s="45"/>
      <c r="BX6247" s="42"/>
      <c r="BY6247" s="42"/>
      <c r="BZ6247" s="43"/>
      <c r="CA6247" s="42"/>
      <c r="CB6247" s="55"/>
      <c r="CC6247" s="42"/>
      <c r="CD6247" s="56"/>
      <c r="CE6247" s="42"/>
      <c r="DB6247" s="42"/>
    </row>
    <row r="6248" spans="62:106">
      <c r="BJ6248" s="89"/>
      <c r="BW6248" s="45"/>
      <c r="BX6248" s="42"/>
      <c r="BY6248" s="42"/>
      <c r="BZ6248" s="43"/>
      <c r="CA6248" s="42"/>
      <c r="CB6248" s="55"/>
      <c r="CC6248" s="42"/>
      <c r="CD6248" s="56"/>
      <c r="CE6248" s="42"/>
      <c r="DB6248" s="42"/>
    </row>
    <row r="6249" spans="62:106">
      <c r="BJ6249" s="89"/>
      <c r="BW6249" s="45"/>
      <c r="BX6249" s="42"/>
      <c r="BY6249" s="42"/>
      <c r="BZ6249" s="43"/>
      <c r="CA6249" s="42"/>
      <c r="CB6249" s="55"/>
      <c r="CC6249" s="42"/>
      <c r="CD6249" s="56"/>
      <c r="CE6249" s="42"/>
      <c r="DB6249" s="42"/>
    </row>
    <row r="6250" spans="62:106">
      <c r="BJ6250" s="89"/>
      <c r="BW6250" s="45"/>
      <c r="BX6250" s="42"/>
      <c r="BY6250" s="42"/>
      <c r="BZ6250" s="43"/>
      <c r="CA6250" s="42"/>
      <c r="CB6250" s="55"/>
      <c r="CC6250" s="42"/>
      <c r="CD6250" s="56"/>
      <c r="CE6250" s="42"/>
      <c r="DB6250" s="42"/>
    </row>
    <row r="6251" spans="62:106">
      <c r="BJ6251" s="89"/>
      <c r="BW6251" s="45"/>
      <c r="BX6251" s="42"/>
      <c r="BY6251" s="42"/>
      <c r="BZ6251" s="43"/>
      <c r="CA6251" s="42"/>
      <c r="CB6251" s="55"/>
      <c r="CC6251" s="42"/>
      <c r="CD6251" s="56"/>
      <c r="CE6251" s="42"/>
      <c r="DB6251" s="42"/>
    </row>
    <row r="6252" spans="62:106">
      <c r="BJ6252" s="89"/>
      <c r="BW6252" s="45"/>
      <c r="BX6252" s="42"/>
      <c r="BY6252" s="42"/>
      <c r="BZ6252" s="43"/>
      <c r="CA6252" s="42"/>
      <c r="CB6252" s="55"/>
      <c r="CC6252" s="42"/>
      <c r="CD6252" s="56"/>
      <c r="CE6252" s="42"/>
      <c r="DB6252" s="42"/>
    </row>
    <row r="6253" spans="62:106">
      <c r="BJ6253" s="89"/>
      <c r="BW6253" s="45"/>
      <c r="BX6253" s="42"/>
      <c r="BY6253" s="42"/>
      <c r="BZ6253" s="43"/>
      <c r="CA6253" s="42"/>
      <c r="CB6253" s="55"/>
      <c r="CC6253" s="42"/>
      <c r="CD6253" s="56"/>
      <c r="CE6253" s="42"/>
      <c r="DB6253" s="42"/>
    </row>
    <row r="6254" spans="62:106">
      <c r="BJ6254" s="89"/>
      <c r="BW6254" s="45"/>
      <c r="BX6254" s="42"/>
      <c r="BY6254" s="42"/>
      <c r="BZ6254" s="43"/>
      <c r="CA6254" s="42"/>
      <c r="CB6254" s="55"/>
      <c r="CC6254" s="42"/>
      <c r="CD6254" s="56"/>
      <c r="CE6254" s="42"/>
      <c r="DB6254" s="42"/>
    </row>
    <row r="6255" spans="62:106">
      <c r="BJ6255" s="89"/>
      <c r="BW6255" s="45"/>
      <c r="BX6255" s="42"/>
      <c r="BY6255" s="42"/>
      <c r="BZ6255" s="43"/>
      <c r="CA6255" s="42"/>
      <c r="CB6255" s="55"/>
      <c r="CC6255" s="42"/>
      <c r="CD6255" s="56"/>
      <c r="CE6255" s="42"/>
      <c r="DB6255" s="42"/>
    </row>
    <row r="6256" spans="62:106">
      <c r="BJ6256" s="89"/>
      <c r="BW6256" s="45"/>
      <c r="BX6256" s="42"/>
      <c r="BY6256" s="42"/>
      <c r="BZ6256" s="43"/>
      <c r="CA6256" s="42"/>
      <c r="CB6256" s="55"/>
      <c r="CC6256" s="42"/>
      <c r="CD6256" s="56"/>
      <c r="CE6256" s="42"/>
      <c r="DB6256" s="42"/>
    </row>
    <row r="6257" spans="62:106">
      <c r="BJ6257" s="89"/>
      <c r="BW6257" s="45"/>
      <c r="BX6257" s="42"/>
      <c r="BY6257" s="42"/>
      <c r="BZ6257" s="43"/>
      <c r="CA6257" s="42"/>
      <c r="CB6257" s="55"/>
      <c r="CC6257" s="42"/>
      <c r="CD6257" s="56"/>
      <c r="CE6257" s="42"/>
      <c r="DB6257" s="42"/>
    </row>
    <row r="6258" spans="62:106">
      <c r="BJ6258" s="89"/>
      <c r="BW6258" s="45"/>
      <c r="BX6258" s="42"/>
      <c r="BY6258" s="42"/>
      <c r="BZ6258" s="43"/>
      <c r="CA6258" s="42"/>
      <c r="CB6258" s="55"/>
      <c r="CC6258" s="42"/>
      <c r="CD6258" s="56"/>
      <c r="CE6258" s="42"/>
      <c r="DB6258" s="42"/>
    </row>
    <row r="6259" spans="62:106">
      <c r="BJ6259" s="89"/>
      <c r="BW6259" s="45"/>
      <c r="BX6259" s="42"/>
      <c r="BY6259" s="42"/>
      <c r="BZ6259" s="43"/>
      <c r="CA6259" s="42"/>
      <c r="CB6259" s="55"/>
      <c r="CC6259" s="42"/>
      <c r="CD6259" s="56"/>
      <c r="CE6259" s="42"/>
      <c r="DB6259" s="42"/>
    </row>
    <row r="6260" spans="62:106">
      <c r="BJ6260" s="89"/>
      <c r="BW6260" s="45"/>
      <c r="BX6260" s="42"/>
      <c r="BY6260" s="42"/>
      <c r="BZ6260" s="43"/>
      <c r="CA6260" s="42"/>
      <c r="CB6260" s="55"/>
      <c r="CC6260" s="42"/>
      <c r="CD6260" s="56"/>
      <c r="CE6260" s="42"/>
      <c r="DB6260" s="42"/>
    </row>
    <row r="6261" spans="62:106">
      <c r="BJ6261" s="89"/>
      <c r="BW6261" s="45"/>
      <c r="BX6261" s="42"/>
      <c r="BY6261" s="42"/>
      <c r="BZ6261" s="43"/>
      <c r="CA6261" s="42"/>
      <c r="CB6261" s="55"/>
      <c r="CC6261" s="42"/>
      <c r="CD6261" s="56"/>
      <c r="CE6261" s="42"/>
      <c r="DB6261" s="42"/>
    </row>
    <row r="6262" spans="62:106">
      <c r="BJ6262" s="89"/>
      <c r="BW6262" s="45"/>
      <c r="BX6262" s="42"/>
      <c r="BY6262" s="42"/>
      <c r="BZ6262" s="43"/>
      <c r="CA6262" s="42"/>
      <c r="CB6262" s="55"/>
      <c r="CC6262" s="42"/>
      <c r="CD6262" s="56"/>
      <c r="CE6262" s="42"/>
      <c r="DB6262" s="42"/>
    </row>
    <row r="6263" spans="62:106">
      <c r="BJ6263" s="89"/>
      <c r="BW6263" s="45"/>
      <c r="BX6263" s="42"/>
      <c r="BY6263" s="42"/>
      <c r="BZ6263" s="43"/>
      <c r="CA6263" s="42"/>
      <c r="CB6263" s="55"/>
      <c r="CC6263" s="42"/>
      <c r="CD6263" s="56"/>
      <c r="CE6263" s="42"/>
      <c r="DB6263" s="42"/>
    </row>
    <row r="6264" spans="62:106">
      <c r="BJ6264" s="89"/>
      <c r="BW6264" s="45"/>
      <c r="BX6264" s="42"/>
      <c r="BY6264" s="42"/>
      <c r="BZ6264" s="43"/>
      <c r="CA6264" s="42"/>
      <c r="CB6264" s="55"/>
      <c r="CC6264" s="42"/>
      <c r="CD6264" s="56"/>
      <c r="CE6264" s="42"/>
      <c r="DB6264" s="42"/>
    </row>
    <row r="6265" spans="62:106">
      <c r="BJ6265" s="89"/>
      <c r="BW6265" s="45"/>
      <c r="BX6265" s="42"/>
      <c r="BY6265" s="42"/>
      <c r="BZ6265" s="43"/>
      <c r="CA6265" s="42"/>
      <c r="CB6265" s="55"/>
      <c r="CC6265" s="42"/>
      <c r="CD6265" s="56"/>
      <c r="CE6265" s="42"/>
      <c r="DB6265" s="42"/>
    </row>
    <row r="6266" spans="62:106">
      <c r="BJ6266" s="89"/>
      <c r="BW6266" s="45"/>
      <c r="BX6266" s="42"/>
      <c r="BY6266" s="42"/>
      <c r="BZ6266" s="43"/>
      <c r="CA6266" s="42"/>
      <c r="CB6266" s="55"/>
      <c r="CC6266" s="42"/>
      <c r="CD6266" s="56"/>
      <c r="CE6266" s="42"/>
      <c r="DB6266" s="42"/>
    </row>
    <row r="6267" spans="62:106">
      <c r="BJ6267" s="89"/>
      <c r="BW6267" s="45"/>
      <c r="BX6267" s="42"/>
      <c r="BY6267" s="42"/>
      <c r="BZ6267" s="43"/>
      <c r="CA6267" s="42"/>
      <c r="CB6267" s="55"/>
      <c r="CC6267" s="42"/>
      <c r="CD6267" s="56"/>
      <c r="CE6267" s="42"/>
      <c r="DB6267" s="42"/>
    </row>
    <row r="6268" spans="62:106">
      <c r="BJ6268" s="89"/>
      <c r="BW6268" s="45"/>
      <c r="BX6268" s="42"/>
      <c r="BY6268" s="42"/>
      <c r="BZ6268" s="43"/>
      <c r="CA6268" s="42"/>
      <c r="CB6268" s="55"/>
      <c r="CC6268" s="42"/>
      <c r="CD6268" s="56"/>
      <c r="CE6268" s="42"/>
      <c r="DB6268" s="42"/>
    </row>
    <row r="6269" spans="62:106">
      <c r="BJ6269" s="89"/>
      <c r="BW6269" s="45"/>
      <c r="BX6269" s="42"/>
      <c r="BY6269" s="42"/>
      <c r="BZ6269" s="43"/>
      <c r="CA6269" s="42"/>
      <c r="CB6269" s="55"/>
      <c r="CC6269" s="42"/>
      <c r="CD6269" s="56"/>
      <c r="CE6269" s="42"/>
      <c r="DB6269" s="42"/>
    </row>
    <row r="6270" spans="62:106">
      <c r="BJ6270" s="89"/>
      <c r="BW6270" s="45"/>
      <c r="BX6270" s="42"/>
      <c r="BY6270" s="42"/>
      <c r="BZ6270" s="43"/>
      <c r="CA6270" s="42"/>
      <c r="CB6270" s="55"/>
      <c r="CC6270" s="42"/>
      <c r="CD6270" s="56"/>
      <c r="CE6270" s="42"/>
      <c r="DB6270" s="42"/>
    </row>
    <row r="6271" spans="62:106">
      <c r="BJ6271" s="89"/>
      <c r="BW6271" s="45"/>
      <c r="BX6271" s="42"/>
      <c r="BY6271" s="42"/>
      <c r="BZ6271" s="43"/>
      <c r="CA6271" s="42"/>
      <c r="CB6271" s="55"/>
      <c r="CC6271" s="42"/>
      <c r="CD6271" s="56"/>
      <c r="CE6271" s="42"/>
      <c r="DB6271" s="42"/>
    </row>
    <row r="6272" spans="62:106">
      <c r="BJ6272" s="89"/>
      <c r="BW6272" s="45"/>
      <c r="BX6272" s="42"/>
      <c r="BY6272" s="42"/>
      <c r="BZ6272" s="43"/>
      <c r="CA6272" s="42"/>
      <c r="CB6272" s="55"/>
      <c r="CC6272" s="42"/>
      <c r="CD6272" s="56"/>
      <c r="CE6272" s="42"/>
      <c r="DB6272" s="42"/>
    </row>
    <row r="6273" spans="62:106">
      <c r="BJ6273" s="89"/>
      <c r="BW6273" s="45"/>
      <c r="BX6273" s="42"/>
      <c r="BY6273" s="42"/>
      <c r="BZ6273" s="43"/>
      <c r="CA6273" s="42"/>
      <c r="CB6273" s="55"/>
      <c r="CC6273" s="42"/>
      <c r="CD6273" s="56"/>
      <c r="CE6273" s="42"/>
      <c r="DB6273" s="42"/>
    </row>
    <row r="6274" spans="62:106">
      <c r="BJ6274" s="89"/>
      <c r="BW6274" s="45"/>
      <c r="BX6274" s="42"/>
      <c r="BY6274" s="42"/>
      <c r="BZ6274" s="43"/>
      <c r="CA6274" s="42"/>
      <c r="CB6274" s="55"/>
      <c r="CC6274" s="42"/>
      <c r="CD6274" s="56"/>
      <c r="CE6274" s="42"/>
      <c r="DB6274" s="42"/>
    </row>
    <row r="6275" spans="62:106">
      <c r="BJ6275" s="89"/>
      <c r="BW6275" s="45"/>
      <c r="BX6275" s="42"/>
      <c r="BY6275" s="42"/>
      <c r="BZ6275" s="43"/>
      <c r="CA6275" s="42"/>
      <c r="CB6275" s="55"/>
      <c r="CC6275" s="42"/>
      <c r="CD6275" s="56"/>
      <c r="CE6275" s="42"/>
      <c r="DB6275" s="42"/>
    </row>
    <row r="6276" spans="62:106">
      <c r="BJ6276" s="89"/>
      <c r="BW6276" s="45"/>
      <c r="BX6276" s="42"/>
      <c r="BY6276" s="42"/>
      <c r="BZ6276" s="43"/>
      <c r="CA6276" s="42"/>
      <c r="CB6276" s="55"/>
      <c r="CC6276" s="42"/>
      <c r="CD6276" s="56"/>
      <c r="CE6276" s="42"/>
      <c r="DB6276" s="42"/>
    </row>
    <row r="6277" spans="62:106">
      <c r="BJ6277" s="89"/>
      <c r="BW6277" s="45"/>
      <c r="BX6277" s="42"/>
      <c r="BY6277" s="42"/>
      <c r="BZ6277" s="43"/>
      <c r="CA6277" s="42"/>
      <c r="CB6277" s="55"/>
      <c r="CC6277" s="42"/>
      <c r="CD6277" s="56"/>
      <c r="CE6277" s="42"/>
      <c r="DB6277" s="42"/>
    </row>
    <row r="6278" spans="62:106">
      <c r="BJ6278" s="89"/>
      <c r="BW6278" s="45"/>
      <c r="BX6278" s="42"/>
      <c r="BY6278" s="42"/>
      <c r="BZ6278" s="43"/>
      <c r="CA6278" s="42"/>
      <c r="CB6278" s="55"/>
      <c r="CC6278" s="42"/>
      <c r="CD6278" s="56"/>
      <c r="CE6278" s="42"/>
      <c r="DB6278" s="42"/>
    </row>
    <row r="6279" spans="62:106">
      <c r="BJ6279" s="89"/>
      <c r="BW6279" s="45"/>
      <c r="BX6279" s="42"/>
      <c r="BY6279" s="42"/>
      <c r="BZ6279" s="43"/>
      <c r="CA6279" s="42"/>
      <c r="CB6279" s="55"/>
      <c r="CC6279" s="42"/>
      <c r="CD6279" s="56"/>
      <c r="CE6279" s="42"/>
      <c r="DB6279" s="42"/>
    </row>
    <row r="6280" spans="62:106">
      <c r="BJ6280" s="89"/>
      <c r="BW6280" s="45"/>
      <c r="BX6280" s="42"/>
      <c r="BY6280" s="42"/>
      <c r="BZ6280" s="43"/>
      <c r="CA6280" s="42"/>
      <c r="CB6280" s="55"/>
      <c r="CC6280" s="42"/>
      <c r="CD6280" s="56"/>
      <c r="CE6280" s="42"/>
      <c r="DB6280" s="42"/>
    </row>
    <row r="6281" spans="62:106">
      <c r="BJ6281" s="89"/>
      <c r="BW6281" s="45"/>
      <c r="BX6281" s="42"/>
      <c r="BY6281" s="42"/>
      <c r="BZ6281" s="43"/>
      <c r="CA6281" s="42"/>
      <c r="CB6281" s="55"/>
      <c r="CC6281" s="42"/>
      <c r="CD6281" s="56"/>
      <c r="CE6281" s="42"/>
      <c r="DB6281" s="42"/>
    </row>
    <row r="6282" spans="62:106">
      <c r="BJ6282" s="89"/>
      <c r="BW6282" s="45"/>
      <c r="BX6282" s="42"/>
      <c r="BY6282" s="42"/>
      <c r="BZ6282" s="43"/>
      <c r="CA6282" s="42"/>
      <c r="CB6282" s="55"/>
      <c r="CC6282" s="42"/>
      <c r="CD6282" s="56"/>
      <c r="CE6282" s="42"/>
      <c r="DB6282" s="42"/>
    </row>
    <row r="6283" spans="62:106">
      <c r="BJ6283" s="89"/>
      <c r="BW6283" s="45"/>
      <c r="BX6283" s="42"/>
      <c r="BY6283" s="42"/>
      <c r="BZ6283" s="43"/>
      <c r="CA6283" s="42"/>
      <c r="CB6283" s="55"/>
      <c r="CC6283" s="42"/>
      <c r="CD6283" s="56"/>
      <c r="CE6283" s="42"/>
      <c r="DB6283" s="42"/>
    </row>
    <row r="6284" spans="62:106">
      <c r="BJ6284" s="89"/>
      <c r="BW6284" s="45"/>
      <c r="BX6284" s="42"/>
      <c r="BY6284" s="42"/>
      <c r="BZ6284" s="43"/>
      <c r="CA6284" s="42"/>
      <c r="CB6284" s="55"/>
      <c r="CC6284" s="42"/>
      <c r="CD6284" s="56"/>
      <c r="CE6284" s="42"/>
      <c r="DB6284" s="42"/>
    </row>
    <row r="6285" spans="62:106">
      <c r="BJ6285" s="89"/>
      <c r="BW6285" s="45"/>
      <c r="BX6285" s="42"/>
      <c r="BY6285" s="42"/>
      <c r="BZ6285" s="43"/>
      <c r="CA6285" s="42"/>
      <c r="CB6285" s="55"/>
      <c r="CC6285" s="42"/>
      <c r="CD6285" s="56"/>
      <c r="CE6285" s="42"/>
      <c r="DB6285" s="42"/>
    </row>
    <row r="6286" spans="62:106">
      <c r="BJ6286" s="89"/>
      <c r="BW6286" s="45"/>
      <c r="BX6286" s="42"/>
      <c r="BY6286" s="42"/>
      <c r="BZ6286" s="43"/>
      <c r="CA6286" s="42"/>
      <c r="CB6286" s="55"/>
      <c r="CC6286" s="42"/>
      <c r="CD6286" s="56"/>
      <c r="CE6286" s="42"/>
      <c r="DB6286" s="42"/>
    </row>
    <row r="6287" spans="62:106">
      <c r="BJ6287" s="89"/>
      <c r="BW6287" s="45"/>
      <c r="BX6287" s="42"/>
      <c r="BY6287" s="42"/>
      <c r="BZ6287" s="43"/>
      <c r="CA6287" s="42"/>
      <c r="CB6287" s="55"/>
      <c r="CC6287" s="42"/>
      <c r="CD6287" s="56"/>
      <c r="CE6287" s="42"/>
      <c r="DB6287" s="42"/>
    </row>
    <row r="6288" spans="62:106">
      <c r="BJ6288" s="89"/>
      <c r="BW6288" s="45"/>
      <c r="BX6288" s="42"/>
      <c r="BY6288" s="42"/>
      <c r="BZ6288" s="43"/>
      <c r="CA6288" s="42"/>
      <c r="CB6288" s="55"/>
      <c r="CC6288" s="42"/>
      <c r="CD6288" s="56"/>
      <c r="CE6288" s="42"/>
      <c r="DB6288" s="42"/>
    </row>
    <row r="6289" spans="62:106">
      <c r="BJ6289" s="89"/>
      <c r="BW6289" s="45"/>
      <c r="BX6289" s="42"/>
      <c r="BY6289" s="42"/>
      <c r="BZ6289" s="43"/>
      <c r="CA6289" s="42"/>
      <c r="CB6289" s="55"/>
      <c r="CC6289" s="42"/>
      <c r="CD6289" s="56"/>
      <c r="CE6289" s="42"/>
      <c r="DB6289" s="42"/>
    </row>
    <row r="6290" spans="62:106">
      <c r="BJ6290" s="89"/>
      <c r="BW6290" s="45"/>
      <c r="BX6290" s="42"/>
      <c r="BY6290" s="42"/>
      <c r="BZ6290" s="43"/>
      <c r="CA6290" s="42"/>
      <c r="CB6290" s="55"/>
      <c r="CC6290" s="42"/>
      <c r="CD6290" s="56"/>
      <c r="CE6290" s="42"/>
      <c r="DB6290" s="42"/>
    </row>
    <row r="6291" spans="62:106">
      <c r="BJ6291" s="89"/>
      <c r="BW6291" s="45"/>
      <c r="BX6291" s="42"/>
      <c r="BY6291" s="42"/>
      <c r="BZ6291" s="43"/>
      <c r="CA6291" s="42"/>
      <c r="CB6291" s="55"/>
      <c r="CC6291" s="42"/>
      <c r="CD6291" s="56"/>
      <c r="CE6291" s="42"/>
      <c r="DB6291" s="42"/>
    </row>
    <row r="6292" spans="62:106">
      <c r="BJ6292" s="89"/>
      <c r="BW6292" s="45"/>
      <c r="BX6292" s="42"/>
      <c r="BY6292" s="42"/>
      <c r="BZ6292" s="43"/>
      <c r="CA6292" s="42"/>
      <c r="CB6292" s="55"/>
      <c r="CC6292" s="42"/>
      <c r="CD6292" s="56"/>
      <c r="CE6292" s="42"/>
      <c r="DB6292" s="42"/>
    </row>
    <row r="6293" spans="62:106">
      <c r="BJ6293" s="89"/>
      <c r="BW6293" s="45"/>
      <c r="BX6293" s="42"/>
      <c r="BY6293" s="42"/>
      <c r="BZ6293" s="43"/>
      <c r="CA6293" s="42"/>
      <c r="CB6293" s="55"/>
      <c r="CC6293" s="42"/>
      <c r="CD6293" s="56"/>
      <c r="CE6293" s="42"/>
      <c r="DB6293" s="42"/>
    </row>
    <row r="6294" spans="62:106">
      <c r="BJ6294" s="89"/>
      <c r="BW6294" s="45"/>
      <c r="BX6294" s="42"/>
      <c r="BY6294" s="42"/>
      <c r="BZ6294" s="43"/>
      <c r="CA6294" s="42"/>
      <c r="CB6294" s="55"/>
      <c r="CC6294" s="42"/>
      <c r="CD6294" s="56"/>
      <c r="CE6294" s="42"/>
      <c r="DB6294" s="42"/>
    </row>
    <row r="6295" spans="62:106">
      <c r="BJ6295" s="89"/>
      <c r="BW6295" s="45"/>
      <c r="BX6295" s="42"/>
      <c r="BY6295" s="42"/>
      <c r="BZ6295" s="43"/>
      <c r="CA6295" s="42"/>
      <c r="CB6295" s="55"/>
      <c r="CC6295" s="42"/>
      <c r="CD6295" s="56"/>
      <c r="CE6295" s="42"/>
      <c r="DB6295" s="42"/>
    </row>
    <row r="6296" spans="62:106">
      <c r="BJ6296" s="89"/>
      <c r="BW6296" s="45"/>
      <c r="BX6296" s="42"/>
      <c r="BY6296" s="42"/>
      <c r="BZ6296" s="43"/>
      <c r="CA6296" s="42"/>
      <c r="CB6296" s="55"/>
      <c r="CC6296" s="42"/>
      <c r="CD6296" s="56"/>
      <c r="CE6296" s="42"/>
      <c r="DB6296" s="42"/>
    </row>
    <row r="6297" spans="62:106">
      <c r="BJ6297" s="89"/>
      <c r="BW6297" s="45"/>
      <c r="BX6297" s="42"/>
      <c r="BY6297" s="42"/>
      <c r="BZ6297" s="43"/>
      <c r="CA6297" s="42"/>
      <c r="CB6297" s="55"/>
      <c r="CC6297" s="42"/>
      <c r="CD6297" s="56"/>
      <c r="CE6297" s="42"/>
      <c r="DB6297" s="42"/>
    </row>
    <row r="6298" spans="62:106">
      <c r="BJ6298" s="89"/>
      <c r="BW6298" s="45"/>
      <c r="BX6298" s="42"/>
      <c r="BY6298" s="42"/>
      <c r="BZ6298" s="43"/>
      <c r="CA6298" s="42"/>
      <c r="CB6298" s="55"/>
      <c r="CC6298" s="42"/>
      <c r="CD6298" s="56"/>
      <c r="CE6298" s="42"/>
      <c r="DB6298" s="42"/>
    </row>
    <row r="6299" spans="62:106">
      <c r="BJ6299" s="89"/>
      <c r="BW6299" s="45"/>
      <c r="BX6299" s="42"/>
      <c r="BY6299" s="42"/>
      <c r="BZ6299" s="43"/>
      <c r="CA6299" s="42"/>
      <c r="CB6299" s="55"/>
      <c r="CC6299" s="42"/>
      <c r="CD6299" s="56"/>
      <c r="CE6299" s="42"/>
      <c r="DB6299" s="42"/>
    </row>
    <row r="6300" spans="62:106">
      <c r="BJ6300" s="89"/>
      <c r="BW6300" s="45"/>
      <c r="BX6300" s="42"/>
      <c r="BY6300" s="42"/>
      <c r="BZ6300" s="43"/>
      <c r="CA6300" s="42"/>
      <c r="CB6300" s="55"/>
      <c r="CC6300" s="42"/>
      <c r="CD6300" s="56"/>
      <c r="CE6300" s="42"/>
      <c r="DB6300" s="42"/>
    </row>
    <row r="6301" spans="62:106">
      <c r="BJ6301" s="89"/>
      <c r="BW6301" s="45"/>
      <c r="BX6301" s="42"/>
      <c r="BY6301" s="42"/>
      <c r="BZ6301" s="43"/>
      <c r="CA6301" s="42"/>
      <c r="CB6301" s="55"/>
      <c r="CC6301" s="42"/>
      <c r="CD6301" s="56"/>
      <c r="CE6301" s="42"/>
      <c r="DB6301" s="42"/>
    </row>
    <row r="6302" spans="62:106">
      <c r="BJ6302" s="89"/>
      <c r="BW6302" s="45"/>
      <c r="BX6302" s="42"/>
      <c r="BY6302" s="42"/>
      <c r="BZ6302" s="43"/>
      <c r="CA6302" s="42"/>
      <c r="CB6302" s="55"/>
      <c r="CC6302" s="42"/>
      <c r="CD6302" s="56"/>
      <c r="CE6302" s="42"/>
      <c r="DB6302" s="42"/>
    </row>
    <row r="6303" spans="62:106">
      <c r="BJ6303" s="89"/>
      <c r="BW6303" s="45"/>
      <c r="BX6303" s="42"/>
      <c r="BY6303" s="42"/>
      <c r="BZ6303" s="43"/>
      <c r="CA6303" s="42"/>
      <c r="CB6303" s="55"/>
      <c r="CC6303" s="42"/>
      <c r="CD6303" s="56"/>
      <c r="CE6303" s="42"/>
      <c r="DB6303" s="42"/>
    </row>
    <row r="6304" spans="62:106">
      <c r="BJ6304" s="89"/>
      <c r="BW6304" s="45"/>
      <c r="BX6304" s="42"/>
      <c r="BY6304" s="42"/>
      <c r="BZ6304" s="43"/>
      <c r="CA6304" s="42"/>
      <c r="CB6304" s="55"/>
      <c r="CC6304" s="42"/>
      <c r="CD6304" s="56"/>
      <c r="CE6304" s="42"/>
      <c r="DB6304" s="42"/>
    </row>
    <row r="6305" spans="62:106">
      <c r="BJ6305" s="89"/>
      <c r="BW6305" s="45"/>
      <c r="BX6305" s="42"/>
      <c r="BY6305" s="42"/>
      <c r="BZ6305" s="43"/>
      <c r="CA6305" s="42"/>
      <c r="CB6305" s="55"/>
      <c r="CC6305" s="42"/>
      <c r="CD6305" s="56"/>
      <c r="CE6305" s="42"/>
      <c r="DB6305" s="42"/>
    </row>
    <row r="6306" spans="62:106">
      <c r="BJ6306" s="89"/>
      <c r="BW6306" s="45"/>
      <c r="BX6306" s="42"/>
      <c r="BY6306" s="42"/>
      <c r="BZ6306" s="43"/>
      <c r="CA6306" s="42"/>
      <c r="CB6306" s="55"/>
      <c r="CC6306" s="42"/>
      <c r="CD6306" s="56"/>
      <c r="CE6306" s="42"/>
      <c r="DB6306" s="42"/>
    </row>
    <row r="6307" spans="62:106">
      <c r="BJ6307" s="89"/>
      <c r="BW6307" s="45"/>
      <c r="BX6307" s="42"/>
      <c r="BY6307" s="42"/>
      <c r="BZ6307" s="43"/>
      <c r="CA6307" s="42"/>
      <c r="CB6307" s="55"/>
      <c r="CC6307" s="42"/>
      <c r="CD6307" s="56"/>
      <c r="CE6307" s="42"/>
      <c r="DB6307" s="42"/>
    </row>
    <row r="6308" spans="62:106">
      <c r="BJ6308" s="89"/>
      <c r="BW6308" s="45"/>
      <c r="BX6308" s="42"/>
      <c r="BY6308" s="42"/>
      <c r="BZ6308" s="43"/>
      <c r="CA6308" s="42"/>
      <c r="CB6308" s="55"/>
      <c r="CC6308" s="42"/>
      <c r="CD6308" s="56"/>
      <c r="CE6308" s="42"/>
      <c r="DB6308" s="42"/>
    </row>
    <row r="6309" spans="62:106">
      <c r="BJ6309" s="89"/>
      <c r="BW6309" s="45"/>
      <c r="BX6309" s="42"/>
      <c r="BY6309" s="42"/>
      <c r="BZ6309" s="43"/>
      <c r="CA6309" s="42"/>
      <c r="CB6309" s="55"/>
      <c r="CC6309" s="42"/>
      <c r="CD6309" s="56"/>
      <c r="CE6309" s="42"/>
      <c r="DB6309" s="42"/>
    </row>
    <row r="6310" spans="62:106">
      <c r="BJ6310" s="89"/>
      <c r="BW6310" s="45"/>
      <c r="BX6310" s="42"/>
      <c r="BY6310" s="42"/>
      <c r="BZ6310" s="43"/>
      <c r="CA6310" s="42"/>
      <c r="CB6310" s="55"/>
      <c r="CC6310" s="42"/>
      <c r="CD6310" s="56"/>
      <c r="CE6310" s="42"/>
      <c r="DB6310" s="42"/>
    </row>
    <row r="6311" spans="62:106">
      <c r="BJ6311" s="89"/>
      <c r="BW6311" s="45"/>
      <c r="BX6311" s="42"/>
      <c r="BY6311" s="42"/>
      <c r="BZ6311" s="43"/>
      <c r="CA6311" s="42"/>
      <c r="CB6311" s="55"/>
      <c r="CC6311" s="42"/>
      <c r="CD6311" s="56"/>
      <c r="CE6311" s="42"/>
      <c r="DB6311" s="42"/>
    </row>
    <row r="6312" spans="62:106">
      <c r="BJ6312" s="89"/>
      <c r="BW6312" s="45"/>
      <c r="BX6312" s="42"/>
      <c r="BY6312" s="42"/>
      <c r="BZ6312" s="43"/>
      <c r="CA6312" s="42"/>
      <c r="CB6312" s="55"/>
      <c r="CC6312" s="42"/>
      <c r="CD6312" s="56"/>
      <c r="CE6312" s="42"/>
      <c r="DB6312" s="42"/>
    </row>
    <row r="6313" spans="62:106">
      <c r="BJ6313" s="89"/>
      <c r="BW6313" s="45"/>
      <c r="BX6313" s="42"/>
      <c r="BY6313" s="42"/>
      <c r="BZ6313" s="43"/>
      <c r="CA6313" s="42"/>
      <c r="CB6313" s="55"/>
      <c r="CC6313" s="42"/>
      <c r="CD6313" s="56"/>
      <c r="CE6313" s="42"/>
      <c r="DB6313" s="42"/>
    </row>
    <row r="6314" spans="62:106">
      <c r="BJ6314" s="89"/>
      <c r="BW6314" s="45"/>
      <c r="BX6314" s="42"/>
      <c r="BY6314" s="42"/>
      <c r="BZ6314" s="43"/>
      <c r="CA6314" s="42"/>
      <c r="CB6314" s="55"/>
      <c r="CC6314" s="42"/>
      <c r="CD6314" s="56"/>
      <c r="CE6314" s="42"/>
      <c r="DB6314" s="42"/>
    </row>
    <row r="6315" spans="62:106">
      <c r="BJ6315" s="89"/>
      <c r="BW6315" s="45"/>
      <c r="BX6315" s="42"/>
      <c r="BY6315" s="42"/>
      <c r="BZ6315" s="43"/>
      <c r="CA6315" s="42"/>
      <c r="CB6315" s="55"/>
      <c r="CC6315" s="42"/>
      <c r="CD6315" s="56"/>
      <c r="CE6315" s="42"/>
      <c r="DB6315" s="42"/>
    </row>
    <row r="6316" spans="62:106">
      <c r="BJ6316" s="89"/>
      <c r="BW6316" s="45"/>
      <c r="BX6316" s="42"/>
      <c r="BY6316" s="42"/>
      <c r="BZ6316" s="43"/>
      <c r="CA6316" s="42"/>
      <c r="CB6316" s="55"/>
      <c r="CC6316" s="42"/>
      <c r="CD6316" s="56"/>
      <c r="CE6316" s="42"/>
      <c r="DB6316" s="42"/>
    </row>
    <row r="6317" spans="62:106">
      <c r="BJ6317" s="89"/>
      <c r="BW6317" s="45"/>
      <c r="BX6317" s="42"/>
      <c r="BY6317" s="42"/>
      <c r="BZ6317" s="43"/>
      <c r="CA6317" s="42"/>
      <c r="CB6317" s="55"/>
      <c r="CC6317" s="42"/>
      <c r="CD6317" s="56"/>
      <c r="CE6317" s="42"/>
      <c r="DB6317" s="42"/>
    </row>
    <row r="6318" spans="62:106">
      <c r="BJ6318" s="89"/>
      <c r="BW6318" s="45"/>
      <c r="BX6318" s="42"/>
      <c r="BY6318" s="42"/>
      <c r="BZ6318" s="43"/>
      <c r="CA6318" s="42"/>
      <c r="CB6318" s="55"/>
      <c r="CC6318" s="42"/>
      <c r="CD6318" s="56"/>
      <c r="CE6318" s="42"/>
      <c r="DB6318" s="42"/>
    </row>
    <row r="6319" spans="62:106">
      <c r="BJ6319" s="89"/>
      <c r="BW6319" s="45"/>
      <c r="BX6319" s="42"/>
      <c r="BY6319" s="42"/>
      <c r="BZ6319" s="43"/>
      <c r="CA6319" s="42"/>
      <c r="CB6319" s="55"/>
      <c r="CC6319" s="42"/>
      <c r="CD6319" s="56"/>
      <c r="CE6319" s="42"/>
      <c r="DB6319" s="42"/>
    </row>
    <row r="6320" spans="62:106">
      <c r="BJ6320" s="89"/>
      <c r="BW6320" s="45"/>
      <c r="BX6320" s="42"/>
      <c r="BY6320" s="42"/>
      <c r="BZ6320" s="43"/>
      <c r="CA6320" s="42"/>
      <c r="CB6320" s="55"/>
      <c r="CC6320" s="42"/>
      <c r="CD6320" s="56"/>
      <c r="CE6320" s="42"/>
      <c r="DB6320" s="42"/>
    </row>
    <row r="6321" spans="62:106">
      <c r="BJ6321" s="89"/>
      <c r="BW6321" s="45"/>
      <c r="BX6321" s="42"/>
      <c r="BY6321" s="42"/>
      <c r="BZ6321" s="43"/>
      <c r="CA6321" s="42"/>
      <c r="CB6321" s="55"/>
      <c r="CC6321" s="42"/>
      <c r="CD6321" s="56"/>
      <c r="CE6321" s="42"/>
      <c r="DB6321" s="42"/>
    </row>
    <row r="6322" spans="62:106">
      <c r="BJ6322" s="89"/>
      <c r="BW6322" s="45"/>
      <c r="BX6322" s="42"/>
      <c r="BY6322" s="42"/>
      <c r="BZ6322" s="43"/>
      <c r="CA6322" s="42"/>
      <c r="CB6322" s="55"/>
      <c r="CC6322" s="42"/>
      <c r="CD6322" s="56"/>
      <c r="CE6322" s="42"/>
      <c r="DB6322" s="42"/>
    </row>
    <row r="6323" spans="62:106">
      <c r="BJ6323" s="89"/>
      <c r="BW6323" s="45"/>
      <c r="BX6323" s="42"/>
      <c r="BY6323" s="42"/>
      <c r="BZ6323" s="43"/>
      <c r="CA6323" s="42"/>
      <c r="CB6323" s="55"/>
      <c r="CC6323" s="42"/>
      <c r="CD6323" s="56"/>
      <c r="CE6323" s="42"/>
      <c r="DB6323" s="42"/>
    </row>
    <row r="6324" spans="62:106">
      <c r="BJ6324" s="89"/>
      <c r="BW6324" s="45"/>
      <c r="BX6324" s="42"/>
      <c r="BY6324" s="42"/>
      <c r="BZ6324" s="43"/>
      <c r="CA6324" s="42"/>
      <c r="CB6324" s="55"/>
      <c r="CC6324" s="42"/>
      <c r="CD6324" s="56"/>
      <c r="CE6324" s="42"/>
      <c r="DB6324" s="42"/>
    </row>
    <row r="6325" spans="62:106">
      <c r="BJ6325" s="89"/>
      <c r="BW6325" s="45"/>
      <c r="BX6325" s="42"/>
      <c r="BY6325" s="42"/>
      <c r="BZ6325" s="43"/>
      <c r="CA6325" s="42"/>
      <c r="CB6325" s="55"/>
      <c r="CC6325" s="42"/>
      <c r="CD6325" s="56"/>
      <c r="CE6325" s="42"/>
      <c r="DB6325" s="42"/>
    </row>
    <row r="6326" spans="62:106">
      <c r="BJ6326" s="89"/>
      <c r="BW6326" s="45"/>
      <c r="BX6326" s="42"/>
      <c r="BY6326" s="42"/>
      <c r="BZ6326" s="43"/>
      <c r="CA6326" s="42"/>
      <c r="CB6326" s="55"/>
      <c r="CC6326" s="42"/>
      <c r="CD6326" s="56"/>
      <c r="CE6326" s="42"/>
      <c r="DB6326" s="42"/>
    </row>
    <row r="6327" spans="62:106">
      <c r="BJ6327" s="89"/>
      <c r="BW6327" s="45"/>
      <c r="BX6327" s="42"/>
      <c r="BY6327" s="42"/>
      <c r="BZ6327" s="43"/>
      <c r="CA6327" s="42"/>
      <c r="CB6327" s="55"/>
      <c r="CC6327" s="42"/>
      <c r="CD6327" s="56"/>
      <c r="CE6327" s="42"/>
      <c r="DB6327" s="42"/>
    </row>
    <row r="6328" spans="62:106">
      <c r="BJ6328" s="89"/>
      <c r="BW6328" s="45"/>
      <c r="BX6328" s="42"/>
      <c r="BY6328" s="42"/>
      <c r="BZ6328" s="43"/>
      <c r="CA6328" s="42"/>
      <c r="CB6328" s="55"/>
      <c r="CC6328" s="42"/>
      <c r="CD6328" s="56"/>
      <c r="CE6328" s="42"/>
      <c r="DB6328" s="42"/>
    </row>
    <row r="6329" spans="62:106">
      <c r="BJ6329" s="89"/>
      <c r="BW6329" s="45"/>
      <c r="BX6329" s="42"/>
      <c r="BY6329" s="42"/>
      <c r="BZ6329" s="43"/>
      <c r="CA6329" s="42"/>
      <c r="CB6329" s="55"/>
      <c r="CC6329" s="42"/>
      <c r="CD6329" s="56"/>
      <c r="CE6329" s="42"/>
      <c r="DB6329" s="42"/>
    </row>
    <row r="6330" spans="62:106">
      <c r="BJ6330" s="89"/>
      <c r="BW6330" s="45"/>
      <c r="BX6330" s="42"/>
      <c r="BY6330" s="42"/>
      <c r="BZ6330" s="43"/>
      <c r="CA6330" s="42"/>
      <c r="CB6330" s="55"/>
      <c r="CC6330" s="42"/>
      <c r="CD6330" s="56"/>
      <c r="CE6330" s="42"/>
      <c r="DB6330" s="42"/>
    </row>
    <row r="6331" spans="62:106">
      <c r="BJ6331" s="89"/>
      <c r="BW6331" s="45"/>
      <c r="BX6331" s="42"/>
      <c r="BY6331" s="42"/>
      <c r="BZ6331" s="43"/>
      <c r="CA6331" s="42"/>
      <c r="CB6331" s="55"/>
      <c r="CC6331" s="42"/>
      <c r="CD6331" s="56"/>
      <c r="CE6331" s="42"/>
      <c r="DB6331" s="42"/>
    </row>
    <row r="6332" spans="62:106">
      <c r="BJ6332" s="89"/>
      <c r="BW6332" s="45"/>
      <c r="BX6332" s="42"/>
      <c r="BY6332" s="42"/>
      <c r="BZ6332" s="43"/>
      <c r="CA6332" s="42"/>
      <c r="CB6332" s="55"/>
      <c r="CC6332" s="42"/>
      <c r="CD6332" s="56"/>
      <c r="CE6332" s="42"/>
      <c r="DB6332" s="42"/>
    </row>
    <row r="6333" spans="62:106">
      <c r="BJ6333" s="89"/>
      <c r="BW6333" s="45"/>
      <c r="BX6333" s="42"/>
      <c r="BY6333" s="42"/>
      <c r="BZ6333" s="43"/>
      <c r="CA6333" s="42"/>
      <c r="CB6333" s="55"/>
      <c r="CC6333" s="42"/>
      <c r="CD6333" s="56"/>
      <c r="CE6333" s="42"/>
      <c r="DB6333" s="42"/>
    </row>
    <row r="6334" spans="62:106">
      <c r="BJ6334" s="89"/>
      <c r="BW6334" s="45"/>
      <c r="BX6334" s="42"/>
      <c r="BY6334" s="42"/>
      <c r="BZ6334" s="43"/>
      <c r="CA6334" s="42"/>
      <c r="CB6334" s="55"/>
      <c r="CC6334" s="42"/>
      <c r="CD6334" s="56"/>
      <c r="CE6334" s="42"/>
      <c r="DB6334" s="42"/>
    </row>
    <row r="6335" spans="62:106">
      <c r="BJ6335" s="89"/>
      <c r="BW6335" s="45"/>
      <c r="BX6335" s="42"/>
      <c r="BY6335" s="42"/>
      <c r="BZ6335" s="43"/>
      <c r="CA6335" s="42"/>
      <c r="CB6335" s="55"/>
      <c r="CC6335" s="42"/>
      <c r="CD6335" s="56"/>
      <c r="CE6335" s="42"/>
      <c r="DB6335" s="42"/>
    </row>
    <row r="6336" spans="62:106">
      <c r="BJ6336" s="89"/>
      <c r="BW6336" s="45"/>
      <c r="BX6336" s="42"/>
      <c r="BY6336" s="42"/>
      <c r="BZ6336" s="43"/>
      <c r="CA6336" s="42"/>
      <c r="CB6336" s="55"/>
      <c r="CC6336" s="42"/>
      <c r="CD6336" s="56"/>
      <c r="CE6336" s="42"/>
      <c r="DB6336" s="42"/>
    </row>
    <row r="6337" spans="62:106">
      <c r="BJ6337" s="89"/>
      <c r="BW6337" s="45"/>
      <c r="BX6337" s="42"/>
      <c r="BY6337" s="42"/>
      <c r="BZ6337" s="43"/>
      <c r="CA6337" s="42"/>
      <c r="CB6337" s="55"/>
      <c r="CC6337" s="42"/>
      <c r="CD6337" s="56"/>
      <c r="CE6337" s="42"/>
      <c r="DB6337" s="42"/>
    </row>
    <row r="6338" spans="62:106">
      <c r="BJ6338" s="89"/>
      <c r="BW6338" s="45"/>
      <c r="BX6338" s="42"/>
      <c r="BY6338" s="42"/>
      <c r="BZ6338" s="43"/>
      <c r="CA6338" s="42"/>
      <c r="CB6338" s="55"/>
      <c r="CC6338" s="42"/>
      <c r="CD6338" s="56"/>
      <c r="CE6338" s="42"/>
      <c r="DB6338" s="42"/>
    </row>
    <row r="6339" spans="62:106">
      <c r="BJ6339" s="89"/>
      <c r="BW6339" s="45"/>
      <c r="BX6339" s="42"/>
      <c r="BY6339" s="42"/>
      <c r="BZ6339" s="43"/>
      <c r="CA6339" s="42"/>
      <c r="CB6339" s="55"/>
      <c r="CC6339" s="42"/>
      <c r="CD6339" s="56"/>
      <c r="CE6339" s="42"/>
      <c r="DB6339" s="42"/>
    </row>
    <row r="6340" spans="62:106">
      <c r="BJ6340" s="89"/>
      <c r="BW6340" s="45"/>
      <c r="BX6340" s="42"/>
      <c r="BY6340" s="42"/>
      <c r="BZ6340" s="43"/>
      <c r="CA6340" s="42"/>
      <c r="CB6340" s="55"/>
      <c r="CC6340" s="42"/>
      <c r="CD6340" s="56"/>
      <c r="CE6340" s="42"/>
      <c r="DB6340" s="42"/>
    </row>
    <row r="6341" spans="62:106">
      <c r="BJ6341" s="89"/>
      <c r="BW6341" s="45"/>
      <c r="BX6341" s="42"/>
      <c r="BY6341" s="42"/>
      <c r="BZ6341" s="43"/>
      <c r="CA6341" s="42"/>
      <c r="CB6341" s="55"/>
      <c r="CC6341" s="42"/>
      <c r="CD6341" s="56"/>
      <c r="CE6341" s="42"/>
      <c r="DB6341" s="42"/>
    </row>
    <row r="6342" spans="62:106">
      <c r="BJ6342" s="89"/>
      <c r="BW6342" s="45"/>
      <c r="BX6342" s="42"/>
      <c r="BY6342" s="42"/>
      <c r="BZ6342" s="43"/>
      <c r="CA6342" s="42"/>
      <c r="CB6342" s="55"/>
      <c r="CC6342" s="42"/>
      <c r="CD6342" s="56"/>
      <c r="CE6342" s="42"/>
      <c r="DB6342" s="42"/>
    </row>
    <row r="6343" spans="62:106">
      <c r="BJ6343" s="89"/>
      <c r="BW6343" s="45"/>
      <c r="BX6343" s="42"/>
      <c r="BY6343" s="42"/>
      <c r="BZ6343" s="43"/>
      <c r="CA6343" s="42"/>
      <c r="CB6343" s="55"/>
      <c r="CC6343" s="42"/>
      <c r="CD6343" s="56"/>
      <c r="CE6343" s="42"/>
      <c r="DB6343" s="42"/>
    </row>
    <row r="6344" spans="62:106">
      <c r="BJ6344" s="89"/>
      <c r="BW6344" s="45"/>
      <c r="BX6344" s="42"/>
      <c r="BY6344" s="42"/>
      <c r="BZ6344" s="43"/>
      <c r="CA6344" s="42"/>
      <c r="CB6344" s="55"/>
      <c r="CC6344" s="42"/>
      <c r="CD6344" s="56"/>
      <c r="CE6344" s="42"/>
      <c r="DB6344" s="42"/>
    </row>
    <row r="6345" spans="62:106">
      <c r="BJ6345" s="89"/>
      <c r="BW6345" s="45"/>
      <c r="BX6345" s="42"/>
      <c r="BY6345" s="42"/>
      <c r="BZ6345" s="43"/>
      <c r="CA6345" s="42"/>
      <c r="CB6345" s="55"/>
      <c r="CC6345" s="42"/>
      <c r="CD6345" s="56"/>
      <c r="CE6345" s="42"/>
      <c r="DB6345" s="42"/>
    </row>
    <row r="6346" spans="62:106">
      <c r="BJ6346" s="89"/>
      <c r="BW6346" s="45"/>
      <c r="BX6346" s="42"/>
      <c r="BY6346" s="42"/>
      <c r="BZ6346" s="43"/>
      <c r="CA6346" s="42"/>
      <c r="CB6346" s="55"/>
      <c r="CC6346" s="42"/>
      <c r="CD6346" s="56"/>
      <c r="CE6346" s="42"/>
      <c r="DB6346" s="42"/>
    </row>
    <row r="6347" spans="62:106">
      <c r="BJ6347" s="89"/>
      <c r="BW6347" s="45"/>
      <c r="BX6347" s="42"/>
      <c r="BY6347" s="42"/>
      <c r="BZ6347" s="43"/>
      <c r="CA6347" s="42"/>
      <c r="CB6347" s="55"/>
      <c r="CC6347" s="42"/>
      <c r="CD6347" s="56"/>
      <c r="CE6347" s="42"/>
      <c r="DB6347" s="42"/>
    </row>
    <row r="6348" spans="62:106">
      <c r="BJ6348" s="89"/>
      <c r="BW6348" s="45"/>
      <c r="BX6348" s="42"/>
      <c r="BY6348" s="42"/>
      <c r="BZ6348" s="43"/>
      <c r="CA6348" s="42"/>
      <c r="CB6348" s="55"/>
      <c r="CC6348" s="42"/>
      <c r="CD6348" s="56"/>
      <c r="CE6348" s="42"/>
      <c r="DB6348" s="42"/>
    </row>
    <row r="6349" spans="62:106">
      <c r="BJ6349" s="89"/>
      <c r="BW6349" s="45"/>
      <c r="BX6349" s="42"/>
      <c r="BY6349" s="42"/>
      <c r="BZ6349" s="43"/>
      <c r="CA6349" s="42"/>
      <c r="CB6349" s="55"/>
      <c r="CC6349" s="42"/>
      <c r="CD6349" s="56"/>
      <c r="CE6349" s="42"/>
      <c r="DB6349" s="42"/>
    </row>
    <row r="6350" spans="62:106">
      <c r="BJ6350" s="89"/>
      <c r="BW6350" s="45"/>
      <c r="BX6350" s="42"/>
      <c r="BY6350" s="42"/>
      <c r="BZ6350" s="43"/>
      <c r="CA6350" s="42"/>
      <c r="CB6350" s="55"/>
      <c r="CC6350" s="42"/>
      <c r="CD6350" s="56"/>
      <c r="CE6350" s="42"/>
      <c r="DB6350" s="42"/>
    </row>
    <row r="6351" spans="62:106">
      <c r="BJ6351" s="89"/>
      <c r="BW6351" s="45"/>
      <c r="BX6351" s="42"/>
      <c r="BY6351" s="42"/>
      <c r="BZ6351" s="43"/>
      <c r="CA6351" s="42"/>
      <c r="CB6351" s="55"/>
      <c r="CC6351" s="42"/>
      <c r="CD6351" s="56"/>
      <c r="CE6351" s="42"/>
      <c r="DB6351" s="42"/>
    </row>
    <row r="6352" spans="62:106">
      <c r="BJ6352" s="89"/>
      <c r="BW6352" s="45"/>
      <c r="BX6352" s="42"/>
      <c r="BY6352" s="42"/>
      <c r="BZ6352" s="43"/>
      <c r="CA6352" s="42"/>
      <c r="CB6352" s="55"/>
      <c r="CC6352" s="42"/>
      <c r="CD6352" s="56"/>
      <c r="CE6352" s="42"/>
      <c r="DB6352" s="42"/>
    </row>
    <row r="6353" spans="62:106">
      <c r="BJ6353" s="89"/>
      <c r="BW6353" s="45"/>
      <c r="BX6353" s="42"/>
      <c r="BY6353" s="42"/>
      <c r="BZ6353" s="43"/>
      <c r="CA6353" s="42"/>
      <c r="CB6353" s="55"/>
      <c r="CC6353" s="42"/>
      <c r="CD6353" s="56"/>
      <c r="CE6353" s="42"/>
      <c r="DB6353" s="42"/>
    </row>
    <row r="6354" spans="62:106">
      <c r="BJ6354" s="89"/>
      <c r="BW6354" s="45"/>
      <c r="BX6354" s="42"/>
      <c r="BY6354" s="42"/>
      <c r="BZ6354" s="43"/>
      <c r="CA6354" s="42"/>
      <c r="CB6354" s="55"/>
      <c r="CC6354" s="42"/>
      <c r="CD6354" s="56"/>
      <c r="CE6354" s="42"/>
      <c r="DB6354" s="42"/>
    </row>
    <row r="6355" spans="62:106">
      <c r="BJ6355" s="89"/>
      <c r="BW6355" s="45"/>
      <c r="BX6355" s="42"/>
      <c r="BY6355" s="42"/>
      <c r="BZ6355" s="43"/>
      <c r="CA6355" s="42"/>
      <c r="CB6355" s="55"/>
      <c r="CC6355" s="42"/>
      <c r="CD6355" s="56"/>
      <c r="CE6355" s="42"/>
      <c r="DB6355" s="42"/>
    </row>
    <row r="6356" spans="62:106">
      <c r="BJ6356" s="89"/>
      <c r="BW6356" s="45"/>
      <c r="BX6356" s="42"/>
      <c r="BY6356" s="42"/>
      <c r="BZ6356" s="43"/>
      <c r="CA6356" s="42"/>
      <c r="CB6356" s="55"/>
      <c r="CC6356" s="42"/>
      <c r="CD6356" s="56"/>
      <c r="CE6356" s="42"/>
      <c r="DB6356" s="42"/>
    </row>
    <row r="6357" spans="62:106">
      <c r="BJ6357" s="89"/>
      <c r="BW6357" s="45"/>
      <c r="BX6357" s="42"/>
      <c r="BY6357" s="42"/>
      <c r="BZ6357" s="43"/>
      <c r="CA6357" s="42"/>
      <c r="CB6357" s="55"/>
      <c r="CC6357" s="42"/>
      <c r="CD6357" s="56"/>
      <c r="CE6357" s="42"/>
      <c r="DB6357" s="42"/>
    </row>
    <row r="6358" spans="62:106">
      <c r="BJ6358" s="89"/>
      <c r="BW6358" s="45"/>
      <c r="BX6358" s="42"/>
      <c r="BY6358" s="42"/>
      <c r="BZ6358" s="43"/>
      <c r="CA6358" s="42"/>
      <c r="CB6358" s="55"/>
      <c r="CC6358" s="42"/>
      <c r="CD6358" s="56"/>
      <c r="CE6358" s="42"/>
      <c r="DB6358" s="42"/>
    </row>
    <row r="6359" spans="62:106">
      <c r="BJ6359" s="89"/>
      <c r="BW6359" s="45"/>
      <c r="BX6359" s="42"/>
      <c r="BY6359" s="42"/>
      <c r="BZ6359" s="43"/>
      <c r="CA6359" s="42"/>
      <c r="CB6359" s="55"/>
      <c r="CC6359" s="42"/>
      <c r="CD6359" s="56"/>
      <c r="CE6359" s="42"/>
      <c r="DB6359" s="42"/>
    </row>
    <row r="6360" spans="62:106">
      <c r="BJ6360" s="89"/>
      <c r="BW6360" s="45"/>
      <c r="BX6360" s="42"/>
      <c r="BY6360" s="42"/>
      <c r="BZ6360" s="43"/>
      <c r="CA6360" s="42"/>
      <c r="CB6360" s="55"/>
      <c r="CC6360" s="42"/>
      <c r="CD6360" s="56"/>
      <c r="CE6360" s="42"/>
      <c r="DB6360" s="42"/>
    </row>
    <row r="6361" spans="62:106">
      <c r="BJ6361" s="89"/>
      <c r="BW6361" s="45"/>
      <c r="BX6361" s="42"/>
      <c r="BY6361" s="42"/>
      <c r="BZ6361" s="43"/>
      <c r="CA6361" s="42"/>
      <c r="CB6361" s="55"/>
      <c r="CC6361" s="42"/>
      <c r="CD6361" s="56"/>
      <c r="CE6361" s="42"/>
      <c r="DB6361" s="42"/>
    </row>
    <row r="6362" spans="62:106">
      <c r="BJ6362" s="89"/>
      <c r="BW6362" s="45"/>
      <c r="BX6362" s="42"/>
      <c r="BY6362" s="42"/>
      <c r="BZ6362" s="43"/>
      <c r="CA6362" s="42"/>
      <c r="CB6362" s="55"/>
      <c r="CC6362" s="42"/>
      <c r="CD6362" s="56"/>
      <c r="CE6362" s="42"/>
      <c r="DB6362" s="42"/>
    </row>
    <row r="6363" spans="62:106">
      <c r="BJ6363" s="89"/>
      <c r="BW6363" s="45"/>
      <c r="BX6363" s="42"/>
      <c r="BY6363" s="42"/>
      <c r="BZ6363" s="43"/>
      <c r="CA6363" s="42"/>
      <c r="CB6363" s="55"/>
      <c r="CC6363" s="42"/>
      <c r="CD6363" s="56"/>
      <c r="CE6363" s="42"/>
      <c r="DB6363" s="42"/>
    </row>
    <row r="6364" spans="62:106">
      <c r="BJ6364" s="89"/>
      <c r="BW6364" s="45"/>
      <c r="BX6364" s="42"/>
      <c r="BY6364" s="42"/>
      <c r="BZ6364" s="43"/>
      <c r="CA6364" s="42"/>
      <c r="CB6364" s="55"/>
      <c r="CC6364" s="42"/>
      <c r="CD6364" s="56"/>
      <c r="CE6364" s="42"/>
      <c r="DB6364" s="42"/>
    </row>
    <row r="6365" spans="62:106">
      <c r="BJ6365" s="89"/>
      <c r="BW6365" s="45"/>
      <c r="BX6365" s="42"/>
      <c r="BY6365" s="42"/>
      <c r="BZ6365" s="43"/>
      <c r="CA6365" s="42"/>
      <c r="CB6365" s="55"/>
      <c r="CC6365" s="42"/>
      <c r="CD6365" s="56"/>
      <c r="CE6365" s="42"/>
      <c r="DB6365" s="42"/>
    </row>
    <row r="6366" spans="62:106">
      <c r="BJ6366" s="89"/>
      <c r="BW6366" s="45"/>
      <c r="BX6366" s="42"/>
      <c r="BY6366" s="42"/>
      <c r="BZ6366" s="43"/>
      <c r="CA6366" s="42"/>
      <c r="CB6366" s="55"/>
      <c r="CC6366" s="42"/>
      <c r="CD6366" s="56"/>
      <c r="CE6366" s="42"/>
      <c r="DB6366" s="42"/>
    </row>
    <row r="6367" spans="62:106">
      <c r="BJ6367" s="89"/>
      <c r="BW6367" s="45"/>
      <c r="BX6367" s="42"/>
      <c r="BY6367" s="42"/>
      <c r="BZ6367" s="43"/>
      <c r="CA6367" s="42"/>
      <c r="CB6367" s="55"/>
      <c r="CC6367" s="42"/>
      <c r="CD6367" s="56"/>
      <c r="CE6367" s="42"/>
      <c r="DB6367" s="42"/>
    </row>
    <row r="6368" spans="62:106">
      <c r="BJ6368" s="89"/>
      <c r="BW6368" s="45"/>
      <c r="BX6368" s="42"/>
      <c r="BY6368" s="42"/>
      <c r="BZ6368" s="43"/>
      <c r="CA6368" s="42"/>
      <c r="CB6368" s="55"/>
      <c r="CC6368" s="42"/>
      <c r="CD6368" s="56"/>
      <c r="CE6368" s="42"/>
      <c r="DB6368" s="42"/>
    </row>
    <row r="6369" spans="62:106">
      <c r="BJ6369" s="89"/>
      <c r="BW6369" s="45"/>
      <c r="BX6369" s="42"/>
      <c r="BY6369" s="42"/>
      <c r="BZ6369" s="43"/>
      <c r="CA6369" s="42"/>
      <c r="CB6369" s="55"/>
      <c r="CC6369" s="42"/>
      <c r="CD6369" s="56"/>
      <c r="CE6369" s="42"/>
      <c r="DB6369" s="42"/>
    </row>
    <row r="6370" spans="62:106">
      <c r="BJ6370" s="89"/>
      <c r="BW6370" s="45"/>
      <c r="BX6370" s="42"/>
      <c r="BY6370" s="42"/>
      <c r="BZ6370" s="43"/>
      <c r="CA6370" s="42"/>
      <c r="CB6370" s="55"/>
      <c r="CC6370" s="42"/>
      <c r="CD6370" s="56"/>
      <c r="CE6370" s="42"/>
      <c r="DB6370" s="42"/>
    </row>
    <row r="6371" spans="62:106">
      <c r="BJ6371" s="89"/>
      <c r="BW6371" s="45"/>
      <c r="BX6371" s="42"/>
      <c r="BY6371" s="42"/>
      <c r="BZ6371" s="43"/>
      <c r="CA6371" s="42"/>
      <c r="CB6371" s="55"/>
      <c r="CC6371" s="42"/>
      <c r="CD6371" s="56"/>
      <c r="CE6371" s="42"/>
      <c r="DB6371" s="42"/>
    </row>
    <row r="6372" spans="62:106">
      <c r="BJ6372" s="89"/>
      <c r="BW6372" s="45"/>
      <c r="BX6372" s="42"/>
      <c r="BY6372" s="42"/>
      <c r="BZ6372" s="43"/>
      <c r="CA6372" s="42"/>
      <c r="CB6372" s="55"/>
      <c r="CC6372" s="42"/>
      <c r="CD6372" s="56"/>
      <c r="CE6372" s="42"/>
      <c r="DB6372" s="42"/>
    </row>
    <row r="6373" spans="62:106">
      <c r="BJ6373" s="89"/>
      <c r="BW6373" s="45"/>
      <c r="BX6373" s="42"/>
      <c r="BY6373" s="42"/>
      <c r="BZ6373" s="43"/>
      <c r="CA6373" s="42"/>
      <c r="CB6373" s="55"/>
      <c r="CC6373" s="42"/>
      <c r="CD6373" s="56"/>
      <c r="CE6373" s="42"/>
      <c r="DB6373" s="42"/>
    </row>
    <row r="6374" spans="62:106">
      <c r="BJ6374" s="89"/>
      <c r="BW6374" s="45"/>
      <c r="BX6374" s="42"/>
      <c r="BY6374" s="42"/>
      <c r="BZ6374" s="43"/>
      <c r="CA6374" s="42"/>
      <c r="CB6374" s="55"/>
      <c r="CC6374" s="42"/>
      <c r="CD6374" s="56"/>
      <c r="CE6374" s="42"/>
      <c r="DB6374" s="42"/>
    </row>
    <row r="6375" spans="62:106">
      <c r="BJ6375" s="89"/>
      <c r="BW6375" s="45"/>
      <c r="BX6375" s="42"/>
      <c r="BY6375" s="42"/>
      <c r="BZ6375" s="43"/>
      <c r="CA6375" s="42"/>
      <c r="CB6375" s="55"/>
      <c r="CC6375" s="42"/>
      <c r="CD6375" s="56"/>
      <c r="CE6375" s="42"/>
      <c r="DB6375" s="42"/>
    </row>
    <row r="6376" spans="62:106">
      <c r="BJ6376" s="89"/>
      <c r="BW6376" s="45"/>
      <c r="BX6376" s="42"/>
      <c r="BY6376" s="42"/>
      <c r="BZ6376" s="43"/>
      <c r="CA6376" s="42"/>
      <c r="CB6376" s="55"/>
      <c r="CC6376" s="42"/>
      <c r="CD6376" s="56"/>
      <c r="CE6376" s="42"/>
      <c r="DB6376" s="42"/>
    </row>
    <row r="6377" spans="62:106">
      <c r="BJ6377" s="89"/>
      <c r="BW6377" s="45"/>
      <c r="BX6377" s="42"/>
      <c r="BY6377" s="42"/>
      <c r="BZ6377" s="43"/>
      <c r="CA6377" s="42"/>
      <c r="CB6377" s="55"/>
      <c r="CC6377" s="42"/>
      <c r="CD6377" s="56"/>
      <c r="CE6377" s="42"/>
      <c r="DB6377" s="42"/>
    </row>
    <row r="6378" spans="62:106">
      <c r="BJ6378" s="89"/>
      <c r="BW6378" s="45"/>
      <c r="BX6378" s="42"/>
      <c r="BY6378" s="42"/>
      <c r="BZ6378" s="43"/>
      <c r="CA6378" s="42"/>
      <c r="CB6378" s="55"/>
      <c r="CC6378" s="42"/>
      <c r="CD6378" s="56"/>
      <c r="CE6378" s="42"/>
      <c r="DB6378" s="42"/>
    </row>
    <row r="6379" spans="62:106">
      <c r="BJ6379" s="89"/>
      <c r="BW6379" s="45"/>
      <c r="BX6379" s="42"/>
      <c r="BY6379" s="42"/>
      <c r="BZ6379" s="43"/>
      <c r="CA6379" s="42"/>
      <c r="CB6379" s="55"/>
      <c r="CC6379" s="42"/>
      <c r="CD6379" s="56"/>
      <c r="CE6379" s="42"/>
      <c r="DB6379" s="42"/>
    </row>
    <row r="6380" spans="62:106">
      <c r="BJ6380" s="89"/>
      <c r="BW6380" s="45"/>
      <c r="BX6380" s="42"/>
      <c r="BY6380" s="42"/>
      <c r="BZ6380" s="43"/>
      <c r="CA6380" s="42"/>
      <c r="CB6380" s="55"/>
      <c r="CC6380" s="42"/>
      <c r="CD6380" s="56"/>
      <c r="CE6380" s="42"/>
      <c r="DB6380" s="42"/>
    </row>
    <row r="6381" spans="62:106">
      <c r="BJ6381" s="89"/>
      <c r="BW6381" s="45"/>
      <c r="BX6381" s="42"/>
      <c r="BY6381" s="42"/>
      <c r="BZ6381" s="43"/>
      <c r="CA6381" s="42"/>
      <c r="CB6381" s="55"/>
      <c r="CC6381" s="42"/>
      <c r="CD6381" s="56"/>
      <c r="CE6381" s="42"/>
      <c r="DB6381" s="42"/>
    </row>
    <row r="6382" spans="62:106">
      <c r="BJ6382" s="89"/>
      <c r="BW6382" s="45"/>
      <c r="BX6382" s="42"/>
      <c r="BY6382" s="42"/>
      <c r="BZ6382" s="43"/>
      <c r="CA6382" s="42"/>
      <c r="CB6382" s="55"/>
      <c r="CC6382" s="42"/>
      <c r="CD6382" s="56"/>
      <c r="CE6382" s="42"/>
      <c r="DB6382" s="42"/>
    </row>
    <row r="6383" spans="62:106">
      <c r="BJ6383" s="89"/>
      <c r="BW6383" s="45"/>
      <c r="BX6383" s="42"/>
      <c r="BY6383" s="42"/>
      <c r="BZ6383" s="43"/>
      <c r="CA6383" s="42"/>
      <c r="CB6383" s="55"/>
      <c r="CC6383" s="42"/>
      <c r="CD6383" s="56"/>
      <c r="CE6383" s="42"/>
      <c r="DB6383" s="42"/>
    </row>
    <row r="6384" spans="62:106">
      <c r="BJ6384" s="89"/>
      <c r="BW6384" s="45"/>
      <c r="BX6384" s="42"/>
      <c r="BY6384" s="42"/>
      <c r="BZ6384" s="43"/>
      <c r="CA6384" s="42"/>
      <c r="CB6384" s="55"/>
      <c r="CC6384" s="42"/>
      <c r="CD6384" s="56"/>
      <c r="CE6384" s="42"/>
      <c r="DB6384" s="42"/>
    </row>
    <row r="6385" spans="62:106">
      <c r="BJ6385" s="89"/>
      <c r="BW6385" s="45"/>
      <c r="BX6385" s="42"/>
      <c r="BY6385" s="42"/>
      <c r="BZ6385" s="43"/>
      <c r="CA6385" s="42"/>
      <c r="CB6385" s="55"/>
      <c r="CC6385" s="42"/>
      <c r="CD6385" s="56"/>
      <c r="CE6385" s="42"/>
      <c r="DB6385" s="42"/>
    </row>
    <row r="6386" spans="62:106">
      <c r="BJ6386" s="89"/>
      <c r="BW6386" s="45"/>
      <c r="BX6386" s="42"/>
      <c r="BY6386" s="42"/>
      <c r="BZ6386" s="43"/>
      <c r="CA6386" s="42"/>
      <c r="CB6386" s="55"/>
      <c r="CC6386" s="42"/>
      <c r="CD6386" s="56"/>
      <c r="CE6386" s="42"/>
      <c r="DB6386" s="42"/>
    </row>
    <row r="6387" spans="62:106">
      <c r="BJ6387" s="89"/>
      <c r="BW6387" s="45"/>
      <c r="BX6387" s="42"/>
      <c r="BY6387" s="42"/>
      <c r="BZ6387" s="43"/>
      <c r="CA6387" s="42"/>
      <c r="CB6387" s="55"/>
      <c r="CC6387" s="42"/>
      <c r="CD6387" s="56"/>
      <c r="CE6387" s="42"/>
      <c r="DB6387" s="42"/>
    </row>
    <row r="6388" spans="62:106">
      <c r="BJ6388" s="89"/>
      <c r="BW6388" s="45"/>
      <c r="BX6388" s="42"/>
      <c r="BY6388" s="42"/>
      <c r="BZ6388" s="43"/>
      <c r="CA6388" s="42"/>
      <c r="CB6388" s="55"/>
      <c r="CC6388" s="42"/>
      <c r="CD6388" s="56"/>
      <c r="CE6388" s="42"/>
      <c r="DB6388" s="42"/>
    </row>
    <row r="6389" spans="62:106">
      <c r="BJ6389" s="89"/>
      <c r="BW6389" s="45"/>
      <c r="BX6389" s="42"/>
      <c r="BY6389" s="42"/>
      <c r="BZ6389" s="43"/>
      <c r="CA6389" s="42"/>
      <c r="CB6389" s="55"/>
      <c r="CC6389" s="42"/>
      <c r="CD6389" s="56"/>
      <c r="CE6389" s="42"/>
      <c r="DB6389" s="42"/>
    </row>
    <row r="6390" spans="62:106">
      <c r="BJ6390" s="89"/>
      <c r="BW6390" s="45"/>
      <c r="BX6390" s="42"/>
      <c r="BY6390" s="42"/>
      <c r="BZ6390" s="43"/>
      <c r="CA6390" s="42"/>
      <c r="CB6390" s="55"/>
      <c r="CC6390" s="42"/>
      <c r="CD6390" s="56"/>
      <c r="CE6390" s="42"/>
      <c r="DB6390" s="42"/>
    </row>
    <row r="6391" spans="62:106">
      <c r="BJ6391" s="89"/>
      <c r="BW6391" s="45"/>
      <c r="BX6391" s="42"/>
      <c r="BY6391" s="42"/>
      <c r="BZ6391" s="43"/>
      <c r="CA6391" s="42"/>
      <c r="CB6391" s="55"/>
      <c r="CC6391" s="42"/>
      <c r="CD6391" s="56"/>
      <c r="CE6391" s="42"/>
      <c r="DB6391" s="42"/>
    </row>
    <row r="6392" spans="62:106">
      <c r="BJ6392" s="89"/>
      <c r="BW6392" s="45"/>
      <c r="BX6392" s="42"/>
      <c r="BY6392" s="42"/>
      <c r="BZ6392" s="43"/>
      <c r="CA6392" s="42"/>
      <c r="CB6392" s="55"/>
      <c r="CC6392" s="42"/>
      <c r="CD6392" s="56"/>
      <c r="CE6392" s="42"/>
      <c r="DB6392" s="42"/>
    </row>
    <row r="6393" spans="62:106">
      <c r="BJ6393" s="89"/>
      <c r="BW6393" s="45"/>
      <c r="BX6393" s="42"/>
      <c r="BY6393" s="42"/>
      <c r="BZ6393" s="43"/>
      <c r="CA6393" s="42"/>
      <c r="CB6393" s="55"/>
      <c r="CC6393" s="42"/>
      <c r="CD6393" s="56"/>
      <c r="CE6393" s="42"/>
      <c r="DB6393" s="42"/>
    </row>
    <row r="6394" spans="62:106">
      <c r="BJ6394" s="89"/>
      <c r="BW6394" s="45"/>
      <c r="BX6394" s="42"/>
      <c r="BY6394" s="42"/>
      <c r="BZ6394" s="43"/>
      <c r="CA6394" s="42"/>
      <c r="CB6394" s="55"/>
      <c r="CC6394" s="42"/>
      <c r="CD6394" s="56"/>
      <c r="CE6394" s="42"/>
      <c r="DB6394" s="42"/>
    </row>
    <row r="6395" spans="62:106">
      <c r="BJ6395" s="89"/>
      <c r="BW6395" s="45"/>
      <c r="BX6395" s="42"/>
      <c r="BY6395" s="42"/>
      <c r="BZ6395" s="43"/>
      <c r="CA6395" s="42"/>
      <c r="CB6395" s="55"/>
      <c r="CC6395" s="42"/>
      <c r="CD6395" s="56"/>
      <c r="CE6395" s="42"/>
      <c r="DB6395" s="42"/>
    </row>
    <row r="6396" spans="62:106">
      <c r="BJ6396" s="89"/>
      <c r="BW6396" s="45"/>
      <c r="BX6396" s="42"/>
      <c r="BY6396" s="42"/>
      <c r="BZ6396" s="43"/>
      <c r="CA6396" s="42"/>
      <c r="CB6396" s="55"/>
      <c r="CC6396" s="42"/>
      <c r="CD6396" s="56"/>
      <c r="CE6396" s="42"/>
      <c r="DB6396" s="42"/>
    </row>
    <row r="6397" spans="62:106">
      <c r="BJ6397" s="89"/>
      <c r="BW6397" s="45"/>
      <c r="BX6397" s="42"/>
      <c r="BY6397" s="42"/>
      <c r="BZ6397" s="43"/>
      <c r="CA6397" s="42"/>
      <c r="CB6397" s="55"/>
      <c r="CC6397" s="42"/>
      <c r="CD6397" s="56"/>
      <c r="CE6397" s="42"/>
      <c r="DB6397" s="42"/>
    </row>
    <row r="6398" spans="62:106">
      <c r="BJ6398" s="89"/>
      <c r="BW6398" s="45"/>
      <c r="BX6398" s="42"/>
      <c r="BY6398" s="42"/>
      <c r="BZ6398" s="43"/>
      <c r="CA6398" s="42"/>
      <c r="CB6398" s="55"/>
      <c r="CC6398" s="42"/>
      <c r="CD6398" s="56"/>
      <c r="CE6398" s="42"/>
      <c r="DB6398" s="42"/>
    </row>
    <row r="6399" spans="62:106">
      <c r="BJ6399" s="89"/>
      <c r="BW6399" s="45"/>
      <c r="BX6399" s="42"/>
      <c r="BY6399" s="42"/>
      <c r="BZ6399" s="43"/>
      <c r="CA6399" s="42"/>
      <c r="CB6399" s="55"/>
      <c r="CC6399" s="42"/>
      <c r="CD6399" s="56"/>
      <c r="CE6399" s="42"/>
      <c r="DB6399" s="42"/>
    </row>
    <row r="6400" spans="62:106">
      <c r="BJ6400" s="89"/>
      <c r="BW6400" s="45"/>
      <c r="BX6400" s="42"/>
      <c r="BY6400" s="42"/>
      <c r="BZ6400" s="43"/>
      <c r="CA6400" s="42"/>
      <c r="CB6400" s="55"/>
      <c r="CC6400" s="42"/>
      <c r="CD6400" s="56"/>
      <c r="CE6400" s="42"/>
      <c r="DB6400" s="42"/>
    </row>
    <row r="6401" spans="62:106">
      <c r="BJ6401" s="89"/>
      <c r="BW6401" s="45"/>
      <c r="BX6401" s="42"/>
      <c r="BY6401" s="42"/>
      <c r="BZ6401" s="43"/>
      <c r="CA6401" s="42"/>
      <c r="CB6401" s="55"/>
      <c r="CC6401" s="42"/>
      <c r="CD6401" s="56"/>
      <c r="CE6401" s="42"/>
      <c r="DB6401" s="42"/>
    </row>
    <row r="6402" spans="62:106">
      <c r="BJ6402" s="89"/>
      <c r="BW6402" s="45"/>
      <c r="BX6402" s="42"/>
      <c r="BY6402" s="42"/>
      <c r="BZ6402" s="43"/>
      <c r="CA6402" s="42"/>
      <c r="CB6402" s="55"/>
      <c r="CC6402" s="42"/>
      <c r="CD6402" s="56"/>
      <c r="CE6402" s="42"/>
      <c r="DB6402" s="42"/>
    </row>
    <row r="6403" spans="62:106">
      <c r="BJ6403" s="89"/>
      <c r="BW6403" s="45"/>
      <c r="BX6403" s="42"/>
      <c r="BY6403" s="42"/>
      <c r="BZ6403" s="43"/>
      <c r="CA6403" s="42"/>
      <c r="CB6403" s="55"/>
      <c r="CC6403" s="42"/>
      <c r="CD6403" s="56"/>
      <c r="CE6403" s="42"/>
      <c r="DB6403" s="42"/>
    </row>
    <row r="6404" spans="62:106">
      <c r="BJ6404" s="89"/>
      <c r="BW6404" s="45"/>
      <c r="BX6404" s="42"/>
      <c r="BY6404" s="42"/>
      <c r="BZ6404" s="43"/>
      <c r="CA6404" s="42"/>
      <c r="CB6404" s="55"/>
      <c r="CC6404" s="42"/>
      <c r="CD6404" s="56"/>
      <c r="CE6404" s="42"/>
      <c r="DB6404" s="42"/>
    </row>
    <row r="6405" spans="62:106">
      <c r="BJ6405" s="89"/>
      <c r="BW6405" s="45"/>
      <c r="BX6405" s="42"/>
      <c r="BY6405" s="42"/>
      <c r="BZ6405" s="43"/>
      <c r="CA6405" s="42"/>
      <c r="CB6405" s="55"/>
      <c r="CC6405" s="42"/>
      <c r="CD6405" s="56"/>
      <c r="CE6405" s="42"/>
      <c r="DB6405" s="42"/>
    </row>
    <row r="6406" spans="62:106">
      <c r="BJ6406" s="89"/>
      <c r="BW6406" s="45"/>
      <c r="BX6406" s="42"/>
      <c r="BY6406" s="42"/>
      <c r="BZ6406" s="43"/>
      <c r="CA6406" s="42"/>
      <c r="CB6406" s="55"/>
      <c r="CC6406" s="42"/>
      <c r="CD6406" s="56"/>
      <c r="CE6406" s="42"/>
      <c r="DB6406" s="42"/>
    </row>
    <row r="6407" spans="62:106">
      <c r="BJ6407" s="89"/>
      <c r="BW6407" s="45"/>
      <c r="BX6407" s="42"/>
      <c r="BY6407" s="42"/>
      <c r="BZ6407" s="43"/>
      <c r="CA6407" s="42"/>
      <c r="CB6407" s="55"/>
      <c r="CC6407" s="42"/>
      <c r="CD6407" s="56"/>
      <c r="CE6407" s="42"/>
      <c r="DB6407" s="42"/>
    </row>
    <row r="6408" spans="62:106">
      <c r="BJ6408" s="89"/>
      <c r="BW6408" s="45"/>
      <c r="BX6408" s="42"/>
      <c r="BY6408" s="42"/>
      <c r="BZ6408" s="43"/>
      <c r="CA6408" s="42"/>
      <c r="CB6408" s="55"/>
      <c r="CC6408" s="42"/>
      <c r="CD6408" s="56"/>
      <c r="CE6408" s="42"/>
      <c r="DB6408" s="42"/>
    </row>
    <row r="6409" spans="62:106">
      <c r="BJ6409" s="89"/>
      <c r="BW6409" s="45"/>
      <c r="BX6409" s="42"/>
      <c r="BY6409" s="42"/>
      <c r="BZ6409" s="43"/>
      <c r="CA6409" s="42"/>
      <c r="CB6409" s="55"/>
      <c r="CC6409" s="42"/>
      <c r="CD6409" s="56"/>
      <c r="CE6409" s="42"/>
      <c r="DB6409" s="42"/>
    </row>
    <row r="6410" spans="62:106">
      <c r="BJ6410" s="89"/>
      <c r="BW6410" s="45"/>
      <c r="BX6410" s="42"/>
      <c r="BY6410" s="42"/>
      <c r="BZ6410" s="43"/>
      <c r="CA6410" s="42"/>
      <c r="CB6410" s="55"/>
      <c r="CC6410" s="42"/>
      <c r="CD6410" s="56"/>
      <c r="CE6410" s="42"/>
      <c r="DB6410" s="42"/>
    </row>
    <row r="6411" spans="62:106">
      <c r="BJ6411" s="89"/>
      <c r="BW6411" s="45"/>
      <c r="BX6411" s="42"/>
      <c r="BY6411" s="42"/>
      <c r="BZ6411" s="43"/>
      <c r="CA6411" s="42"/>
      <c r="CB6411" s="55"/>
      <c r="CC6411" s="42"/>
      <c r="CD6411" s="56"/>
      <c r="CE6411" s="42"/>
      <c r="DB6411" s="42"/>
    </row>
    <row r="6412" spans="62:106">
      <c r="BJ6412" s="89"/>
      <c r="BW6412" s="45"/>
      <c r="BX6412" s="42"/>
      <c r="BY6412" s="42"/>
      <c r="BZ6412" s="43"/>
      <c r="CA6412" s="42"/>
      <c r="CB6412" s="55"/>
      <c r="CC6412" s="42"/>
      <c r="CD6412" s="56"/>
      <c r="CE6412" s="42"/>
      <c r="DB6412" s="42"/>
    </row>
    <row r="6413" spans="62:106">
      <c r="BJ6413" s="89"/>
      <c r="BW6413" s="45"/>
      <c r="BX6413" s="42"/>
      <c r="BY6413" s="42"/>
      <c r="BZ6413" s="43"/>
      <c r="CA6413" s="42"/>
      <c r="CB6413" s="55"/>
      <c r="CC6413" s="42"/>
      <c r="CD6413" s="56"/>
      <c r="CE6413" s="42"/>
      <c r="DB6413" s="42"/>
    </row>
    <row r="6414" spans="62:106">
      <c r="BJ6414" s="89"/>
      <c r="BW6414" s="45"/>
      <c r="BX6414" s="42"/>
      <c r="BY6414" s="42"/>
      <c r="BZ6414" s="43"/>
      <c r="CA6414" s="42"/>
      <c r="CB6414" s="55"/>
      <c r="CC6414" s="42"/>
      <c r="CD6414" s="56"/>
      <c r="CE6414" s="42"/>
      <c r="DB6414" s="42"/>
    </row>
    <row r="6415" spans="62:106">
      <c r="BJ6415" s="89"/>
      <c r="BW6415" s="45"/>
      <c r="BX6415" s="42"/>
      <c r="BY6415" s="42"/>
      <c r="BZ6415" s="43"/>
      <c r="CA6415" s="42"/>
      <c r="CB6415" s="55"/>
      <c r="CC6415" s="42"/>
      <c r="CD6415" s="56"/>
      <c r="CE6415" s="42"/>
      <c r="DB6415" s="42"/>
    </row>
    <row r="6416" spans="62:106">
      <c r="BJ6416" s="89"/>
      <c r="BW6416" s="45"/>
      <c r="BX6416" s="42"/>
      <c r="BY6416" s="42"/>
      <c r="BZ6416" s="43"/>
      <c r="CA6416" s="42"/>
      <c r="CB6416" s="55"/>
      <c r="CC6416" s="42"/>
      <c r="CD6416" s="56"/>
      <c r="CE6416" s="42"/>
      <c r="DB6416" s="42"/>
    </row>
    <row r="6417" spans="62:106">
      <c r="BJ6417" s="89"/>
      <c r="BW6417" s="45"/>
      <c r="BX6417" s="42"/>
      <c r="BY6417" s="42"/>
      <c r="BZ6417" s="43"/>
      <c r="CA6417" s="42"/>
      <c r="CB6417" s="55"/>
      <c r="CC6417" s="42"/>
      <c r="CD6417" s="56"/>
      <c r="CE6417" s="42"/>
      <c r="DB6417" s="42"/>
    </row>
    <row r="6418" spans="62:106">
      <c r="BJ6418" s="89"/>
      <c r="BW6418" s="45"/>
      <c r="BX6418" s="42"/>
      <c r="BY6418" s="42"/>
      <c r="BZ6418" s="43"/>
      <c r="CA6418" s="42"/>
      <c r="CB6418" s="55"/>
      <c r="CC6418" s="42"/>
      <c r="CD6418" s="56"/>
      <c r="CE6418" s="42"/>
      <c r="DB6418" s="42"/>
    </row>
    <row r="6419" spans="62:106">
      <c r="BJ6419" s="89"/>
      <c r="BW6419" s="45"/>
      <c r="BX6419" s="42"/>
      <c r="BY6419" s="42"/>
      <c r="BZ6419" s="43"/>
      <c r="CA6419" s="42"/>
      <c r="CB6419" s="55"/>
      <c r="CC6419" s="42"/>
      <c r="CD6419" s="56"/>
      <c r="CE6419" s="42"/>
      <c r="DB6419" s="42"/>
    </row>
    <row r="6420" spans="62:106">
      <c r="BJ6420" s="89"/>
      <c r="BW6420" s="45"/>
      <c r="BX6420" s="42"/>
      <c r="BY6420" s="42"/>
      <c r="BZ6420" s="43"/>
      <c r="CA6420" s="42"/>
      <c r="CB6420" s="55"/>
      <c r="CC6420" s="42"/>
      <c r="CD6420" s="56"/>
      <c r="CE6420" s="42"/>
      <c r="DB6420" s="42"/>
    </row>
    <row r="6421" spans="62:106">
      <c r="BJ6421" s="89"/>
      <c r="BW6421" s="45"/>
      <c r="BX6421" s="42"/>
      <c r="BY6421" s="42"/>
      <c r="BZ6421" s="43"/>
      <c r="CA6421" s="42"/>
      <c r="CB6421" s="55"/>
      <c r="CC6421" s="42"/>
      <c r="CD6421" s="56"/>
      <c r="CE6421" s="42"/>
      <c r="DB6421" s="42"/>
    </row>
    <row r="6422" spans="62:106">
      <c r="BJ6422" s="89"/>
      <c r="BW6422" s="45"/>
      <c r="BX6422" s="42"/>
      <c r="BY6422" s="42"/>
      <c r="BZ6422" s="43"/>
      <c r="CA6422" s="42"/>
      <c r="CB6422" s="55"/>
      <c r="CC6422" s="42"/>
      <c r="CD6422" s="56"/>
      <c r="CE6422" s="42"/>
      <c r="DB6422" s="42"/>
    </row>
    <row r="6423" spans="62:106">
      <c r="BJ6423" s="89"/>
      <c r="BW6423" s="45"/>
      <c r="BX6423" s="42"/>
      <c r="BY6423" s="42"/>
      <c r="BZ6423" s="43"/>
      <c r="CA6423" s="42"/>
      <c r="CB6423" s="55"/>
      <c r="CC6423" s="42"/>
      <c r="CD6423" s="56"/>
      <c r="CE6423" s="42"/>
      <c r="DB6423" s="42"/>
    </row>
    <row r="6424" spans="62:106">
      <c r="BJ6424" s="89"/>
      <c r="BW6424" s="45"/>
      <c r="BX6424" s="42"/>
      <c r="BY6424" s="42"/>
      <c r="BZ6424" s="43"/>
      <c r="CA6424" s="42"/>
      <c r="CB6424" s="55"/>
      <c r="CC6424" s="42"/>
      <c r="CD6424" s="56"/>
      <c r="CE6424" s="42"/>
      <c r="DB6424" s="42"/>
    </row>
    <row r="6425" spans="62:106">
      <c r="BJ6425" s="89"/>
      <c r="BW6425" s="45"/>
      <c r="BX6425" s="42"/>
      <c r="BY6425" s="42"/>
      <c r="BZ6425" s="43"/>
      <c r="CA6425" s="42"/>
      <c r="CB6425" s="55"/>
      <c r="CC6425" s="42"/>
      <c r="CD6425" s="56"/>
      <c r="CE6425" s="42"/>
      <c r="DB6425" s="42"/>
    </row>
    <row r="6426" spans="62:106">
      <c r="BJ6426" s="89"/>
      <c r="BW6426" s="45"/>
      <c r="BX6426" s="42"/>
      <c r="BY6426" s="42"/>
      <c r="BZ6426" s="43"/>
      <c r="CA6426" s="42"/>
      <c r="CB6426" s="55"/>
      <c r="CC6426" s="42"/>
      <c r="CD6426" s="56"/>
      <c r="CE6426" s="42"/>
      <c r="DB6426" s="42"/>
    </row>
    <row r="6427" spans="62:106">
      <c r="BJ6427" s="89"/>
      <c r="BW6427" s="45"/>
      <c r="BX6427" s="42"/>
      <c r="BY6427" s="42"/>
      <c r="BZ6427" s="43"/>
      <c r="CA6427" s="42"/>
      <c r="CB6427" s="55"/>
      <c r="CC6427" s="42"/>
      <c r="CD6427" s="56"/>
      <c r="CE6427" s="42"/>
      <c r="DB6427" s="42"/>
    </row>
    <row r="6428" spans="62:106">
      <c r="BJ6428" s="89"/>
      <c r="BW6428" s="45"/>
      <c r="BX6428" s="42"/>
      <c r="BY6428" s="42"/>
      <c r="BZ6428" s="43"/>
      <c r="CA6428" s="42"/>
      <c r="CB6428" s="55"/>
      <c r="CC6428" s="42"/>
      <c r="CD6428" s="56"/>
      <c r="CE6428" s="42"/>
      <c r="DB6428" s="42"/>
    </row>
    <row r="6429" spans="62:106">
      <c r="BJ6429" s="89"/>
      <c r="BW6429" s="45"/>
      <c r="BX6429" s="42"/>
      <c r="BY6429" s="42"/>
      <c r="BZ6429" s="43"/>
      <c r="CA6429" s="42"/>
      <c r="CB6429" s="55"/>
      <c r="CC6429" s="42"/>
      <c r="CD6429" s="56"/>
      <c r="CE6429" s="42"/>
      <c r="DB6429" s="42"/>
    </row>
    <row r="6430" spans="62:106">
      <c r="BJ6430" s="89"/>
      <c r="BW6430" s="45"/>
      <c r="BX6430" s="42"/>
      <c r="BY6430" s="42"/>
      <c r="BZ6430" s="43"/>
      <c r="CA6430" s="42"/>
      <c r="CB6430" s="55"/>
      <c r="CC6430" s="42"/>
      <c r="CD6430" s="56"/>
      <c r="CE6430" s="42"/>
      <c r="DB6430" s="42"/>
    </row>
    <row r="6431" spans="62:106">
      <c r="BJ6431" s="89"/>
      <c r="BW6431" s="45"/>
      <c r="BX6431" s="42"/>
      <c r="BY6431" s="42"/>
      <c r="BZ6431" s="43"/>
      <c r="CA6431" s="42"/>
      <c r="CB6431" s="55"/>
      <c r="CC6431" s="42"/>
      <c r="CD6431" s="56"/>
      <c r="CE6431" s="42"/>
      <c r="DB6431" s="42"/>
    </row>
    <row r="6432" spans="62:106">
      <c r="BJ6432" s="89"/>
      <c r="BW6432" s="45"/>
      <c r="BX6432" s="42"/>
      <c r="BY6432" s="42"/>
      <c r="BZ6432" s="43"/>
      <c r="CA6432" s="42"/>
      <c r="CB6432" s="55"/>
      <c r="CC6432" s="42"/>
      <c r="CD6432" s="56"/>
      <c r="CE6432" s="42"/>
      <c r="DB6432" s="42"/>
    </row>
    <row r="6433" spans="62:106">
      <c r="BJ6433" s="89"/>
      <c r="BW6433" s="45"/>
      <c r="BX6433" s="42"/>
      <c r="BY6433" s="42"/>
      <c r="BZ6433" s="43"/>
      <c r="CA6433" s="42"/>
      <c r="CB6433" s="55"/>
      <c r="CC6433" s="42"/>
      <c r="CD6433" s="56"/>
      <c r="CE6433" s="42"/>
      <c r="DB6433" s="42"/>
    </row>
    <row r="6434" spans="62:106">
      <c r="BJ6434" s="89"/>
      <c r="BW6434" s="45"/>
      <c r="BX6434" s="42"/>
      <c r="BY6434" s="42"/>
      <c r="BZ6434" s="43"/>
      <c r="CA6434" s="42"/>
      <c r="CB6434" s="55"/>
      <c r="CC6434" s="42"/>
      <c r="CD6434" s="56"/>
      <c r="CE6434" s="42"/>
      <c r="DB6434" s="42"/>
    </row>
    <row r="6435" spans="62:106">
      <c r="BJ6435" s="89"/>
      <c r="BW6435" s="45"/>
      <c r="BX6435" s="42"/>
      <c r="BY6435" s="42"/>
      <c r="BZ6435" s="43"/>
      <c r="CA6435" s="42"/>
      <c r="CB6435" s="55"/>
      <c r="CC6435" s="42"/>
      <c r="CD6435" s="56"/>
      <c r="CE6435" s="42"/>
      <c r="DB6435" s="42"/>
    </row>
    <row r="6436" spans="62:106">
      <c r="BJ6436" s="89"/>
      <c r="BW6436" s="45"/>
      <c r="BX6436" s="42"/>
      <c r="BY6436" s="42"/>
      <c r="BZ6436" s="43"/>
      <c r="CA6436" s="42"/>
      <c r="CB6436" s="55"/>
      <c r="CC6436" s="42"/>
      <c r="CD6436" s="56"/>
      <c r="CE6436" s="42"/>
      <c r="DB6436" s="42"/>
    </row>
    <row r="6437" spans="62:106">
      <c r="BJ6437" s="89"/>
      <c r="BW6437" s="45"/>
      <c r="BX6437" s="42"/>
      <c r="BY6437" s="42"/>
      <c r="BZ6437" s="43"/>
      <c r="CA6437" s="42"/>
      <c r="CB6437" s="55"/>
      <c r="CC6437" s="42"/>
      <c r="CD6437" s="56"/>
      <c r="CE6437" s="42"/>
      <c r="DB6437" s="42"/>
    </row>
    <row r="6438" spans="62:106">
      <c r="BJ6438" s="89"/>
      <c r="BW6438" s="45"/>
      <c r="BX6438" s="42"/>
      <c r="BY6438" s="42"/>
      <c r="BZ6438" s="43"/>
      <c r="CA6438" s="42"/>
      <c r="CB6438" s="55"/>
      <c r="CC6438" s="42"/>
      <c r="CD6438" s="56"/>
      <c r="CE6438" s="42"/>
      <c r="DB6438" s="42"/>
    </row>
    <row r="6439" spans="62:106">
      <c r="BJ6439" s="89"/>
      <c r="BW6439" s="45"/>
      <c r="BX6439" s="42"/>
      <c r="BY6439" s="42"/>
      <c r="BZ6439" s="43"/>
      <c r="CA6439" s="42"/>
      <c r="CB6439" s="55"/>
      <c r="CC6439" s="42"/>
      <c r="CD6439" s="56"/>
      <c r="CE6439" s="42"/>
      <c r="DB6439" s="42"/>
    </row>
    <row r="6440" spans="62:106">
      <c r="BJ6440" s="89"/>
      <c r="BW6440" s="45"/>
      <c r="BX6440" s="42"/>
      <c r="BY6440" s="42"/>
      <c r="BZ6440" s="43"/>
      <c r="CA6440" s="42"/>
      <c r="CB6440" s="55"/>
      <c r="CC6440" s="42"/>
      <c r="CD6440" s="56"/>
      <c r="CE6440" s="42"/>
      <c r="DB6440" s="42"/>
    </row>
    <row r="6441" spans="62:106">
      <c r="BJ6441" s="89"/>
      <c r="BW6441" s="45"/>
      <c r="BX6441" s="42"/>
      <c r="BY6441" s="42"/>
      <c r="BZ6441" s="43"/>
      <c r="CA6441" s="42"/>
      <c r="CB6441" s="55"/>
      <c r="CC6441" s="42"/>
      <c r="CD6441" s="56"/>
      <c r="CE6441" s="42"/>
      <c r="DB6441" s="42"/>
    </row>
    <row r="6442" spans="62:106">
      <c r="BJ6442" s="89"/>
      <c r="BW6442" s="45"/>
      <c r="BX6442" s="42"/>
      <c r="BY6442" s="42"/>
      <c r="BZ6442" s="43"/>
      <c r="CA6442" s="42"/>
      <c r="CB6442" s="55"/>
      <c r="CC6442" s="42"/>
      <c r="CD6442" s="56"/>
      <c r="CE6442" s="42"/>
      <c r="DB6442" s="42"/>
    </row>
    <row r="6443" spans="62:106">
      <c r="BJ6443" s="89"/>
      <c r="BW6443" s="45"/>
      <c r="BX6443" s="42"/>
      <c r="BY6443" s="42"/>
      <c r="BZ6443" s="43"/>
      <c r="CA6443" s="42"/>
      <c r="CB6443" s="55"/>
      <c r="CC6443" s="42"/>
      <c r="CD6443" s="56"/>
      <c r="CE6443" s="42"/>
      <c r="DB6443" s="42"/>
    </row>
    <row r="6444" spans="62:106">
      <c r="BJ6444" s="89"/>
      <c r="BW6444" s="45"/>
      <c r="BX6444" s="42"/>
      <c r="BY6444" s="42"/>
      <c r="BZ6444" s="43"/>
      <c r="CA6444" s="42"/>
      <c r="CB6444" s="55"/>
      <c r="CC6444" s="42"/>
      <c r="CD6444" s="56"/>
      <c r="CE6444" s="42"/>
      <c r="DB6444" s="42"/>
    </row>
    <row r="6445" spans="62:106">
      <c r="BJ6445" s="89"/>
      <c r="BW6445" s="45"/>
      <c r="BX6445" s="42"/>
      <c r="BY6445" s="42"/>
      <c r="BZ6445" s="43"/>
      <c r="CA6445" s="42"/>
      <c r="CB6445" s="55"/>
      <c r="CC6445" s="42"/>
      <c r="CD6445" s="56"/>
      <c r="CE6445" s="42"/>
      <c r="DB6445" s="42"/>
    </row>
    <row r="6446" spans="62:106">
      <c r="BJ6446" s="89"/>
      <c r="BW6446" s="45"/>
      <c r="BX6446" s="42"/>
      <c r="BY6446" s="42"/>
      <c r="BZ6446" s="43"/>
      <c r="CA6446" s="42"/>
      <c r="CB6446" s="55"/>
      <c r="CC6446" s="42"/>
      <c r="CD6446" s="56"/>
      <c r="CE6446" s="42"/>
      <c r="DB6446" s="42"/>
    </row>
    <row r="6447" spans="62:106">
      <c r="BJ6447" s="89"/>
      <c r="BW6447" s="45"/>
      <c r="BX6447" s="42"/>
      <c r="BY6447" s="42"/>
      <c r="BZ6447" s="43"/>
      <c r="CA6447" s="42"/>
      <c r="CB6447" s="55"/>
      <c r="CC6447" s="42"/>
      <c r="CD6447" s="56"/>
      <c r="CE6447" s="42"/>
      <c r="DB6447" s="42"/>
    </row>
    <row r="6448" spans="62:106">
      <c r="BJ6448" s="89"/>
      <c r="BW6448" s="45"/>
      <c r="BX6448" s="42"/>
      <c r="BY6448" s="42"/>
      <c r="BZ6448" s="43"/>
      <c r="CA6448" s="42"/>
      <c r="CB6448" s="55"/>
      <c r="CC6448" s="42"/>
      <c r="CD6448" s="56"/>
      <c r="CE6448" s="42"/>
      <c r="DB6448" s="42"/>
    </row>
    <row r="6449" spans="62:106">
      <c r="BJ6449" s="89"/>
      <c r="BW6449" s="45"/>
      <c r="BX6449" s="42"/>
      <c r="BY6449" s="42"/>
      <c r="BZ6449" s="43"/>
      <c r="CA6449" s="42"/>
      <c r="CB6449" s="55"/>
      <c r="CC6449" s="42"/>
      <c r="CD6449" s="56"/>
      <c r="CE6449" s="42"/>
      <c r="DB6449" s="42"/>
    </row>
    <row r="6450" spans="62:106">
      <c r="BJ6450" s="89"/>
      <c r="BW6450" s="45"/>
      <c r="BX6450" s="42"/>
      <c r="BY6450" s="42"/>
      <c r="BZ6450" s="43"/>
      <c r="CA6450" s="42"/>
      <c r="CB6450" s="55"/>
      <c r="CC6450" s="42"/>
      <c r="CD6450" s="56"/>
      <c r="CE6450" s="42"/>
      <c r="DB6450" s="42"/>
    </row>
    <row r="6451" spans="62:106">
      <c r="BJ6451" s="89"/>
      <c r="BW6451" s="45"/>
      <c r="BX6451" s="42"/>
      <c r="BY6451" s="42"/>
      <c r="BZ6451" s="43"/>
      <c r="CA6451" s="42"/>
      <c r="CB6451" s="55"/>
      <c r="CC6451" s="42"/>
      <c r="CD6451" s="56"/>
      <c r="CE6451" s="42"/>
      <c r="DB6451" s="42"/>
    </row>
    <row r="6452" spans="62:106">
      <c r="BJ6452" s="89"/>
      <c r="BW6452" s="45"/>
      <c r="BX6452" s="42"/>
      <c r="BY6452" s="42"/>
      <c r="BZ6452" s="43"/>
      <c r="CA6452" s="42"/>
      <c r="CB6452" s="55"/>
      <c r="CC6452" s="42"/>
      <c r="CD6452" s="56"/>
      <c r="CE6452" s="42"/>
      <c r="DB6452" s="42"/>
    </row>
    <row r="6453" spans="62:106">
      <c r="BJ6453" s="89"/>
      <c r="BW6453" s="45"/>
      <c r="BX6453" s="42"/>
      <c r="BY6453" s="42"/>
      <c r="BZ6453" s="43"/>
      <c r="CA6453" s="42"/>
      <c r="CB6453" s="55"/>
      <c r="CC6453" s="42"/>
      <c r="CD6453" s="56"/>
      <c r="CE6453" s="42"/>
      <c r="DB6453" s="42"/>
    </row>
    <row r="6454" spans="62:106">
      <c r="BJ6454" s="89"/>
      <c r="BW6454" s="45"/>
      <c r="BX6454" s="42"/>
      <c r="BY6454" s="42"/>
      <c r="BZ6454" s="43"/>
      <c r="CA6454" s="42"/>
      <c r="CB6454" s="55"/>
      <c r="CC6454" s="42"/>
      <c r="CD6454" s="56"/>
      <c r="CE6454" s="42"/>
      <c r="DB6454" s="42"/>
    </row>
    <row r="6455" spans="62:106">
      <c r="BJ6455" s="89"/>
      <c r="BW6455" s="45"/>
      <c r="BX6455" s="42"/>
      <c r="BY6455" s="42"/>
      <c r="BZ6455" s="43"/>
      <c r="CA6455" s="42"/>
      <c r="CB6455" s="55"/>
      <c r="CC6455" s="42"/>
      <c r="CD6455" s="56"/>
      <c r="CE6455" s="42"/>
      <c r="DB6455" s="42"/>
    </row>
    <row r="6456" spans="62:106">
      <c r="BJ6456" s="89"/>
      <c r="BW6456" s="45"/>
      <c r="BX6456" s="42"/>
      <c r="BY6456" s="42"/>
      <c r="BZ6456" s="43"/>
      <c r="CA6456" s="42"/>
      <c r="CB6456" s="55"/>
      <c r="CC6456" s="42"/>
      <c r="CD6456" s="56"/>
      <c r="CE6456" s="42"/>
      <c r="DB6456" s="42"/>
    </row>
    <row r="6457" spans="62:106">
      <c r="BJ6457" s="89"/>
      <c r="BW6457" s="45"/>
      <c r="BX6457" s="42"/>
      <c r="BY6457" s="42"/>
      <c r="BZ6457" s="43"/>
      <c r="CA6457" s="42"/>
      <c r="CB6457" s="55"/>
      <c r="CC6457" s="42"/>
      <c r="CD6457" s="56"/>
      <c r="CE6457" s="42"/>
      <c r="DB6457" s="42"/>
    </row>
    <row r="6458" spans="62:106">
      <c r="BJ6458" s="89"/>
      <c r="BW6458" s="45"/>
      <c r="BX6458" s="42"/>
      <c r="BY6458" s="42"/>
      <c r="BZ6458" s="43"/>
      <c r="CA6458" s="42"/>
      <c r="CB6458" s="55"/>
      <c r="CC6458" s="42"/>
      <c r="CD6458" s="56"/>
      <c r="CE6458" s="42"/>
      <c r="DB6458" s="42"/>
    </row>
    <row r="6459" spans="62:106">
      <c r="BJ6459" s="89"/>
      <c r="BW6459" s="45"/>
      <c r="BX6459" s="42"/>
      <c r="BY6459" s="42"/>
      <c r="BZ6459" s="43"/>
      <c r="CA6459" s="42"/>
      <c r="CB6459" s="55"/>
      <c r="CC6459" s="42"/>
      <c r="CD6459" s="56"/>
      <c r="CE6459" s="42"/>
      <c r="DB6459" s="42"/>
    </row>
    <row r="6460" spans="62:106">
      <c r="BJ6460" s="89"/>
      <c r="BW6460" s="45"/>
      <c r="BX6460" s="42"/>
      <c r="BY6460" s="42"/>
      <c r="BZ6460" s="43"/>
      <c r="CA6460" s="42"/>
      <c r="CB6460" s="55"/>
      <c r="CC6460" s="42"/>
      <c r="CD6460" s="56"/>
      <c r="CE6460" s="42"/>
      <c r="DB6460" s="42"/>
    </row>
    <row r="6461" spans="62:106">
      <c r="BJ6461" s="89"/>
      <c r="BW6461" s="45"/>
      <c r="BX6461" s="42"/>
      <c r="BY6461" s="42"/>
      <c r="BZ6461" s="43"/>
      <c r="CA6461" s="42"/>
      <c r="CB6461" s="55"/>
      <c r="CC6461" s="42"/>
      <c r="CD6461" s="56"/>
      <c r="CE6461" s="42"/>
      <c r="DB6461" s="42"/>
    </row>
    <row r="6462" spans="62:106">
      <c r="BJ6462" s="89"/>
      <c r="BW6462" s="45"/>
      <c r="BX6462" s="42"/>
      <c r="BY6462" s="42"/>
      <c r="BZ6462" s="43"/>
      <c r="CA6462" s="42"/>
      <c r="CB6462" s="55"/>
      <c r="CC6462" s="42"/>
      <c r="CD6462" s="56"/>
      <c r="CE6462" s="42"/>
      <c r="DB6462" s="42"/>
    </row>
    <row r="6463" spans="62:106">
      <c r="BJ6463" s="89"/>
      <c r="BW6463" s="45"/>
      <c r="BX6463" s="42"/>
      <c r="BY6463" s="42"/>
      <c r="BZ6463" s="43"/>
      <c r="CA6463" s="42"/>
      <c r="CB6463" s="55"/>
      <c r="CC6463" s="42"/>
      <c r="CD6463" s="56"/>
      <c r="CE6463" s="42"/>
      <c r="DB6463" s="42"/>
    </row>
    <row r="6464" spans="62:106">
      <c r="BJ6464" s="89"/>
      <c r="BW6464" s="45"/>
      <c r="BX6464" s="42"/>
      <c r="BY6464" s="42"/>
      <c r="BZ6464" s="43"/>
      <c r="CA6464" s="42"/>
      <c r="CB6464" s="55"/>
      <c r="CC6464" s="42"/>
      <c r="CD6464" s="56"/>
      <c r="CE6464" s="42"/>
      <c r="DB6464" s="42"/>
    </row>
    <row r="6465" spans="62:106">
      <c r="BJ6465" s="89"/>
      <c r="BW6465" s="45"/>
      <c r="BX6465" s="42"/>
      <c r="BY6465" s="42"/>
      <c r="BZ6465" s="43"/>
      <c r="CA6465" s="42"/>
      <c r="CB6465" s="55"/>
      <c r="CC6465" s="42"/>
      <c r="CD6465" s="56"/>
      <c r="CE6465" s="42"/>
      <c r="DB6465" s="42"/>
    </row>
    <row r="6466" spans="62:106">
      <c r="BJ6466" s="89"/>
      <c r="BW6466" s="45"/>
      <c r="BX6466" s="42"/>
      <c r="BY6466" s="42"/>
      <c r="BZ6466" s="43"/>
      <c r="CA6466" s="42"/>
      <c r="CB6466" s="55"/>
      <c r="CC6466" s="42"/>
      <c r="CD6466" s="56"/>
      <c r="CE6466" s="42"/>
      <c r="DB6466" s="42"/>
    </row>
    <row r="6467" spans="62:106">
      <c r="BJ6467" s="89"/>
      <c r="BW6467" s="45"/>
      <c r="BX6467" s="42"/>
      <c r="BY6467" s="42"/>
      <c r="BZ6467" s="43"/>
      <c r="CA6467" s="42"/>
      <c r="CB6467" s="55"/>
      <c r="CC6467" s="42"/>
      <c r="CD6467" s="56"/>
      <c r="CE6467" s="42"/>
      <c r="DB6467" s="42"/>
    </row>
    <row r="6468" spans="62:106">
      <c r="BJ6468" s="89"/>
      <c r="BW6468" s="45"/>
      <c r="BX6468" s="42"/>
      <c r="BY6468" s="42"/>
      <c r="BZ6468" s="43"/>
      <c r="CA6468" s="42"/>
      <c r="CB6468" s="55"/>
      <c r="CC6468" s="42"/>
      <c r="CD6468" s="56"/>
      <c r="CE6468" s="42"/>
      <c r="DB6468" s="42"/>
    </row>
    <row r="6469" spans="62:106">
      <c r="BJ6469" s="89"/>
      <c r="BW6469" s="45"/>
      <c r="BX6469" s="42"/>
      <c r="BY6469" s="42"/>
      <c r="BZ6469" s="43"/>
      <c r="CA6469" s="42"/>
      <c r="CB6469" s="55"/>
      <c r="CC6469" s="42"/>
      <c r="CD6469" s="56"/>
      <c r="CE6469" s="42"/>
      <c r="DB6469" s="42"/>
    </row>
    <row r="6470" spans="62:106">
      <c r="BJ6470" s="89"/>
      <c r="BW6470" s="45"/>
      <c r="BX6470" s="42"/>
      <c r="BY6470" s="42"/>
      <c r="BZ6470" s="43"/>
      <c r="CA6470" s="42"/>
      <c r="CB6470" s="55"/>
      <c r="CC6470" s="42"/>
      <c r="CD6470" s="56"/>
      <c r="CE6470" s="42"/>
      <c r="DB6470" s="42"/>
    </row>
    <row r="6471" spans="62:106">
      <c r="BJ6471" s="89"/>
      <c r="BW6471" s="45"/>
      <c r="BX6471" s="42"/>
      <c r="BY6471" s="42"/>
      <c r="BZ6471" s="43"/>
      <c r="CA6471" s="42"/>
      <c r="CB6471" s="55"/>
      <c r="CC6471" s="42"/>
      <c r="CD6471" s="56"/>
      <c r="CE6471" s="42"/>
      <c r="DB6471" s="42"/>
    </row>
    <row r="6472" spans="62:106">
      <c r="BJ6472" s="89"/>
      <c r="BW6472" s="45"/>
      <c r="BX6472" s="42"/>
      <c r="BY6472" s="42"/>
      <c r="BZ6472" s="43"/>
      <c r="CA6472" s="42"/>
      <c r="CB6472" s="55"/>
      <c r="CC6472" s="42"/>
      <c r="CD6472" s="56"/>
      <c r="CE6472" s="42"/>
      <c r="DB6472" s="42"/>
    </row>
    <row r="6473" spans="62:106">
      <c r="BJ6473" s="89"/>
      <c r="BW6473" s="45"/>
      <c r="BX6473" s="42"/>
      <c r="BY6473" s="42"/>
      <c r="BZ6473" s="43"/>
      <c r="CA6473" s="42"/>
      <c r="CB6473" s="55"/>
      <c r="CC6473" s="42"/>
      <c r="CD6473" s="56"/>
      <c r="CE6473" s="42"/>
      <c r="DB6473" s="42"/>
    </row>
    <row r="6474" spans="62:106">
      <c r="BJ6474" s="89"/>
      <c r="BW6474" s="45"/>
      <c r="BX6474" s="42"/>
      <c r="BY6474" s="42"/>
      <c r="BZ6474" s="43"/>
      <c r="CA6474" s="42"/>
      <c r="CB6474" s="55"/>
      <c r="CC6474" s="42"/>
      <c r="CD6474" s="56"/>
      <c r="CE6474" s="42"/>
      <c r="DB6474" s="42"/>
    </row>
    <row r="6475" spans="62:106">
      <c r="BJ6475" s="89"/>
      <c r="BW6475" s="45"/>
      <c r="BX6475" s="42"/>
      <c r="BY6475" s="42"/>
      <c r="BZ6475" s="43"/>
      <c r="CA6475" s="42"/>
      <c r="CB6475" s="55"/>
      <c r="CC6475" s="42"/>
      <c r="CD6475" s="56"/>
      <c r="CE6475" s="42"/>
      <c r="DB6475" s="42"/>
    </row>
    <row r="6476" spans="62:106">
      <c r="BJ6476" s="89"/>
      <c r="BW6476" s="45"/>
      <c r="BX6476" s="42"/>
      <c r="BY6476" s="42"/>
      <c r="BZ6476" s="43"/>
      <c r="CA6476" s="42"/>
      <c r="CB6476" s="55"/>
      <c r="CC6476" s="42"/>
      <c r="CD6476" s="56"/>
      <c r="CE6476" s="42"/>
      <c r="DB6476" s="42"/>
    </row>
    <row r="6477" spans="62:106">
      <c r="BJ6477" s="89"/>
      <c r="BW6477" s="45"/>
      <c r="BX6477" s="42"/>
      <c r="BY6477" s="42"/>
      <c r="BZ6477" s="43"/>
      <c r="CA6477" s="42"/>
      <c r="CB6477" s="55"/>
      <c r="CC6477" s="42"/>
      <c r="CD6477" s="56"/>
      <c r="CE6477" s="42"/>
      <c r="DB6477" s="42"/>
    </row>
    <row r="6478" spans="62:106">
      <c r="BJ6478" s="89"/>
      <c r="BW6478" s="45"/>
      <c r="BX6478" s="42"/>
      <c r="BY6478" s="42"/>
      <c r="BZ6478" s="43"/>
      <c r="CA6478" s="42"/>
      <c r="CB6478" s="55"/>
      <c r="CC6478" s="42"/>
      <c r="CD6478" s="56"/>
      <c r="CE6478" s="42"/>
      <c r="DB6478" s="42"/>
    </row>
    <row r="6479" spans="62:106">
      <c r="BJ6479" s="89"/>
      <c r="BW6479" s="45"/>
      <c r="BX6479" s="42"/>
      <c r="BY6479" s="42"/>
      <c r="BZ6479" s="43"/>
      <c r="CA6479" s="42"/>
      <c r="CB6479" s="55"/>
      <c r="CC6479" s="42"/>
      <c r="CD6479" s="56"/>
      <c r="CE6479" s="42"/>
      <c r="DB6479" s="42"/>
    </row>
    <row r="6480" spans="62:106">
      <c r="BJ6480" s="89"/>
      <c r="BW6480" s="45"/>
      <c r="BX6480" s="42"/>
      <c r="BY6480" s="42"/>
      <c r="BZ6480" s="43"/>
      <c r="CA6480" s="42"/>
      <c r="CB6480" s="55"/>
      <c r="CC6480" s="42"/>
      <c r="CD6480" s="56"/>
      <c r="CE6480" s="42"/>
      <c r="DB6480" s="42"/>
    </row>
    <row r="6481" spans="62:106">
      <c r="BJ6481" s="89"/>
      <c r="BW6481" s="45"/>
      <c r="BX6481" s="42"/>
      <c r="BY6481" s="42"/>
      <c r="BZ6481" s="43"/>
      <c r="CA6481" s="42"/>
      <c r="CB6481" s="55"/>
      <c r="CC6481" s="42"/>
      <c r="CD6481" s="56"/>
      <c r="CE6481" s="42"/>
      <c r="DB6481" s="42"/>
    </row>
    <row r="6482" spans="62:106">
      <c r="BJ6482" s="89"/>
      <c r="BW6482" s="45"/>
      <c r="BX6482" s="42"/>
      <c r="BY6482" s="42"/>
      <c r="BZ6482" s="43"/>
      <c r="CA6482" s="42"/>
      <c r="CB6482" s="55"/>
      <c r="CC6482" s="42"/>
      <c r="CD6482" s="56"/>
      <c r="CE6482" s="42"/>
      <c r="DB6482" s="42"/>
    </row>
    <row r="6483" spans="62:106">
      <c r="BJ6483" s="89"/>
      <c r="BW6483" s="45"/>
      <c r="BX6483" s="42"/>
      <c r="BY6483" s="42"/>
      <c r="BZ6483" s="43"/>
      <c r="CA6483" s="42"/>
      <c r="CB6483" s="55"/>
      <c r="CC6483" s="42"/>
      <c r="CD6483" s="56"/>
      <c r="CE6483" s="42"/>
      <c r="DB6483" s="42"/>
    </row>
    <row r="6484" spans="62:106">
      <c r="BJ6484" s="89"/>
      <c r="BW6484" s="45"/>
      <c r="BX6484" s="42"/>
      <c r="BY6484" s="42"/>
      <c r="BZ6484" s="43"/>
      <c r="CA6484" s="42"/>
      <c r="CB6484" s="55"/>
      <c r="CC6484" s="42"/>
      <c r="CD6484" s="56"/>
      <c r="CE6484" s="42"/>
      <c r="DB6484" s="42"/>
    </row>
    <row r="6485" spans="62:106">
      <c r="BJ6485" s="89"/>
      <c r="BW6485" s="45"/>
      <c r="BX6485" s="42"/>
      <c r="BY6485" s="42"/>
      <c r="BZ6485" s="43"/>
      <c r="CA6485" s="42"/>
      <c r="CB6485" s="55"/>
      <c r="CC6485" s="42"/>
      <c r="CD6485" s="56"/>
      <c r="CE6485" s="42"/>
      <c r="DB6485" s="42"/>
    </row>
    <row r="6486" spans="62:106">
      <c r="BJ6486" s="89"/>
      <c r="BW6486" s="45"/>
      <c r="BX6486" s="42"/>
      <c r="BY6486" s="42"/>
      <c r="BZ6486" s="43"/>
      <c r="CA6486" s="42"/>
      <c r="CB6486" s="55"/>
      <c r="CC6486" s="42"/>
      <c r="CD6486" s="56"/>
      <c r="CE6486" s="42"/>
      <c r="DB6486" s="42"/>
    </row>
    <row r="6487" spans="62:106">
      <c r="BJ6487" s="89"/>
      <c r="BW6487" s="45"/>
      <c r="BX6487" s="42"/>
      <c r="BY6487" s="42"/>
      <c r="BZ6487" s="43"/>
      <c r="CA6487" s="42"/>
      <c r="CB6487" s="55"/>
      <c r="CC6487" s="42"/>
      <c r="CD6487" s="56"/>
      <c r="CE6487" s="42"/>
      <c r="DB6487" s="42"/>
    </row>
    <row r="6488" spans="62:106">
      <c r="BJ6488" s="89"/>
      <c r="BW6488" s="45"/>
      <c r="BX6488" s="42"/>
      <c r="BY6488" s="42"/>
      <c r="BZ6488" s="43"/>
      <c r="CA6488" s="42"/>
      <c r="CB6488" s="55"/>
      <c r="CC6488" s="42"/>
      <c r="CD6488" s="56"/>
      <c r="CE6488" s="42"/>
      <c r="DB6488" s="42"/>
    </row>
    <row r="6489" spans="62:106">
      <c r="BJ6489" s="89"/>
      <c r="BW6489" s="45"/>
      <c r="BX6489" s="42"/>
      <c r="BY6489" s="42"/>
      <c r="BZ6489" s="43"/>
      <c r="CA6489" s="42"/>
      <c r="CB6489" s="55"/>
      <c r="CC6489" s="42"/>
      <c r="CD6489" s="56"/>
      <c r="CE6489" s="42"/>
      <c r="DB6489" s="42"/>
    </row>
    <row r="6490" spans="62:106">
      <c r="BJ6490" s="89"/>
      <c r="BW6490" s="45"/>
      <c r="BX6490" s="42"/>
      <c r="BY6490" s="42"/>
      <c r="BZ6490" s="43"/>
      <c r="CA6490" s="42"/>
      <c r="CB6490" s="55"/>
      <c r="CC6490" s="42"/>
      <c r="CD6490" s="56"/>
      <c r="CE6490" s="42"/>
      <c r="DB6490" s="42"/>
    </row>
    <row r="6491" spans="62:106">
      <c r="BJ6491" s="89"/>
      <c r="BW6491" s="45"/>
      <c r="BX6491" s="42"/>
      <c r="BY6491" s="42"/>
      <c r="BZ6491" s="43"/>
      <c r="CA6491" s="42"/>
      <c r="CB6491" s="55"/>
      <c r="CC6491" s="42"/>
      <c r="CD6491" s="56"/>
      <c r="CE6491" s="42"/>
      <c r="DB6491" s="42"/>
    </row>
    <row r="6492" spans="62:106">
      <c r="BJ6492" s="89"/>
      <c r="BW6492" s="45"/>
      <c r="BX6492" s="42"/>
      <c r="BY6492" s="42"/>
      <c r="BZ6492" s="43"/>
      <c r="CA6492" s="42"/>
      <c r="CB6492" s="55"/>
      <c r="CC6492" s="42"/>
      <c r="CD6492" s="56"/>
      <c r="CE6492" s="42"/>
      <c r="DB6492" s="42"/>
    </row>
    <row r="6493" spans="62:106">
      <c r="BJ6493" s="89"/>
      <c r="BW6493" s="45"/>
      <c r="BX6493" s="42"/>
      <c r="BY6493" s="42"/>
      <c r="BZ6493" s="43"/>
      <c r="CA6493" s="42"/>
      <c r="CB6493" s="55"/>
      <c r="CC6493" s="42"/>
      <c r="CD6493" s="56"/>
      <c r="CE6493" s="42"/>
      <c r="DB6493" s="42"/>
    </row>
    <row r="6494" spans="62:106">
      <c r="BJ6494" s="89"/>
      <c r="BW6494" s="45"/>
      <c r="BX6494" s="42"/>
      <c r="BY6494" s="42"/>
      <c r="BZ6494" s="43"/>
      <c r="CA6494" s="42"/>
      <c r="CB6494" s="55"/>
      <c r="CC6494" s="42"/>
      <c r="CD6494" s="56"/>
      <c r="CE6494" s="42"/>
      <c r="DB6494" s="42"/>
    </row>
    <row r="6495" spans="62:106">
      <c r="BJ6495" s="89"/>
      <c r="BW6495" s="45"/>
      <c r="BX6495" s="42"/>
      <c r="BY6495" s="42"/>
      <c r="BZ6495" s="43"/>
      <c r="CA6495" s="42"/>
      <c r="CB6495" s="55"/>
      <c r="CC6495" s="42"/>
      <c r="CD6495" s="56"/>
      <c r="CE6495" s="42"/>
      <c r="DB6495" s="42"/>
    </row>
    <row r="6496" spans="62:106">
      <c r="BJ6496" s="89"/>
      <c r="BW6496" s="45"/>
      <c r="BX6496" s="42"/>
      <c r="BY6496" s="42"/>
      <c r="BZ6496" s="43"/>
      <c r="CA6496" s="42"/>
      <c r="CB6496" s="55"/>
      <c r="CC6496" s="42"/>
      <c r="CD6496" s="56"/>
      <c r="CE6496" s="42"/>
      <c r="DB6496" s="42"/>
    </row>
    <row r="6497" spans="62:106">
      <c r="BJ6497" s="89"/>
      <c r="BW6497" s="45"/>
      <c r="BX6497" s="42"/>
      <c r="BY6497" s="42"/>
      <c r="BZ6497" s="43"/>
      <c r="CA6497" s="42"/>
      <c r="CB6497" s="55"/>
      <c r="CC6497" s="42"/>
      <c r="CD6497" s="56"/>
      <c r="CE6497" s="42"/>
      <c r="DB6497" s="42"/>
    </row>
    <row r="6498" spans="62:106">
      <c r="BJ6498" s="89"/>
      <c r="BW6498" s="45"/>
      <c r="BX6498" s="42"/>
      <c r="BY6498" s="42"/>
      <c r="BZ6498" s="43"/>
      <c r="CA6498" s="42"/>
      <c r="CB6498" s="55"/>
      <c r="CC6498" s="42"/>
      <c r="CD6498" s="56"/>
      <c r="CE6498" s="42"/>
      <c r="DB6498" s="42"/>
    </row>
    <row r="6499" spans="62:106">
      <c r="BJ6499" s="89"/>
      <c r="BW6499" s="45"/>
      <c r="BX6499" s="42"/>
      <c r="BY6499" s="42"/>
      <c r="BZ6499" s="43"/>
      <c r="CA6499" s="42"/>
      <c r="CB6499" s="55"/>
      <c r="CC6499" s="42"/>
      <c r="CD6499" s="56"/>
      <c r="CE6499" s="42"/>
      <c r="DB6499" s="42"/>
    </row>
    <row r="6500" spans="62:106">
      <c r="BJ6500" s="89"/>
      <c r="BW6500" s="45"/>
      <c r="BX6500" s="42"/>
      <c r="BY6500" s="42"/>
      <c r="BZ6500" s="43"/>
      <c r="CA6500" s="42"/>
      <c r="CB6500" s="55"/>
      <c r="CC6500" s="42"/>
      <c r="CD6500" s="56"/>
      <c r="CE6500" s="42"/>
      <c r="DB6500" s="42"/>
    </row>
    <row r="6501" spans="62:106">
      <c r="BJ6501" s="89"/>
      <c r="BW6501" s="45"/>
      <c r="BX6501" s="42"/>
      <c r="BY6501" s="42"/>
      <c r="BZ6501" s="43"/>
      <c r="CA6501" s="42"/>
      <c r="CB6501" s="55"/>
      <c r="CC6501" s="42"/>
      <c r="CD6501" s="56"/>
      <c r="CE6501" s="42"/>
      <c r="DB6501" s="42"/>
    </row>
    <row r="6502" spans="62:106">
      <c r="BJ6502" s="89"/>
      <c r="BW6502" s="45"/>
      <c r="BX6502" s="42"/>
      <c r="BY6502" s="42"/>
      <c r="BZ6502" s="43"/>
      <c r="CA6502" s="42"/>
      <c r="CB6502" s="55"/>
      <c r="CC6502" s="42"/>
      <c r="CD6502" s="56"/>
      <c r="CE6502" s="42"/>
      <c r="DB6502" s="42"/>
    </row>
    <row r="6503" spans="62:106">
      <c r="BJ6503" s="89"/>
      <c r="BW6503" s="45"/>
      <c r="BX6503" s="42"/>
      <c r="BY6503" s="42"/>
      <c r="BZ6503" s="43"/>
      <c r="CA6503" s="42"/>
      <c r="CB6503" s="55"/>
      <c r="CC6503" s="42"/>
      <c r="CD6503" s="56"/>
      <c r="CE6503" s="42"/>
      <c r="DB6503" s="42"/>
    </row>
    <row r="6504" spans="62:106">
      <c r="BJ6504" s="89"/>
      <c r="BW6504" s="45"/>
      <c r="BX6504" s="42"/>
      <c r="BY6504" s="42"/>
      <c r="BZ6504" s="43"/>
      <c r="CA6504" s="42"/>
      <c r="CB6504" s="55"/>
      <c r="CC6504" s="42"/>
      <c r="CD6504" s="56"/>
      <c r="CE6504" s="42"/>
      <c r="DB6504" s="42"/>
    </row>
    <row r="6505" spans="62:106">
      <c r="BJ6505" s="89"/>
      <c r="BW6505" s="45"/>
      <c r="BX6505" s="42"/>
      <c r="BY6505" s="42"/>
      <c r="BZ6505" s="43"/>
      <c r="CA6505" s="42"/>
      <c r="CB6505" s="55"/>
      <c r="CC6505" s="42"/>
      <c r="CD6505" s="56"/>
      <c r="CE6505" s="42"/>
      <c r="DB6505" s="42"/>
    </row>
    <row r="6506" spans="62:106">
      <c r="BJ6506" s="89"/>
      <c r="BW6506" s="45"/>
      <c r="BX6506" s="42"/>
      <c r="BY6506" s="42"/>
      <c r="BZ6506" s="43"/>
      <c r="CA6506" s="42"/>
      <c r="CB6506" s="55"/>
      <c r="CC6506" s="42"/>
      <c r="CD6506" s="56"/>
      <c r="CE6506" s="42"/>
      <c r="DB6506" s="42"/>
    </row>
    <row r="6507" spans="62:106">
      <c r="BJ6507" s="89"/>
      <c r="BW6507" s="45"/>
      <c r="BX6507" s="42"/>
      <c r="BY6507" s="42"/>
      <c r="BZ6507" s="43"/>
      <c r="CA6507" s="42"/>
      <c r="CB6507" s="55"/>
      <c r="CC6507" s="42"/>
      <c r="CD6507" s="56"/>
      <c r="CE6507" s="42"/>
      <c r="DB6507" s="42"/>
    </row>
    <row r="6508" spans="62:106">
      <c r="BJ6508" s="89"/>
      <c r="BW6508" s="45"/>
      <c r="BX6508" s="42"/>
      <c r="BY6508" s="42"/>
      <c r="BZ6508" s="43"/>
      <c r="CA6508" s="42"/>
      <c r="CB6508" s="55"/>
      <c r="CC6508" s="42"/>
      <c r="CD6508" s="56"/>
      <c r="CE6508" s="42"/>
      <c r="DB6508" s="42"/>
    </row>
    <row r="6509" spans="62:106">
      <c r="BJ6509" s="89"/>
      <c r="BW6509" s="45"/>
      <c r="BX6509" s="42"/>
      <c r="BY6509" s="42"/>
      <c r="BZ6509" s="43"/>
      <c r="CA6509" s="42"/>
      <c r="CB6509" s="55"/>
      <c r="CC6509" s="42"/>
      <c r="CD6509" s="56"/>
      <c r="CE6509" s="42"/>
      <c r="DB6509" s="42"/>
    </row>
    <row r="6510" spans="62:106">
      <c r="BJ6510" s="89"/>
      <c r="BW6510" s="45"/>
      <c r="BX6510" s="42"/>
      <c r="BY6510" s="42"/>
      <c r="BZ6510" s="43"/>
      <c r="CA6510" s="42"/>
      <c r="CB6510" s="55"/>
      <c r="CC6510" s="42"/>
      <c r="CD6510" s="56"/>
      <c r="CE6510" s="42"/>
      <c r="DB6510" s="42"/>
    </row>
    <row r="6511" spans="62:106">
      <c r="BJ6511" s="89"/>
      <c r="BW6511" s="45"/>
      <c r="BX6511" s="42"/>
      <c r="BY6511" s="42"/>
      <c r="BZ6511" s="43"/>
      <c r="CA6511" s="42"/>
      <c r="CB6511" s="55"/>
      <c r="CC6511" s="42"/>
      <c r="CD6511" s="56"/>
      <c r="CE6511" s="42"/>
      <c r="DB6511" s="42"/>
    </row>
    <row r="6512" spans="62:106">
      <c r="BJ6512" s="89"/>
      <c r="BW6512" s="45"/>
      <c r="BX6512" s="42"/>
      <c r="BY6512" s="42"/>
      <c r="BZ6512" s="43"/>
      <c r="CA6512" s="42"/>
      <c r="CB6512" s="55"/>
      <c r="CC6512" s="42"/>
      <c r="CD6512" s="56"/>
      <c r="CE6512" s="42"/>
      <c r="DB6512" s="42"/>
    </row>
    <row r="6513" spans="62:106">
      <c r="BJ6513" s="89"/>
      <c r="BW6513" s="45"/>
      <c r="BX6513" s="42"/>
      <c r="BY6513" s="42"/>
      <c r="BZ6513" s="43"/>
      <c r="CA6513" s="42"/>
      <c r="CB6513" s="55"/>
      <c r="CC6513" s="42"/>
      <c r="CD6513" s="56"/>
      <c r="CE6513" s="42"/>
      <c r="DB6513" s="42"/>
    </row>
    <row r="6514" spans="62:106">
      <c r="BJ6514" s="89"/>
      <c r="BW6514" s="45"/>
      <c r="BX6514" s="42"/>
      <c r="BY6514" s="42"/>
      <c r="BZ6514" s="43"/>
      <c r="CA6514" s="42"/>
      <c r="CB6514" s="55"/>
      <c r="CC6514" s="42"/>
      <c r="CD6514" s="56"/>
      <c r="CE6514" s="42"/>
      <c r="DB6514" s="42"/>
    </row>
    <row r="6515" spans="62:106">
      <c r="BJ6515" s="89"/>
      <c r="BW6515" s="45"/>
      <c r="BX6515" s="42"/>
      <c r="BY6515" s="42"/>
      <c r="BZ6515" s="43"/>
      <c r="CA6515" s="42"/>
      <c r="CB6515" s="55"/>
      <c r="CC6515" s="42"/>
      <c r="CD6515" s="56"/>
      <c r="CE6515" s="42"/>
      <c r="DB6515" s="42"/>
    </row>
    <row r="6516" spans="62:106">
      <c r="BJ6516" s="89"/>
      <c r="BW6516" s="45"/>
      <c r="BX6516" s="42"/>
      <c r="BY6516" s="42"/>
      <c r="BZ6516" s="43"/>
      <c r="CA6516" s="42"/>
      <c r="CB6516" s="55"/>
      <c r="CC6516" s="42"/>
      <c r="CD6516" s="56"/>
      <c r="CE6516" s="42"/>
      <c r="DB6516" s="42"/>
    </row>
    <row r="6517" spans="62:106">
      <c r="BJ6517" s="89"/>
      <c r="BW6517" s="45"/>
      <c r="BX6517" s="42"/>
      <c r="BY6517" s="42"/>
      <c r="BZ6517" s="43"/>
      <c r="CA6517" s="42"/>
      <c r="CB6517" s="55"/>
      <c r="CC6517" s="42"/>
      <c r="CD6517" s="56"/>
      <c r="CE6517" s="42"/>
      <c r="DB6517" s="42"/>
    </row>
    <row r="6518" spans="62:106">
      <c r="BJ6518" s="89"/>
      <c r="BW6518" s="45"/>
      <c r="BX6518" s="42"/>
      <c r="BY6518" s="42"/>
      <c r="BZ6518" s="43"/>
      <c r="CA6518" s="42"/>
      <c r="CB6518" s="55"/>
      <c r="CC6518" s="42"/>
      <c r="CD6518" s="56"/>
      <c r="CE6518" s="42"/>
      <c r="DB6518" s="42"/>
    </row>
    <row r="6519" spans="62:106">
      <c r="BJ6519" s="89"/>
      <c r="BW6519" s="45"/>
      <c r="BX6519" s="42"/>
      <c r="BY6519" s="42"/>
      <c r="BZ6519" s="43"/>
      <c r="CA6519" s="42"/>
      <c r="CB6519" s="55"/>
      <c r="CC6519" s="42"/>
      <c r="CD6519" s="56"/>
      <c r="CE6519" s="42"/>
      <c r="DB6519" s="42"/>
    </row>
    <row r="6520" spans="62:106">
      <c r="BJ6520" s="89"/>
      <c r="BW6520" s="45"/>
      <c r="BX6520" s="42"/>
      <c r="BY6520" s="42"/>
      <c r="BZ6520" s="43"/>
      <c r="CA6520" s="42"/>
      <c r="CB6520" s="55"/>
      <c r="CC6520" s="42"/>
      <c r="CD6520" s="56"/>
      <c r="CE6520" s="42"/>
      <c r="DB6520" s="42"/>
    </row>
    <row r="6521" spans="62:106">
      <c r="BJ6521" s="89"/>
      <c r="BW6521" s="45"/>
      <c r="BX6521" s="42"/>
      <c r="BY6521" s="42"/>
      <c r="BZ6521" s="43"/>
      <c r="CA6521" s="42"/>
      <c r="CB6521" s="55"/>
      <c r="CC6521" s="42"/>
      <c r="CD6521" s="56"/>
      <c r="CE6521" s="42"/>
      <c r="DB6521" s="42"/>
    </row>
    <row r="6522" spans="62:106">
      <c r="BJ6522" s="89"/>
      <c r="BW6522" s="45"/>
      <c r="BX6522" s="42"/>
      <c r="BY6522" s="42"/>
      <c r="BZ6522" s="43"/>
      <c r="CA6522" s="42"/>
      <c r="CB6522" s="55"/>
      <c r="CC6522" s="42"/>
      <c r="CD6522" s="56"/>
      <c r="CE6522" s="42"/>
      <c r="DB6522" s="42"/>
    </row>
    <row r="6523" spans="62:106">
      <c r="BJ6523" s="89"/>
      <c r="BW6523" s="45"/>
      <c r="BX6523" s="42"/>
      <c r="BY6523" s="42"/>
      <c r="BZ6523" s="43"/>
      <c r="CA6523" s="42"/>
      <c r="CB6523" s="55"/>
      <c r="CC6523" s="42"/>
      <c r="CD6523" s="56"/>
      <c r="CE6523" s="42"/>
      <c r="DB6523" s="42"/>
    </row>
    <row r="6524" spans="62:106">
      <c r="BJ6524" s="89"/>
      <c r="BW6524" s="45"/>
      <c r="BX6524" s="42"/>
      <c r="BY6524" s="42"/>
      <c r="BZ6524" s="43"/>
      <c r="CA6524" s="42"/>
      <c r="CB6524" s="55"/>
      <c r="CC6524" s="42"/>
      <c r="CD6524" s="56"/>
      <c r="CE6524" s="42"/>
      <c r="DB6524" s="42"/>
    </row>
    <row r="6525" spans="62:106">
      <c r="BJ6525" s="89"/>
      <c r="BW6525" s="45"/>
      <c r="BX6525" s="42"/>
      <c r="BY6525" s="42"/>
      <c r="BZ6525" s="43"/>
      <c r="CA6525" s="42"/>
      <c r="CB6525" s="55"/>
      <c r="CC6525" s="42"/>
      <c r="CD6525" s="56"/>
      <c r="CE6525" s="42"/>
      <c r="DB6525" s="42"/>
    </row>
    <row r="6526" spans="62:106">
      <c r="BJ6526" s="89"/>
      <c r="BW6526" s="45"/>
      <c r="BX6526" s="42"/>
      <c r="BY6526" s="42"/>
      <c r="BZ6526" s="43"/>
      <c r="CA6526" s="42"/>
      <c r="CB6526" s="55"/>
      <c r="CC6526" s="42"/>
      <c r="CD6526" s="56"/>
      <c r="CE6526" s="42"/>
      <c r="DB6526" s="42"/>
    </row>
    <row r="6527" spans="62:106">
      <c r="BJ6527" s="89"/>
      <c r="BW6527" s="45"/>
      <c r="BX6527" s="42"/>
      <c r="BY6527" s="42"/>
      <c r="BZ6527" s="43"/>
      <c r="CA6527" s="42"/>
      <c r="CB6527" s="55"/>
      <c r="CC6527" s="42"/>
      <c r="CD6527" s="56"/>
      <c r="CE6527" s="42"/>
      <c r="DB6527" s="42"/>
    </row>
    <row r="6528" spans="62:106">
      <c r="BJ6528" s="89"/>
      <c r="BW6528" s="45"/>
      <c r="BX6528" s="42"/>
      <c r="BY6528" s="42"/>
      <c r="BZ6528" s="43"/>
      <c r="CA6528" s="42"/>
      <c r="CB6528" s="55"/>
      <c r="CC6528" s="42"/>
      <c r="CD6528" s="56"/>
      <c r="CE6528" s="42"/>
      <c r="DB6528" s="42"/>
    </row>
    <row r="6529" spans="62:106">
      <c r="BJ6529" s="89"/>
      <c r="BW6529" s="45"/>
      <c r="BX6529" s="42"/>
      <c r="BY6529" s="42"/>
      <c r="BZ6529" s="43"/>
      <c r="CA6529" s="42"/>
      <c r="CB6529" s="55"/>
      <c r="CC6529" s="42"/>
      <c r="CD6529" s="56"/>
      <c r="CE6529" s="42"/>
      <c r="DB6529" s="42"/>
    </row>
    <row r="6530" spans="62:106">
      <c r="BJ6530" s="89"/>
      <c r="BW6530" s="45"/>
      <c r="BX6530" s="42"/>
      <c r="BY6530" s="42"/>
      <c r="BZ6530" s="43"/>
      <c r="CA6530" s="42"/>
      <c r="CB6530" s="55"/>
      <c r="CC6530" s="42"/>
      <c r="CD6530" s="56"/>
      <c r="CE6530" s="42"/>
      <c r="DB6530" s="42"/>
    </row>
    <row r="6531" spans="62:106">
      <c r="BJ6531" s="89"/>
      <c r="BW6531" s="45"/>
      <c r="BX6531" s="42"/>
      <c r="BY6531" s="42"/>
      <c r="BZ6531" s="43"/>
      <c r="CA6531" s="42"/>
      <c r="CB6531" s="55"/>
      <c r="CC6531" s="42"/>
      <c r="CD6531" s="56"/>
      <c r="CE6531" s="42"/>
      <c r="DB6531" s="42"/>
    </row>
    <row r="6532" spans="62:106">
      <c r="BJ6532" s="89"/>
      <c r="BW6532" s="45"/>
      <c r="BX6532" s="42"/>
      <c r="BY6532" s="42"/>
      <c r="BZ6532" s="43"/>
      <c r="CA6532" s="42"/>
      <c r="CB6532" s="55"/>
      <c r="CC6532" s="42"/>
      <c r="CD6532" s="56"/>
      <c r="CE6532" s="42"/>
      <c r="DB6532" s="42"/>
    </row>
    <row r="6533" spans="62:106">
      <c r="BJ6533" s="89"/>
      <c r="BW6533" s="45"/>
      <c r="BX6533" s="42"/>
      <c r="BY6533" s="42"/>
      <c r="BZ6533" s="43"/>
      <c r="CA6533" s="42"/>
      <c r="CB6533" s="55"/>
      <c r="CC6533" s="42"/>
      <c r="CD6533" s="56"/>
      <c r="CE6533" s="42"/>
      <c r="DB6533" s="42"/>
    </row>
    <row r="6534" spans="62:106">
      <c r="BJ6534" s="89"/>
      <c r="BW6534" s="45"/>
      <c r="BX6534" s="42"/>
      <c r="BY6534" s="42"/>
      <c r="BZ6534" s="43"/>
      <c r="CA6534" s="42"/>
      <c r="CB6534" s="55"/>
      <c r="CC6534" s="42"/>
      <c r="CD6534" s="56"/>
      <c r="CE6534" s="42"/>
      <c r="DB6534" s="42"/>
    </row>
    <row r="6535" spans="62:106">
      <c r="BJ6535" s="89"/>
      <c r="BW6535" s="45"/>
      <c r="BX6535" s="42"/>
      <c r="BY6535" s="42"/>
      <c r="BZ6535" s="43"/>
      <c r="CA6535" s="42"/>
      <c r="CB6535" s="55"/>
      <c r="CC6535" s="42"/>
      <c r="CD6535" s="56"/>
      <c r="CE6535" s="42"/>
      <c r="DB6535" s="42"/>
    </row>
    <row r="6536" spans="62:106">
      <c r="BJ6536" s="89"/>
      <c r="BW6536" s="45"/>
      <c r="BX6536" s="42"/>
      <c r="BY6536" s="42"/>
      <c r="BZ6536" s="43"/>
      <c r="CA6536" s="42"/>
      <c r="CB6536" s="55"/>
      <c r="CC6536" s="42"/>
      <c r="CD6536" s="56"/>
      <c r="CE6536" s="42"/>
      <c r="DB6536" s="42"/>
    </row>
    <row r="6537" spans="62:106">
      <c r="BJ6537" s="89"/>
      <c r="BW6537" s="45"/>
      <c r="BX6537" s="42"/>
      <c r="BY6537" s="42"/>
      <c r="BZ6537" s="43"/>
      <c r="CA6537" s="42"/>
      <c r="CB6537" s="55"/>
      <c r="CC6537" s="42"/>
      <c r="CD6537" s="56"/>
      <c r="CE6537" s="42"/>
      <c r="DB6537" s="42"/>
    </row>
    <row r="6538" spans="62:106">
      <c r="BJ6538" s="89"/>
      <c r="BW6538" s="45"/>
      <c r="BX6538" s="42"/>
      <c r="BY6538" s="42"/>
      <c r="BZ6538" s="43"/>
      <c r="CA6538" s="42"/>
      <c r="CB6538" s="55"/>
      <c r="CC6538" s="42"/>
      <c r="CD6538" s="56"/>
      <c r="CE6538" s="42"/>
      <c r="DB6538" s="42"/>
    </row>
    <row r="6539" spans="62:106">
      <c r="BJ6539" s="89"/>
      <c r="BW6539" s="45"/>
      <c r="BX6539" s="42"/>
      <c r="BY6539" s="42"/>
      <c r="BZ6539" s="43"/>
      <c r="CA6539" s="42"/>
      <c r="CB6539" s="55"/>
      <c r="CC6539" s="42"/>
      <c r="CD6539" s="56"/>
      <c r="CE6539" s="42"/>
      <c r="DB6539" s="42"/>
    </row>
    <row r="6540" spans="62:106">
      <c r="BJ6540" s="89"/>
      <c r="BW6540" s="45"/>
      <c r="BX6540" s="42"/>
      <c r="BY6540" s="42"/>
      <c r="BZ6540" s="43"/>
      <c r="CA6540" s="42"/>
      <c r="CB6540" s="55"/>
      <c r="CC6540" s="42"/>
      <c r="CD6540" s="56"/>
      <c r="CE6540" s="42"/>
      <c r="DB6540" s="42"/>
    </row>
    <row r="6541" spans="62:106">
      <c r="BJ6541" s="89"/>
      <c r="BW6541" s="45"/>
      <c r="BX6541" s="42"/>
      <c r="BY6541" s="42"/>
      <c r="BZ6541" s="43"/>
      <c r="CA6541" s="42"/>
      <c r="CB6541" s="55"/>
      <c r="CC6541" s="42"/>
      <c r="CD6541" s="56"/>
      <c r="CE6541" s="42"/>
      <c r="DB6541" s="42"/>
    </row>
    <row r="6542" spans="62:106">
      <c r="BJ6542" s="89"/>
      <c r="BW6542" s="45"/>
      <c r="BX6542" s="42"/>
      <c r="BY6542" s="42"/>
      <c r="BZ6542" s="43"/>
      <c r="CA6542" s="42"/>
      <c r="CB6542" s="55"/>
      <c r="CC6542" s="42"/>
      <c r="CD6542" s="56"/>
      <c r="CE6542" s="42"/>
      <c r="DB6542" s="42"/>
    </row>
    <row r="6543" spans="62:106">
      <c r="BJ6543" s="89"/>
      <c r="BW6543" s="45"/>
      <c r="BX6543" s="42"/>
      <c r="BY6543" s="42"/>
      <c r="BZ6543" s="43"/>
      <c r="CA6543" s="42"/>
      <c r="CB6543" s="55"/>
      <c r="CC6543" s="42"/>
      <c r="CD6543" s="56"/>
      <c r="CE6543" s="42"/>
      <c r="DB6543" s="42"/>
    </row>
    <row r="6544" spans="62:106">
      <c r="BJ6544" s="89"/>
      <c r="BW6544" s="45"/>
      <c r="BX6544" s="42"/>
      <c r="BY6544" s="42"/>
      <c r="BZ6544" s="43"/>
      <c r="CA6544" s="42"/>
      <c r="CB6544" s="55"/>
      <c r="CC6544" s="42"/>
      <c r="CD6544" s="56"/>
      <c r="CE6544" s="42"/>
      <c r="DB6544" s="42"/>
    </row>
    <row r="6545" spans="62:106">
      <c r="BJ6545" s="89"/>
      <c r="BW6545" s="45"/>
      <c r="BX6545" s="42"/>
      <c r="BY6545" s="42"/>
      <c r="BZ6545" s="43"/>
      <c r="CA6545" s="42"/>
      <c r="CB6545" s="55"/>
      <c r="CC6545" s="42"/>
      <c r="CD6545" s="56"/>
      <c r="CE6545" s="42"/>
      <c r="DB6545" s="42"/>
    </row>
    <row r="6546" spans="62:106">
      <c r="BJ6546" s="89"/>
      <c r="BW6546" s="45"/>
      <c r="BX6546" s="42"/>
      <c r="BY6546" s="42"/>
      <c r="BZ6546" s="43"/>
      <c r="CA6546" s="42"/>
      <c r="CB6546" s="55"/>
      <c r="CC6546" s="42"/>
      <c r="CD6546" s="56"/>
      <c r="CE6546" s="42"/>
      <c r="DB6546" s="42"/>
    </row>
    <row r="6547" spans="62:106">
      <c r="BJ6547" s="89"/>
      <c r="BW6547" s="45"/>
      <c r="BX6547" s="42"/>
      <c r="BY6547" s="42"/>
      <c r="BZ6547" s="43"/>
      <c r="CA6547" s="42"/>
      <c r="CB6547" s="55"/>
      <c r="CC6547" s="42"/>
      <c r="CD6547" s="56"/>
      <c r="CE6547" s="42"/>
      <c r="DB6547" s="42"/>
    </row>
    <row r="6548" spans="62:106">
      <c r="BJ6548" s="89"/>
      <c r="BW6548" s="45"/>
      <c r="BX6548" s="42"/>
      <c r="BY6548" s="42"/>
      <c r="BZ6548" s="43"/>
      <c r="CA6548" s="42"/>
      <c r="CB6548" s="55"/>
      <c r="CC6548" s="42"/>
      <c r="CD6548" s="56"/>
      <c r="CE6548" s="42"/>
      <c r="DB6548" s="42"/>
    </row>
    <row r="6549" spans="62:106">
      <c r="BJ6549" s="89"/>
      <c r="BW6549" s="45"/>
      <c r="BX6549" s="42"/>
      <c r="BY6549" s="42"/>
      <c r="BZ6549" s="43"/>
      <c r="CA6549" s="42"/>
      <c r="CB6549" s="55"/>
      <c r="CC6549" s="42"/>
      <c r="CD6549" s="56"/>
      <c r="CE6549" s="42"/>
      <c r="DB6549" s="42"/>
    </row>
    <row r="6550" spans="62:106">
      <c r="BJ6550" s="89"/>
      <c r="BW6550" s="45"/>
      <c r="BX6550" s="42"/>
      <c r="BY6550" s="42"/>
      <c r="BZ6550" s="43"/>
      <c r="CA6550" s="42"/>
      <c r="CB6550" s="55"/>
      <c r="CC6550" s="42"/>
      <c r="CD6550" s="56"/>
      <c r="CE6550" s="42"/>
      <c r="DB6550" s="42"/>
    </row>
    <row r="6551" spans="62:106">
      <c r="BJ6551" s="89"/>
      <c r="BW6551" s="45"/>
      <c r="BX6551" s="42"/>
      <c r="BY6551" s="42"/>
      <c r="BZ6551" s="43"/>
      <c r="CA6551" s="42"/>
      <c r="CB6551" s="55"/>
      <c r="CC6551" s="42"/>
      <c r="CD6551" s="56"/>
      <c r="CE6551" s="42"/>
      <c r="DB6551" s="42"/>
    </row>
    <row r="6552" spans="62:106">
      <c r="BJ6552" s="89"/>
      <c r="BW6552" s="45"/>
      <c r="BX6552" s="42"/>
      <c r="BY6552" s="42"/>
      <c r="BZ6552" s="43"/>
      <c r="CA6552" s="42"/>
      <c r="CB6552" s="55"/>
      <c r="CC6552" s="42"/>
      <c r="CD6552" s="56"/>
      <c r="CE6552" s="42"/>
      <c r="DB6552" s="42"/>
    </row>
    <row r="6553" spans="62:106">
      <c r="BJ6553" s="89"/>
      <c r="BW6553" s="45"/>
      <c r="BX6553" s="42"/>
      <c r="BY6553" s="42"/>
      <c r="BZ6553" s="43"/>
      <c r="CA6553" s="42"/>
      <c r="CB6553" s="55"/>
      <c r="CC6553" s="42"/>
      <c r="CD6553" s="56"/>
      <c r="CE6553" s="42"/>
      <c r="DB6553" s="42"/>
    </row>
    <row r="6554" spans="62:106">
      <c r="BJ6554" s="89"/>
      <c r="BW6554" s="45"/>
      <c r="BX6554" s="42"/>
      <c r="BY6554" s="42"/>
      <c r="BZ6554" s="43"/>
      <c r="CA6554" s="42"/>
      <c r="CB6554" s="55"/>
      <c r="CC6554" s="42"/>
      <c r="CD6554" s="56"/>
      <c r="CE6554" s="42"/>
      <c r="DB6554" s="42"/>
    </row>
    <row r="6555" spans="62:106">
      <c r="BJ6555" s="89"/>
      <c r="BW6555" s="45"/>
      <c r="BX6555" s="42"/>
      <c r="BY6555" s="42"/>
      <c r="BZ6555" s="43"/>
      <c r="CA6555" s="42"/>
      <c r="CB6555" s="55"/>
      <c r="CC6555" s="42"/>
      <c r="CD6555" s="56"/>
      <c r="CE6555" s="42"/>
      <c r="DB6555" s="42"/>
    </row>
    <row r="6556" spans="62:106">
      <c r="BJ6556" s="89"/>
      <c r="BW6556" s="45"/>
      <c r="BX6556" s="42"/>
      <c r="BY6556" s="42"/>
      <c r="BZ6556" s="43"/>
      <c r="CA6556" s="42"/>
      <c r="CB6556" s="55"/>
      <c r="CC6556" s="42"/>
      <c r="CD6556" s="56"/>
      <c r="CE6556" s="42"/>
      <c r="DB6556" s="42"/>
    </row>
    <row r="6557" spans="62:106">
      <c r="BJ6557" s="89"/>
      <c r="BW6557" s="45"/>
      <c r="BX6557" s="42"/>
      <c r="BY6557" s="42"/>
      <c r="BZ6557" s="43"/>
      <c r="CA6557" s="42"/>
      <c r="CB6557" s="55"/>
      <c r="CC6557" s="42"/>
      <c r="CD6557" s="56"/>
      <c r="CE6557" s="42"/>
      <c r="DB6557" s="42"/>
    </row>
    <row r="6558" spans="62:106">
      <c r="BJ6558" s="89"/>
      <c r="BW6558" s="45"/>
      <c r="BX6558" s="42"/>
      <c r="BY6558" s="42"/>
      <c r="BZ6558" s="43"/>
      <c r="CA6558" s="42"/>
      <c r="CB6558" s="55"/>
      <c r="CC6558" s="42"/>
      <c r="CD6558" s="56"/>
      <c r="CE6558" s="42"/>
      <c r="DB6558" s="42"/>
    </row>
    <row r="6559" spans="62:106">
      <c r="BJ6559" s="89"/>
      <c r="BW6559" s="45"/>
      <c r="BX6559" s="42"/>
      <c r="BY6559" s="42"/>
      <c r="BZ6559" s="43"/>
      <c r="CA6559" s="42"/>
      <c r="CB6559" s="55"/>
      <c r="CC6559" s="42"/>
      <c r="CD6559" s="56"/>
      <c r="CE6559" s="42"/>
      <c r="DB6559" s="42"/>
    </row>
    <row r="6560" spans="62:106">
      <c r="BJ6560" s="89"/>
      <c r="BW6560" s="45"/>
      <c r="BX6560" s="42"/>
      <c r="BY6560" s="42"/>
      <c r="BZ6560" s="43"/>
      <c r="CA6560" s="42"/>
      <c r="CB6560" s="55"/>
      <c r="CC6560" s="42"/>
      <c r="CD6560" s="56"/>
      <c r="CE6560" s="42"/>
      <c r="DB6560" s="42"/>
    </row>
    <row r="6561" spans="62:106">
      <c r="BJ6561" s="89"/>
      <c r="BW6561" s="45"/>
      <c r="BX6561" s="42"/>
      <c r="BY6561" s="42"/>
      <c r="BZ6561" s="43"/>
      <c r="CA6561" s="42"/>
      <c r="CB6561" s="55"/>
      <c r="CC6561" s="42"/>
      <c r="CD6561" s="56"/>
      <c r="CE6561" s="42"/>
      <c r="DB6561" s="42"/>
    </row>
    <row r="6562" spans="62:106">
      <c r="BJ6562" s="89"/>
      <c r="BW6562" s="45"/>
      <c r="BX6562" s="42"/>
      <c r="BY6562" s="42"/>
      <c r="BZ6562" s="43"/>
      <c r="CA6562" s="42"/>
      <c r="CB6562" s="55"/>
      <c r="CC6562" s="42"/>
      <c r="CD6562" s="56"/>
      <c r="CE6562" s="42"/>
      <c r="DB6562" s="42"/>
    </row>
    <row r="6563" spans="62:106">
      <c r="BJ6563" s="89"/>
      <c r="BW6563" s="45"/>
      <c r="BX6563" s="42"/>
      <c r="BY6563" s="42"/>
      <c r="BZ6563" s="43"/>
      <c r="CA6563" s="42"/>
      <c r="CB6563" s="55"/>
      <c r="CC6563" s="42"/>
      <c r="CD6563" s="56"/>
      <c r="CE6563" s="42"/>
      <c r="DB6563" s="42"/>
    </row>
    <row r="6564" spans="62:106">
      <c r="BJ6564" s="89"/>
      <c r="BW6564" s="45"/>
      <c r="BX6564" s="42"/>
      <c r="BY6564" s="42"/>
      <c r="BZ6564" s="43"/>
      <c r="CA6564" s="42"/>
      <c r="CB6564" s="55"/>
      <c r="CC6564" s="42"/>
      <c r="CD6564" s="56"/>
      <c r="CE6564" s="42"/>
      <c r="DB6564" s="42"/>
    </row>
    <row r="6565" spans="62:106">
      <c r="BJ6565" s="89"/>
      <c r="BW6565" s="45"/>
      <c r="BX6565" s="42"/>
      <c r="BY6565" s="42"/>
      <c r="BZ6565" s="43"/>
      <c r="CA6565" s="42"/>
      <c r="CB6565" s="55"/>
      <c r="CC6565" s="42"/>
      <c r="CD6565" s="56"/>
      <c r="CE6565" s="42"/>
      <c r="DB6565" s="42"/>
    </row>
    <row r="6566" spans="62:106">
      <c r="BJ6566" s="89"/>
      <c r="BW6566" s="45"/>
      <c r="BX6566" s="42"/>
      <c r="BY6566" s="42"/>
      <c r="BZ6566" s="43"/>
      <c r="CA6566" s="42"/>
      <c r="CB6566" s="55"/>
      <c r="CC6566" s="42"/>
      <c r="CD6566" s="56"/>
      <c r="CE6566" s="42"/>
      <c r="DB6566" s="42"/>
    </row>
    <row r="6567" spans="62:106">
      <c r="BJ6567" s="89"/>
      <c r="BW6567" s="45"/>
      <c r="BX6567" s="42"/>
      <c r="BY6567" s="42"/>
      <c r="BZ6567" s="43"/>
      <c r="CA6567" s="42"/>
      <c r="CB6567" s="55"/>
      <c r="CC6567" s="42"/>
      <c r="CD6567" s="56"/>
      <c r="CE6567" s="42"/>
      <c r="DB6567" s="42"/>
    </row>
    <row r="6568" spans="62:106">
      <c r="BJ6568" s="89"/>
      <c r="BW6568" s="45"/>
      <c r="BX6568" s="42"/>
      <c r="BY6568" s="42"/>
      <c r="BZ6568" s="43"/>
      <c r="CA6568" s="42"/>
      <c r="CB6568" s="55"/>
      <c r="CC6568" s="42"/>
      <c r="CD6568" s="56"/>
      <c r="CE6568" s="42"/>
      <c r="DB6568" s="42"/>
    </row>
    <row r="6569" spans="62:106">
      <c r="BJ6569" s="89"/>
      <c r="BW6569" s="45"/>
      <c r="BX6569" s="42"/>
      <c r="BY6569" s="42"/>
      <c r="BZ6569" s="43"/>
      <c r="CA6569" s="42"/>
      <c r="CB6569" s="55"/>
      <c r="CC6569" s="42"/>
      <c r="CD6569" s="56"/>
      <c r="CE6569" s="42"/>
      <c r="DB6569" s="42"/>
    </row>
    <row r="6570" spans="62:106">
      <c r="BJ6570" s="89"/>
      <c r="BW6570" s="45"/>
      <c r="BX6570" s="42"/>
      <c r="BY6570" s="42"/>
      <c r="BZ6570" s="43"/>
      <c r="CA6570" s="42"/>
      <c r="CB6570" s="55"/>
      <c r="CC6570" s="42"/>
      <c r="CD6570" s="56"/>
      <c r="CE6570" s="42"/>
      <c r="DB6570" s="42"/>
    </row>
    <row r="6571" spans="62:106">
      <c r="BJ6571" s="89"/>
      <c r="BW6571" s="45"/>
      <c r="BX6571" s="42"/>
      <c r="BY6571" s="42"/>
      <c r="BZ6571" s="43"/>
      <c r="CA6571" s="42"/>
      <c r="CB6571" s="55"/>
      <c r="CC6571" s="42"/>
      <c r="CD6571" s="56"/>
      <c r="CE6571" s="42"/>
      <c r="DB6571" s="42"/>
    </row>
    <row r="6572" spans="62:106">
      <c r="BJ6572" s="89"/>
      <c r="BW6572" s="45"/>
      <c r="BX6572" s="42"/>
      <c r="BY6572" s="42"/>
      <c r="BZ6572" s="43"/>
      <c r="CA6572" s="42"/>
      <c r="CB6572" s="55"/>
      <c r="CC6572" s="42"/>
      <c r="CD6572" s="56"/>
      <c r="CE6572" s="42"/>
      <c r="DB6572" s="42"/>
    </row>
    <row r="6573" spans="62:106">
      <c r="BJ6573" s="89"/>
      <c r="BW6573" s="45"/>
      <c r="BX6573" s="42"/>
      <c r="BY6573" s="42"/>
      <c r="BZ6573" s="43"/>
      <c r="CA6573" s="42"/>
      <c r="CB6573" s="55"/>
      <c r="CC6573" s="42"/>
      <c r="CD6573" s="56"/>
      <c r="CE6573" s="42"/>
      <c r="DB6573" s="42"/>
    </row>
    <row r="6574" spans="62:106">
      <c r="BJ6574" s="89"/>
      <c r="BW6574" s="45"/>
      <c r="BX6574" s="42"/>
      <c r="BY6574" s="42"/>
      <c r="BZ6574" s="43"/>
      <c r="CA6574" s="42"/>
      <c r="CB6574" s="55"/>
      <c r="CC6574" s="42"/>
      <c r="CD6574" s="56"/>
      <c r="CE6574" s="42"/>
      <c r="DB6574" s="42"/>
    </row>
    <row r="6575" spans="62:106">
      <c r="BJ6575" s="89"/>
      <c r="BW6575" s="45"/>
      <c r="BX6575" s="42"/>
      <c r="BY6575" s="42"/>
      <c r="BZ6575" s="43"/>
      <c r="CA6575" s="42"/>
      <c r="CB6575" s="55"/>
      <c r="CC6575" s="42"/>
      <c r="CD6575" s="56"/>
      <c r="CE6575" s="42"/>
      <c r="DB6575" s="42"/>
    </row>
    <row r="6576" spans="62:106">
      <c r="BJ6576" s="89"/>
      <c r="BW6576" s="45"/>
      <c r="BX6576" s="42"/>
      <c r="BY6576" s="42"/>
      <c r="BZ6576" s="43"/>
      <c r="CA6576" s="42"/>
      <c r="CB6576" s="55"/>
      <c r="CC6576" s="42"/>
      <c r="CD6576" s="56"/>
      <c r="CE6576" s="42"/>
      <c r="DB6576" s="42"/>
    </row>
    <row r="6577" spans="62:106">
      <c r="BJ6577" s="89"/>
      <c r="BW6577" s="45"/>
      <c r="BX6577" s="42"/>
      <c r="BY6577" s="42"/>
      <c r="BZ6577" s="43"/>
      <c r="CA6577" s="42"/>
      <c r="CB6577" s="55"/>
      <c r="CC6577" s="42"/>
      <c r="CD6577" s="56"/>
      <c r="CE6577" s="42"/>
      <c r="DB6577" s="42"/>
    </row>
    <row r="6578" spans="62:106">
      <c r="BJ6578" s="89"/>
      <c r="BW6578" s="45"/>
      <c r="BX6578" s="42"/>
      <c r="BY6578" s="42"/>
      <c r="BZ6578" s="43"/>
      <c r="CA6578" s="42"/>
      <c r="CB6578" s="55"/>
      <c r="CC6578" s="42"/>
      <c r="CD6578" s="56"/>
      <c r="CE6578" s="42"/>
      <c r="DB6578" s="42"/>
    </row>
    <row r="6579" spans="62:106">
      <c r="BJ6579" s="89"/>
      <c r="BW6579" s="45"/>
      <c r="BX6579" s="42"/>
      <c r="BY6579" s="42"/>
      <c r="BZ6579" s="43"/>
      <c r="CA6579" s="42"/>
      <c r="CB6579" s="55"/>
      <c r="CC6579" s="42"/>
      <c r="CD6579" s="56"/>
      <c r="CE6579" s="42"/>
      <c r="DB6579" s="42"/>
    </row>
    <row r="6580" spans="62:106">
      <c r="BJ6580" s="89"/>
      <c r="BW6580" s="45"/>
      <c r="BX6580" s="42"/>
      <c r="BY6580" s="42"/>
      <c r="BZ6580" s="43"/>
      <c r="CA6580" s="42"/>
      <c r="CB6580" s="55"/>
      <c r="CC6580" s="42"/>
      <c r="CD6580" s="56"/>
      <c r="CE6580" s="42"/>
      <c r="DB6580" s="42"/>
    </row>
    <row r="6581" spans="62:106">
      <c r="BJ6581" s="89"/>
      <c r="BW6581" s="45"/>
      <c r="BX6581" s="42"/>
      <c r="BY6581" s="42"/>
      <c r="BZ6581" s="43"/>
      <c r="CA6581" s="42"/>
      <c r="CB6581" s="55"/>
      <c r="CC6581" s="42"/>
      <c r="CD6581" s="56"/>
      <c r="CE6581" s="42"/>
      <c r="DB6581" s="42"/>
    </row>
    <row r="6582" spans="62:106">
      <c r="BJ6582" s="89"/>
      <c r="BW6582" s="45"/>
      <c r="BX6582" s="42"/>
      <c r="BY6582" s="42"/>
      <c r="BZ6582" s="43"/>
      <c r="CA6582" s="42"/>
      <c r="CB6582" s="55"/>
      <c r="CC6582" s="42"/>
      <c r="CD6582" s="56"/>
      <c r="CE6582" s="42"/>
      <c r="DB6582" s="42"/>
    </row>
    <row r="6583" spans="62:106">
      <c r="BJ6583" s="89"/>
      <c r="BW6583" s="45"/>
      <c r="BX6583" s="42"/>
      <c r="BY6583" s="42"/>
      <c r="BZ6583" s="43"/>
      <c r="CA6583" s="42"/>
      <c r="CB6583" s="55"/>
      <c r="CC6583" s="42"/>
      <c r="CD6583" s="56"/>
      <c r="CE6583" s="42"/>
      <c r="DB6583" s="42"/>
    </row>
    <row r="6584" spans="62:106">
      <c r="BJ6584" s="89"/>
      <c r="BW6584" s="45"/>
      <c r="BX6584" s="42"/>
      <c r="BY6584" s="42"/>
      <c r="BZ6584" s="43"/>
      <c r="CA6584" s="42"/>
      <c r="CB6584" s="55"/>
      <c r="CC6584" s="42"/>
      <c r="CD6584" s="56"/>
      <c r="CE6584" s="42"/>
      <c r="DB6584" s="42"/>
    </row>
    <row r="6585" spans="62:106">
      <c r="BJ6585" s="89"/>
      <c r="BW6585" s="45"/>
      <c r="BX6585" s="42"/>
      <c r="BY6585" s="42"/>
      <c r="BZ6585" s="43"/>
      <c r="CA6585" s="42"/>
      <c r="CB6585" s="55"/>
      <c r="CC6585" s="42"/>
      <c r="CD6585" s="56"/>
      <c r="CE6585" s="42"/>
      <c r="DB6585" s="42"/>
    </row>
    <row r="6586" spans="62:106">
      <c r="BJ6586" s="89"/>
      <c r="BW6586" s="45"/>
      <c r="BX6586" s="42"/>
      <c r="BY6586" s="42"/>
      <c r="BZ6586" s="43"/>
      <c r="CA6586" s="42"/>
      <c r="CB6586" s="55"/>
      <c r="CC6586" s="42"/>
      <c r="CD6586" s="56"/>
      <c r="CE6586" s="42"/>
      <c r="DB6586" s="42"/>
    </row>
    <row r="6587" spans="62:106">
      <c r="BJ6587" s="89"/>
      <c r="BW6587" s="45"/>
      <c r="BX6587" s="42"/>
      <c r="BY6587" s="42"/>
      <c r="BZ6587" s="43"/>
      <c r="CA6587" s="42"/>
      <c r="CB6587" s="55"/>
      <c r="CC6587" s="42"/>
      <c r="CD6587" s="56"/>
      <c r="CE6587" s="42"/>
      <c r="DB6587" s="42"/>
    </row>
    <row r="6588" spans="62:106">
      <c r="BJ6588" s="89"/>
      <c r="BW6588" s="45"/>
      <c r="BX6588" s="42"/>
      <c r="BY6588" s="42"/>
      <c r="BZ6588" s="43"/>
      <c r="CA6588" s="42"/>
      <c r="CB6588" s="55"/>
      <c r="CC6588" s="42"/>
      <c r="CD6588" s="56"/>
      <c r="CE6588" s="42"/>
      <c r="DB6588" s="42"/>
    </row>
    <row r="6589" spans="62:106">
      <c r="BJ6589" s="89"/>
      <c r="BW6589" s="45"/>
      <c r="BX6589" s="42"/>
      <c r="BY6589" s="42"/>
      <c r="BZ6589" s="43"/>
      <c r="CA6589" s="42"/>
      <c r="CB6589" s="55"/>
      <c r="CC6589" s="42"/>
      <c r="CD6589" s="56"/>
      <c r="CE6589" s="42"/>
      <c r="DB6589" s="42"/>
    </row>
    <row r="6590" spans="62:106">
      <c r="BJ6590" s="89"/>
      <c r="BW6590" s="45"/>
      <c r="BX6590" s="42"/>
      <c r="BY6590" s="42"/>
      <c r="BZ6590" s="43"/>
      <c r="CA6590" s="42"/>
      <c r="CB6590" s="55"/>
      <c r="CC6590" s="42"/>
      <c r="CD6590" s="56"/>
      <c r="CE6590" s="42"/>
      <c r="DB6590" s="42"/>
    </row>
    <row r="6591" spans="62:106">
      <c r="BJ6591" s="89"/>
      <c r="BW6591" s="45"/>
      <c r="BX6591" s="42"/>
      <c r="BY6591" s="42"/>
      <c r="BZ6591" s="43"/>
      <c r="CA6591" s="42"/>
      <c r="CB6591" s="55"/>
      <c r="CC6591" s="42"/>
      <c r="CD6591" s="56"/>
      <c r="CE6591" s="42"/>
      <c r="DB6591" s="42"/>
    </row>
    <row r="6592" spans="62:106">
      <c r="BJ6592" s="89"/>
      <c r="BW6592" s="45"/>
      <c r="BX6592" s="42"/>
      <c r="BY6592" s="42"/>
      <c r="BZ6592" s="43"/>
      <c r="CA6592" s="42"/>
      <c r="CB6592" s="55"/>
      <c r="CC6592" s="42"/>
      <c r="CD6592" s="56"/>
      <c r="CE6592" s="42"/>
      <c r="DB6592" s="42"/>
    </row>
    <row r="6593" spans="62:106">
      <c r="BJ6593" s="89"/>
      <c r="BW6593" s="45"/>
      <c r="BX6593" s="42"/>
      <c r="BY6593" s="42"/>
      <c r="BZ6593" s="43"/>
      <c r="CA6593" s="42"/>
      <c r="CB6593" s="55"/>
      <c r="CC6593" s="42"/>
      <c r="CD6593" s="56"/>
      <c r="CE6593" s="42"/>
      <c r="DB6593" s="42"/>
    </row>
    <row r="6594" spans="62:106">
      <c r="BJ6594" s="89"/>
      <c r="BW6594" s="45"/>
      <c r="BX6594" s="42"/>
      <c r="BY6594" s="42"/>
      <c r="BZ6594" s="43"/>
      <c r="CA6594" s="42"/>
      <c r="CB6594" s="55"/>
      <c r="CC6594" s="42"/>
      <c r="CD6594" s="56"/>
      <c r="CE6594" s="42"/>
      <c r="DB6594" s="42"/>
    </row>
    <row r="6595" spans="62:106">
      <c r="BJ6595" s="89"/>
      <c r="BW6595" s="45"/>
      <c r="BX6595" s="42"/>
      <c r="BY6595" s="42"/>
      <c r="BZ6595" s="43"/>
      <c r="CA6595" s="42"/>
      <c r="CB6595" s="55"/>
      <c r="CC6595" s="42"/>
      <c r="CD6595" s="56"/>
      <c r="CE6595" s="42"/>
      <c r="DB6595" s="42"/>
    </row>
    <row r="6596" spans="62:106">
      <c r="BJ6596" s="89"/>
      <c r="BW6596" s="45"/>
      <c r="BX6596" s="42"/>
      <c r="BY6596" s="42"/>
      <c r="BZ6596" s="43"/>
      <c r="CA6596" s="42"/>
      <c r="CB6596" s="55"/>
      <c r="CC6596" s="42"/>
      <c r="CD6596" s="56"/>
      <c r="CE6596" s="42"/>
      <c r="DB6596" s="42"/>
    </row>
    <row r="6597" spans="62:106">
      <c r="BJ6597" s="89"/>
      <c r="BW6597" s="45"/>
      <c r="BX6597" s="42"/>
      <c r="BY6597" s="42"/>
      <c r="BZ6597" s="43"/>
      <c r="CA6597" s="42"/>
      <c r="CB6597" s="55"/>
      <c r="CC6597" s="42"/>
      <c r="CD6597" s="56"/>
      <c r="CE6597" s="42"/>
      <c r="DB6597" s="42"/>
    </row>
    <row r="6598" spans="62:106">
      <c r="BJ6598" s="89"/>
      <c r="BW6598" s="45"/>
      <c r="BX6598" s="42"/>
      <c r="BY6598" s="42"/>
      <c r="BZ6598" s="43"/>
      <c r="CA6598" s="42"/>
      <c r="CB6598" s="55"/>
      <c r="CC6598" s="42"/>
      <c r="CD6598" s="56"/>
      <c r="CE6598" s="42"/>
      <c r="DB6598" s="42"/>
    </row>
    <row r="6599" spans="62:106">
      <c r="BJ6599" s="89"/>
      <c r="BW6599" s="45"/>
      <c r="BX6599" s="42"/>
      <c r="BY6599" s="42"/>
      <c r="BZ6599" s="43"/>
      <c r="CA6599" s="42"/>
      <c r="CB6599" s="55"/>
      <c r="CC6599" s="42"/>
      <c r="CD6599" s="56"/>
      <c r="CE6599" s="42"/>
      <c r="DB6599" s="42"/>
    </row>
    <row r="6600" spans="62:106">
      <c r="BJ6600" s="89"/>
      <c r="BW6600" s="45"/>
      <c r="BX6600" s="42"/>
      <c r="BY6600" s="42"/>
      <c r="BZ6600" s="43"/>
      <c r="CA6600" s="42"/>
      <c r="CB6600" s="55"/>
      <c r="CC6600" s="42"/>
      <c r="CD6600" s="56"/>
      <c r="CE6600" s="42"/>
      <c r="DB6600" s="42"/>
    </row>
    <row r="6601" spans="62:106">
      <c r="BJ6601" s="89"/>
      <c r="BW6601" s="45"/>
      <c r="BX6601" s="42"/>
      <c r="BY6601" s="42"/>
      <c r="BZ6601" s="43"/>
      <c r="CA6601" s="42"/>
      <c r="CB6601" s="55"/>
      <c r="CC6601" s="42"/>
      <c r="CD6601" s="56"/>
      <c r="CE6601" s="42"/>
      <c r="DB6601" s="42"/>
    </row>
    <row r="6602" spans="62:106">
      <c r="BJ6602" s="89"/>
      <c r="BW6602" s="45"/>
      <c r="BX6602" s="42"/>
      <c r="BY6602" s="42"/>
      <c r="BZ6602" s="43"/>
      <c r="CA6602" s="42"/>
      <c r="CB6602" s="55"/>
      <c r="CC6602" s="42"/>
      <c r="CD6602" s="56"/>
      <c r="CE6602" s="42"/>
      <c r="DB6602" s="42"/>
    </row>
    <row r="6603" spans="62:106">
      <c r="BJ6603" s="89"/>
      <c r="BW6603" s="45"/>
      <c r="BX6603" s="42"/>
      <c r="BY6603" s="42"/>
      <c r="BZ6603" s="43"/>
      <c r="CA6603" s="42"/>
      <c r="CB6603" s="55"/>
      <c r="CC6603" s="42"/>
      <c r="CD6603" s="56"/>
      <c r="CE6603" s="42"/>
      <c r="DB6603" s="42"/>
    </row>
    <row r="6604" spans="62:106">
      <c r="BJ6604" s="89"/>
      <c r="BW6604" s="45"/>
      <c r="BX6604" s="42"/>
      <c r="BY6604" s="42"/>
      <c r="BZ6604" s="43"/>
      <c r="CA6604" s="42"/>
      <c r="CB6604" s="55"/>
      <c r="CC6604" s="42"/>
      <c r="CD6604" s="56"/>
      <c r="CE6604" s="42"/>
      <c r="DB6604" s="42"/>
    </row>
    <row r="6605" spans="62:106">
      <c r="BJ6605" s="89"/>
      <c r="BW6605" s="45"/>
      <c r="BX6605" s="42"/>
      <c r="BY6605" s="42"/>
      <c r="BZ6605" s="43"/>
      <c r="CA6605" s="42"/>
      <c r="CB6605" s="55"/>
      <c r="CC6605" s="42"/>
      <c r="CD6605" s="56"/>
      <c r="CE6605" s="42"/>
      <c r="DB6605" s="42"/>
    </row>
    <row r="6606" spans="62:106">
      <c r="BJ6606" s="89"/>
      <c r="BW6606" s="45"/>
      <c r="BX6606" s="42"/>
      <c r="BY6606" s="42"/>
      <c r="BZ6606" s="43"/>
      <c r="CA6606" s="42"/>
      <c r="CB6606" s="55"/>
      <c r="CC6606" s="42"/>
      <c r="CD6606" s="56"/>
      <c r="CE6606" s="42"/>
      <c r="DB6606" s="42"/>
    </row>
    <row r="6607" spans="62:106">
      <c r="BJ6607" s="89"/>
      <c r="BW6607" s="45"/>
      <c r="BX6607" s="42"/>
      <c r="BY6607" s="42"/>
      <c r="BZ6607" s="43"/>
      <c r="CA6607" s="42"/>
      <c r="CB6607" s="55"/>
      <c r="CC6607" s="42"/>
      <c r="CD6607" s="56"/>
      <c r="CE6607" s="42"/>
      <c r="DB6607" s="42"/>
    </row>
    <row r="6608" spans="62:106">
      <c r="BJ6608" s="89"/>
      <c r="BW6608" s="45"/>
      <c r="BX6608" s="42"/>
      <c r="BY6608" s="42"/>
      <c r="BZ6608" s="43"/>
      <c r="CA6608" s="42"/>
      <c r="CB6608" s="55"/>
      <c r="CC6608" s="42"/>
      <c r="CD6608" s="56"/>
      <c r="CE6608" s="42"/>
      <c r="DB6608" s="42"/>
    </row>
    <row r="6609" spans="62:106">
      <c r="BJ6609" s="89"/>
      <c r="BW6609" s="45"/>
      <c r="BX6609" s="42"/>
      <c r="BY6609" s="42"/>
      <c r="BZ6609" s="43"/>
      <c r="CA6609" s="42"/>
      <c r="CB6609" s="55"/>
      <c r="CC6609" s="42"/>
      <c r="CD6609" s="56"/>
      <c r="CE6609" s="42"/>
      <c r="DB6609" s="42"/>
    </row>
    <row r="6610" spans="62:106">
      <c r="BJ6610" s="89"/>
      <c r="BW6610" s="45"/>
      <c r="BX6610" s="42"/>
      <c r="BY6610" s="42"/>
      <c r="BZ6610" s="43"/>
      <c r="CA6610" s="42"/>
      <c r="CB6610" s="55"/>
      <c r="CC6610" s="42"/>
      <c r="CD6610" s="56"/>
      <c r="CE6610" s="42"/>
      <c r="DB6610" s="42"/>
    </row>
    <row r="6611" spans="62:106">
      <c r="BJ6611" s="89"/>
      <c r="BW6611" s="45"/>
      <c r="BX6611" s="42"/>
      <c r="BY6611" s="42"/>
      <c r="BZ6611" s="43"/>
      <c r="CA6611" s="42"/>
      <c r="CB6611" s="55"/>
      <c r="CC6611" s="42"/>
      <c r="CD6611" s="56"/>
      <c r="CE6611" s="42"/>
      <c r="DB6611" s="42"/>
    </row>
    <row r="6612" spans="62:106">
      <c r="BJ6612" s="89"/>
      <c r="BW6612" s="45"/>
      <c r="BX6612" s="42"/>
      <c r="BY6612" s="42"/>
      <c r="BZ6612" s="43"/>
      <c r="CA6612" s="42"/>
      <c r="CB6612" s="55"/>
      <c r="CC6612" s="42"/>
      <c r="CD6612" s="56"/>
      <c r="CE6612" s="42"/>
      <c r="DB6612" s="42"/>
    </row>
    <row r="6613" spans="62:106">
      <c r="BJ6613" s="89"/>
      <c r="BW6613" s="45"/>
      <c r="BX6613" s="42"/>
      <c r="BY6613" s="42"/>
      <c r="BZ6613" s="43"/>
      <c r="CA6613" s="42"/>
      <c r="CB6613" s="55"/>
      <c r="CC6613" s="42"/>
      <c r="CD6613" s="56"/>
      <c r="CE6613" s="42"/>
      <c r="DB6613" s="42"/>
    </row>
    <row r="6614" spans="62:106">
      <c r="BJ6614" s="89"/>
      <c r="BW6614" s="45"/>
      <c r="BX6614" s="42"/>
      <c r="BY6614" s="42"/>
      <c r="BZ6614" s="43"/>
      <c r="CA6614" s="42"/>
      <c r="CB6614" s="55"/>
      <c r="CC6614" s="42"/>
      <c r="CD6614" s="56"/>
      <c r="CE6614" s="42"/>
      <c r="DB6614" s="42"/>
    </row>
    <row r="6615" spans="62:106">
      <c r="BJ6615" s="89"/>
      <c r="BW6615" s="45"/>
      <c r="BX6615" s="42"/>
      <c r="BY6615" s="42"/>
      <c r="BZ6615" s="43"/>
      <c r="CA6615" s="42"/>
      <c r="CB6615" s="55"/>
      <c r="CC6615" s="42"/>
      <c r="CD6615" s="56"/>
      <c r="CE6615" s="42"/>
      <c r="DB6615" s="42"/>
    </row>
    <row r="6616" spans="62:106">
      <c r="BJ6616" s="89"/>
      <c r="BW6616" s="45"/>
      <c r="BX6616" s="42"/>
      <c r="BY6616" s="42"/>
      <c r="BZ6616" s="43"/>
      <c r="CA6616" s="42"/>
      <c r="CB6616" s="55"/>
      <c r="CC6616" s="42"/>
      <c r="CD6616" s="56"/>
      <c r="CE6616" s="42"/>
      <c r="DB6616" s="42"/>
    </row>
    <row r="6617" spans="62:106">
      <c r="BJ6617" s="89"/>
      <c r="BW6617" s="45"/>
      <c r="BX6617" s="42"/>
      <c r="BY6617" s="42"/>
      <c r="BZ6617" s="43"/>
      <c r="CA6617" s="42"/>
      <c r="CB6617" s="55"/>
      <c r="CC6617" s="42"/>
      <c r="CD6617" s="56"/>
      <c r="CE6617" s="42"/>
      <c r="DB6617" s="42"/>
    </row>
    <row r="6618" spans="62:106">
      <c r="BJ6618" s="89"/>
      <c r="BW6618" s="45"/>
      <c r="BX6618" s="42"/>
      <c r="BY6618" s="42"/>
      <c r="BZ6618" s="43"/>
      <c r="CA6618" s="42"/>
      <c r="CB6618" s="55"/>
      <c r="CC6618" s="42"/>
      <c r="CD6618" s="56"/>
      <c r="CE6618" s="42"/>
      <c r="DB6618" s="42"/>
    </row>
    <row r="6619" spans="62:106">
      <c r="BJ6619" s="89"/>
      <c r="BW6619" s="45"/>
      <c r="BX6619" s="42"/>
      <c r="BY6619" s="42"/>
      <c r="BZ6619" s="43"/>
      <c r="CA6619" s="42"/>
      <c r="CB6619" s="55"/>
      <c r="CC6619" s="42"/>
      <c r="CD6619" s="56"/>
      <c r="CE6619" s="42"/>
      <c r="DB6619" s="42"/>
    </row>
    <row r="6620" spans="62:106">
      <c r="BJ6620" s="89"/>
      <c r="BW6620" s="45"/>
      <c r="BX6620" s="42"/>
      <c r="BY6620" s="42"/>
      <c r="BZ6620" s="43"/>
      <c r="CA6620" s="42"/>
      <c r="CB6620" s="55"/>
      <c r="CC6620" s="42"/>
      <c r="CD6620" s="56"/>
      <c r="CE6620" s="42"/>
      <c r="DB6620" s="42"/>
    </row>
    <row r="6621" spans="62:106">
      <c r="BJ6621" s="89"/>
      <c r="BW6621" s="45"/>
      <c r="BX6621" s="42"/>
      <c r="BY6621" s="42"/>
      <c r="BZ6621" s="43"/>
      <c r="CA6621" s="42"/>
      <c r="CB6621" s="55"/>
      <c r="CC6621" s="42"/>
      <c r="CD6621" s="56"/>
      <c r="CE6621" s="42"/>
      <c r="DB6621" s="42"/>
    </row>
    <row r="6622" spans="62:106">
      <c r="BJ6622" s="89"/>
      <c r="BW6622" s="45"/>
      <c r="BX6622" s="42"/>
      <c r="BY6622" s="42"/>
      <c r="BZ6622" s="43"/>
      <c r="CA6622" s="42"/>
      <c r="CB6622" s="55"/>
      <c r="CC6622" s="42"/>
      <c r="CD6622" s="56"/>
      <c r="CE6622" s="42"/>
      <c r="DB6622" s="42"/>
    </row>
    <row r="6623" spans="62:106">
      <c r="BJ6623" s="89"/>
      <c r="BW6623" s="45"/>
      <c r="BX6623" s="42"/>
      <c r="BY6623" s="42"/>
      <c r="BZ6623" s="43"/>
      <c r="CA6623" s="42"/>
      <c r="CB6623" s="55"/>
      <c r="CC6623" s="42"/>
      <c r="CD6623" s="56"/>
      <c r="CE6623" s="42"/>
      <c r="DB6623" s="42"/>
    </row>
    <row r="6624" spans="62:106">
      <c r="BJ6624" s="89"/>
      <c r="BW6624" s="45"/>
      <c r="BX6624" s="42"/>
      <c r="BY6624" s="42"/>
      <c r="BZ6624" s="43"/>
      <c r="CA6624" s="42"/>
      <c r="CB6624" s="55"/>
      <c r="CC6624" s="42"/>
      <c r="CD6624" s="56"/>
      <c r="CE6624" s="42"/>
      <c r="DB6624" s="42"/>
    </row>
    <row r="6625" spans="62:106">
      <c r="BJ6625" s="89"/>
      <c r="BW6625" s="45"/>
      <c r="BX6625" s="42"/>
      <c r="BY6625" s="42"/>
      <c r="BZ6625" s="43"/>
      <c r="CA6625" s="42"/>
      <c r="CB6625" s="55"/>
      <c r="CC6625" s="42"/>
      <c r="CD6625" s="56"/>
      <c r="CE6625" s="42"/>
      <c r="DB6625" s="42"/>
    </row>
    <row r="6626" spans="62:106">
      <c r="BJ6626" s="89"/>
      <c r="BW6626" s="45"/>
      <c r="BX6626" s="42"/>
      <c r="BY6626" s="42"/>
      <c r="BZ6626" s="43"/>
      <c r="CA6626" s="42"/>
      <c r="CB6626" s="55"/>
      <c r="CC6626" s="42"/>
      <c r="CD6626" s="56"/>
      <c r="CE6626" s="42"/>
      <c r="DB6626" s="42"/>
    </row>
    <row r="6627" spans="62:106">
      <c r="BJ6627" s="89"/>
      <c r="BW6627" s="45"/>
      <c r="BX6627" s="42"/>
      <c r="BY6627" s="42"/>
      <c r="BZ6627" s="43"/>
      <c r="CA6627" s="42"/>
      <c r="CB6627" s="55"/>
      <c r="CC6627" s="42"/>
      <c r="CD6627" s="56"/>
      <c r="CE6627" s="42"/>
      <c r="DB6627" s="42"/>
    </row>
    <row r="6628" spans="62:106">
      <c r="BJ6628" s="89"/>
      <c r="BW6628" s="45"/>
      <c r="BX6628" s="42"/>
      <c r="BY6628" s="42"/>
      <c r="BZ6628" s="43"/>
      <c r="CA6628" s="42"/>
      <c r="CB6628" s="55"/>
      <c r="CC6628" s="42"/>
      <c r="CD6628" s="56"/>
      <c r="CE6628" s="42"/>
      <c r="DB6628" s="42"/>
    </row>
    <row r="6629" spans="62:106">
      <c r="BJ6629" s="89"/>
      <c r="BW6629" s="45"/>
      <c r="BX6629" s="42"/>
      <c r="BY6629" s="42"/>
      <c r="BZ6629" s="43"/>
      <c r="CA6629" s="42"/>
      <c r="CB6629" s="55"/>
      <c r="CC6629" s="42"/>
      <c r="CD6629" s="56"/>
      <c r="CE6629" s="42"/>
      <c r="DB6629" s="42"/>
    </row>
    <row r="6630" spans="62:106">
      <c r="BJ6630" s="89"/>
      <c r="BW6630" s="45"/>
      <c r="BX6630" s="42"/>
      <c r="BY6630" s="42"/>
      <c r="BZ6630" s="43"/>
      <c r="CA6630" s="42"/>
      <c r="CB6630" s="55"/>
      <c r="CC6630" s="42"/>
      <c r="CD6630" s="56"/>
      <c r="CE6630" s="42"/>
      <c r="DB6630" s="42"/>
    </row>
    <row r="6631" spans="62:106">
      <c r="BJ6631" s="89"/>
      <c r="BW6631" s="45"/>
      <c r="BX6631" s="42"/>
      <c r="BY6631" s="42"/>
      <c r="BZ6631" s="43"/>
      <c r="CA6631" s="42"/>
      <c r="CB6631" s="55"/>
      <c r="CC6631" s="42"/>
      <c r="CD6631" s="56"/>
      <c r="CE6631" s="42"/>
      <c r="DB6631" s="42"/>
    </row>
    <row r="6632" spans="62:106">
      <c r="BJ6632" s="89"/>
      <c r="BW6632" s="45"/>
      <c r="BX6632" s="42"/>
      <c r="BY6632" s="42"/>
      <c r="BZ6632" s="43"/>
      <c r="CA6632" s="42"/>
      <c r="CB6632" s="55"/>
      <c r="CC6632" s="42"/>
      <c r="CD6632" s="56"/>
      <c r="CE6632" s="42"/>
      <c r="DB6632" s="42"/>
    </row>
    <row r="6633" spans="62:106">
      <c r="BJ6633" s="89"/>
      <c r="BW6633" s="45"/>
      <c r="BX6633" s="42"/>
      <c r="BY6633" s="42"/>
      <c r="BZ6633" s="43"/>
      <c r="CA6633" s="42"/>
      <c r="CB6633" s="55"/>
      <c r="CC6633" s="42"/>
      <c r="CD6633" s="56"/>
      <c r="CE6633" s="42"/>
      <c r="DB6633" s="42"/>
    </row>
    <row r="6634" spans="62:106">
      <c r="BJ6634" s="89"/>
      <c r="BW6634" s="45"/>
      <c r="BX6634" s="42"/>
      <c r="BY6634" s="42"/>
      <c r="BZ6634" s="43"/>
      <c r="CA6634" s="42"/>
      <c r="CB6634" s="55"/>
      <c r="CC6634" s="42"/>
      <c r="CD6634" s="56"/>
      <c r="CE6634" s="42"/>
      <c r="DB6634" s="42"/>
    </row>
    <row r="6635" spans="62:106">
      <c r="BJ6635" s="89"/>
      <c r="BW6635" s="45"/>
      <c r="BX6635" s="42"/>
      <c r="BY6635" s="42"/>
      <c r="BZ6635" s="43"/>
      <c r="CA6635" s="42"/>
      <c r="CB6635" s="55"/>
      <c r="CC6635" s="42"/>
      <c r="CD6635" s="56"/>
      <c r="CE6635" s="42"/>
      <c r="DB6635" s="42"/>
    </row>
    <row r="6636" spans="62:106">
      <c r="BJ6636" s="89"/>
      <c r="BW6636" s="45"/>
      <c r="BX6636" s="42"/>
      <c r="BY6636" s="42"/>
      <c r="BZ6636" s="43"/>
      <c r="CA6636" s="42"/>
      <c r="CB6636" s="55"/>
      <c r="CC6636" s="42"/>
      <c r="CD6636" s="56"/>
      <c r="CE6636" s="42"/>
      <c r="DB6636" s="42"/>
    </row>
    <row r="6637" spans="62:106">
      <c r="BJ6637" s="89"/>
      <c r="BW6637" s="45"/>
      <c r="BX6637" s="42"/>
      <c r="BY6637" s="42"/>
      <c r="BZ6637" s="43"/>
      <c r="CA6637" s="42"/>
      <c r="CB6637" s="55"/>
      <c r="CC6637" s="42"/>
      <c r="CD6637" s="56"/>
      <c r="CE6637" s="42"/>
      <c r="DB6637" s="42"/>
    </row>
    <row r="6638" spans="62:106">
      <c r="BJ6638" s="89"/>
      <c r="BW6638" s="45"/>
      <c r="BX6638" s="42"/>
      <c r="BY6638" s="42"/>
      <c r="BZ6638" s="43"/>
      <c r="CA6638" s="42"/>
      <c r="CB6638" s="55"/>
      <c r="CC6638" s="42"/>
      <c r="CD6638" s="56"/>
      <c r="CE6638" s="42"/>
      <c r="DB6638" s="42"/>
    </row>
    <row r="6639" spans="62:106">
      <c r="BJ6639" s="89"/>
      <c r="BW6639" s="45"/>
      <c r="BX6639" s="42"/>
      <c r="BY6639" s="42"/>
      <c r="BZ6639" s="43"/>
      <c r="CA6639" s="42"/>
      <c r="CB6639" s="55"/>
      <c r="CC6639" s="42"/>
      <c r="CD6639" s="56"/>
      <c r="CE6639" s="42"/>
      <c r="DB6639" s="42"/>
    </row>
    <row r="6640" spans="62:106">
      <c r="BJ6640" s="89"/>
      <c r="BW6640" s="45"/>
      <c r="BX6640" s="42"/>
      <c r="BY6640" s="42"/>
      <c r="BZ6640" s="43"/>
      <c r="CA6640" s="42"/>
      <c r="CB6640" s="55"/>
      <c r="CC6640" s="42"/>
      <c r="CD6640" s="56"/>
      <c r="CE6640" s="42"/>
      <c r="DB6640" s="42"/>
    </row>
    <row r="6641" spans="62:106">
      <c r="BJ6641" s="89"/>
      <c r="BW6641" s="45"/>
      <c r="BX6641" s="42"/>
      <c r="BY6641" s="42"/>
      <c r="BZ6641" s="43"/>
      <c r="CA6641" s="42"/>
      <c r="CB6641" s="55"/>
      <c r="CC6641" s="42"/>
      <c r="CD6641" s="56"/>
      <c r="CE6641" s="42"/>
      <c r="DB6641" s="42"/>
    </row>
    <row r="6642" spans="62:106">
      <c r="BJ6642" s="89"/>
      <c r="BW6642" s="45"/>
      <c r="BX6642" s="42"/>
      <c r="BY6642" s="42"/>
      <c r="BZ6642" s="43"/>
      <c r="CA6642" s="42"/>
      <c r="CB6642" s="55"/>
      <c r="CC6642" s="42"/>
      <c r="CD6642" s="56"/>
      <c r="CE6642" s="42"/>
      <c r="DB6642" s="42"/>
    </row>
    <row r="6643" spans="62:106">
      <c r="BJ6643" s="89"/>
      <c r="BW6643" s="45"/>
      <c r="BX6643" s="42"/>
      <c r="BY6643" s="42"/>
      <c r="BZ6643" s="43"/>
      <c r="CA6643" s="42"/>
      <c r="CB6643" s="55"/>
      <c r="CC6643" s="42"/>
      <c r="CD6643" s="56"/>
      <c r="CE6643" s="42"/>
      <c r="DB6643" s="42"/>
    </row>
    <row r="6644" spans="62:106">
      <c r="BJ6644" s="89"/>
      <c r="BW6644" s="45"/>
      <c r="BX6644" s="42"/>
      <c r="BY6644" s="42"/>
      <c r="BZ6644" s="43"/>
      <c r="CA6644" s="42"/>
      <c r="CB6644" s="55"/>
      <c r="CC6644" s="42"/>
      <c r="CD6644" s="56"/>
      <c r="CE6644" s="42"/>
      <c r="DB6644" s="42"/>
    </row>
    <row r="6645" spans="62:106">
      <c r="BJ6645" s="89"/>
      <c r="BW6645" s="45"/>
      <c r="BX6645" s="42"/>
      <c r="BY6645" s="42"/>
      <c r="BZ6645" s="43"/>
      <c r="CA6645" s="42"/>
      <c r="CB6645" s="55"/>
      <c r="CC6645" s="42"/>
      <c r="CD6645" s="56"/>
      <c r="CE6645" s="42"/>
      <c r="DB6645" s="42"/>
    </row>
    <row r="6646" spans="62:106">
      <c r="BJ6646" s="89"/>
      <c r="BW6646" s="45"/>
      <c r="BX6646" s="42"/>
      <c r="BY6646" s="42"/>
      <c r="BZ6646" s="43"/>
      <c r="CA6646" s="42"/>
      <c r="CB6646" s="55"/>
      <c r="CC6646" s="42"/>
      <c r="CD6646" s="56"/>
      <c r="CE6646" s="42"/>
      <c r="DB6646" s="42"/>
    </row>
    <row r="6647" spans="62:106">
      <c r="BJ6647" s="89"/>
      <c r="BW6647" s="45"/>
      <c r="BX6647" s="42"/>
      <c r="BY6647" s="42"/>
      <c r="BZ6647" s="43"/>
      <c r="CA6647" s="42"/>
      <c r="CB6647" s="55"/>
      <c r="CC6647" s="42"/>
      <c r="CD6647" s="56"/>
      <c r="CE6647" s="42"/>
      <c r="DB6647" s="42"/>
    </row>
    <row r="6648" spans="62:106">
      <c r="BJ6648" s="89"/>
      <c r="BW6648" s="45"/>
      <c r="BX6648" s="42"/>
      <c r="BY6648" s="42"/>
      <c r="BZ6648" s="43"/>
      <c r="CA6648" s="42"/>
      <c r="CB6648" s="55"/>
      <c r="CC6648" s="42"/>
      <c r="CD6648" s="56"/>
      <c r="CE6648" s="42"/>
      <c r="DB6648" s="42"/>
    </row>
    <row r="6649" spans="62:106">
      <c r="BJ6649" s="89"/>
      <c r="BW6649" s="45"/>
      <c r="BX6649" s="42"/>
      <c r="BY6649" s="42"/>
      <c r="BZ6649" s="43"/>
      <c r="CA6649" s="42"/>
      <c r="CB6649" s="55"/>
      <c r="CC6649" s="42"/>
      <c r="CD6649" s="56"/>
      <c r="CE6649" s="42"/>
      <c r="DB6649" s="42"/>
    </row>
    <row r="6650" spans="62:106">
      <c r="BJ6650" s="89"/>
      <c r="BW6650" s="45"/>
      <c r="BX6650" s="42"/>
      <c r="BY6650" s="42"/>
      <c r="BZ6650" s="43"/>
      <c r="CA6650" s="42"/>
      <c r="CB6650" s="55"/>
      <c r="CC6650" s="42"/>
      <c r="CD6650" s="56"/>
      <c r="CE6650" s="42"/>
      <c r="DB6650" s="42"/>
    </row>
    <row r="6651" spans="62:106">
      <c r="BJ6651" s="89"/>
      <c r="BW6651" s="45"/>
      <c r="BX6651" s="42"/>
      <c r="BY6651" s="42"/>
      <c r="BZ6651" s="43"/>
      <c r="CA6651" s="42"/>
      <c r="CB6651" s="55"/>
      <c r="CC6651" s="42"/>
      <c r="CD6651" s="56"/>
      <c r="CE6651" s="42"/>
      <c r="DB6651" s="42"/>
    </row>
    <row r="6652" spans="62:106">
      <c r="BJ6652" s="89"/>
      <c r="BW6652" s="45"/>
      <c r="BX6652" s="42"/>
      <c r="BY6652" s="42"/>
      <c r="BZ6652" s="43"/>
      <c r="CA6652" s="42"/>
      <c r="CB6652" s="55"/>
      <c r="CC6652" s="42"/>
      <c r="CD6652" s="56"/>
      <c r="CE6652" s="42"/>
      <c r="DB6652" s="42"/>
    </row>
    <row r="6653" spans="62:106">
      <c r="BJ6653" s="89"/>
      <c r="BW6653" s="45"/>
      <c r="BX6653" s="42"/>
      <c r="BY6653" s="42"/>
      <c r="BZ6653" s="43"/>
      <c r="CA6653" s="42"/>
      <c r="CB6653" s="55"/>
      <c r="CC6653" s="42"/>
      <c r="CD6653" s="56"/>
      <c r="CE6653" s="42"/>
      <c r="DB6653" s="42"/>
    </row>
    <row r="6654" spans="62:106">
      <c r="BJ6654" s="89"/>
      <c r="BW6654" s="45"/>
      <c r="BX6654" s="42"/>
      <c r="BY6654" s="42"/>
      <c r="BZ6654" s="43"/>
      <c r="CA6654" s="42"/>
      <c r="CB6654" s="55"/>
      <c r="CC6654" s="42"/>
      <c r="CD6654" s="56"/>
      <c r="CE6654" s="42"/>
      <c r="DB6654" s="42"/>
    </row>
    <row r="6655" spans="62:106">
      <c r="BJ6655" s="89"/>
      <c r="BW6655" s="45"/>
      <c r="BX6655" s="42"/>
      <c r="BY6655" s="42"/>
      <c r="BZ6655" s="43"/>
      <c r="CA6655" s="42"/>
      <c r="CB6655" s="55"/>
      <c r="CC6655" s="42"/>
      <c r="CD6655" s="56"/>
      <c r="CE6655" s="42"/>
      <c r="DB6655" s="42"/>
    </row>
    <row r="6656" spans="62:106">
      <c r="BJ6656" s="89"/>
      <c r="BW6656" s="45"/>
      <c r="BX6656" s="42"/>
      <c r="BY6656" s="42"/>
      <c r="BZ6656" s="43"/>
      <c r="CA6656" s="42"/>
      <c r="CB6656" s="55"/>
      <c r="CC6656" s="42"/>
      <c r="CD6656" s="56"/>
      <c r="CE6656" s="42"/>
      <c r="DB6656" s="42"/>
    </row>
    <row r="6657" spans="62:106">
      <c r="BJ6657" s="89"/>
      <c r="BW6657" s="45"/>
      <c r="BX6657" s="42"/>
      <c r="BY6657" s="42"/>
      <c r="BZ6657" s="43"/>
      <c r="CA6657" s="42"/>
      <c r="CB6657" s="55"/>
      <c r="CC6657" s="42"/>
      <c r="CD6657" s="56"/>
      <c r="CE6657" s="42"/>
      <c r="DB6657" s="42"/>
    </row>
    <row r="6658" spans="62:106">
      <c r="BJ6658" s="89"/>
      <c r="BW6658" s="45"/>
      <c r="BX6658" s="42"/>
      <c r="BY6658" s="42"/>
      <c r="BZ6658" s="43"/>
      <c r="CA6658" s="42"/>
      <c r="CB6658" s="55"/>
      <c r="CC6658" s="42"/>
      <c r="CD6658" s="56"/>
      <c r="CE6658" s="42"/>
      <c r="DB6658" s="42"/>
    </row>
    <row r="6659" spans="62:106">
      <c r="BJ6659" s="89"/>
      <c r="BW6659" s="45"/>
      <c r="BX6659" s="42"/>
      <c r="BY6659" s="42"/>
      <c r="BZ6659" s="43"/>
      <c r="CA6659" s="42"/>
      <c r="CB6659" s="55"/>
      <c r="CC6659" s="42"/>
      <c r="CD6659" s="56"/>
      <c r="CE6659" s="42"/>
      <c r="DB6659" s="42"/>
    </row>
    <row r="6660" spans="62:106">
      <c r="BJ6660" s="89"/>
      <c r="BW6660" s="45"/>
      <c r="BX6660" s="42"/>
      <c r="BY6660" s="42"/>
      <c r="BZ6660" s="43"/>
      <c r="CA6660" s="42"/>
      <c r="CB6660" s="55"/>
      <c r="CC6660" s="42"/>
      <c r="CD6660" s="56"/>
      <c r="CE6660" s="42"/>
      <c r="DB6660" s="42"/>
    </row>
    <row r="6661" spans="62:106">
      <c r="BJ6661" s="89"/>
      <c r="BW6661" s="45"/>
      <c r="BX6661" s="42"/>
      <c r="BY6661" s="42"/>
      <c r="BZ6661" s="43"/>
      <c r="CA6661" s="42"/>
      <c r="CB6661" s="55"/>
      <c r="CC6661" s="42"/>
      <c r="CD6661" s="56"/>
      <c r="CE6661" s="42"/>
      <c r="DB6661" s="42"/>
    </row>
    <row r="6662" spans="62:106">
      <c r="BJ6662" s="89"/>
      <c r="BW6662" s="45"/>
      <c r="BX6662" s="42"/>
      <c r="BY6662" s="42"/>
      <c r="BZ6662" s="43"/>
      <c r="CA6662" s="42"/>
      <c r="CB6662" s="55"/>
      <c r="CC6662" s="42"/>
      <c r="CD6662" s="56"/>
      <c r="CE6662" s="42"/>
      <c r="DB6662" s="42"/>
    </row>
    <row r="6663" spans="62:106">
      <c r="BJ6663" s="89"/>
      <c r="BW6663" s="45"/>
      <c r="BX6663" s="42"/>
      <c r="BY6663" s="42"/>
      <c r="BZ6663" s="43"/>
      <c r="CA6663" s="42"/>
      <c r="CB6663" s="55"/>
      <c r="CC6663" s="42"/>
      <c r="CD6663" s="56"/>
      <c r="CE6663" s="42"/>
      <c r="DB6663" s="42"/>
    </row>
    <row r="6664" spans="62:106">
      <c r="BJ6664" s="89"/>
      <c r="BW6664" s="45"/>
      <c r="BX6664" s="42"/>
      <c r="BY6664" s="42"/>
      <c r="BZ6664" s="43"/>
      <c r="CA6664" s="42"/>
      <c r="CB6664" s="55"/>
      <c r="CC6664" s="42"/>
      <c r="CD6664" s="56"/>
      <c r="CE6664" s="42"/>
      <c r="DB6664" s="42"/>
    </row>
    <row r="6665" spans="62:106">
      <c r="BJ6665" s="89"/>
      <c r="BW6665" s="45"/>
      <c r="BX6665" s="42"/>
      <c r="BY6665" s="42"/>
      <c r="BZ6665" s="43"/>
      <c r="CA6665" s="42"/>
      <c r="CB6665" s="55"/>
      <c r="CC6665" s="42"/>
      <c r="CD6665" s="56"/>
      <c r="CE6665" s="42"/>
      <c r="DB6665" s="42"/>
    </row>
    <row r="6666" spans="62:106">
      <c r="BJ6666" s="89"/>
      <c r="BW6666" s="45"/>
      <c r="BX6666" s="42"/>
      <c r="BY6666" s="42"/>
      <c r="BZ6666" s="43"/>
      <c r="CA6666" s="42"/>
      <c r="CB6666" s="55"/>
      <c r="CC6666" s="42"/>
      <c r="CD6666" s="56"/>
      <c r="CE6666" s="42"/>
      <c r="DB6666" s="42"/>
    </row>
    <row r="6667" spans="62:106">
      <c r="BJ6667" s="89"/>
      <c r="BW6667" s="45"/>
      <c r="BX6667" s="42"/>
      <c r="BY6667" s="42"/>
      <c r="BZ6667" s="43"/>
      <c r="CA6667" s="42"/>
      <c r="CB6667" s="55"/>
      <c r="CC6667" s="42"/>
      <c r="CD6667" s="56"/>
      <c r="CE6667" s="42"/>
      <c r="DB6667" s="42"/>
    </row>
    <row r="6668" spans="62:106">
      <c r="BJ6668" s="89"/>
      <c r="BW6668" s="45"/>
      <c r="BX6668" s="42"/>
      <c r="BY6668" s="42"/>
      <c r="BZ6668" s="43"/>
      <c r="CA6668" s="42"/>
      <c r="CB6668" s="55"/>
      <c r="CC6668" s="42"/>
      <c r="CD6668" s="56"/>
      <c r="CE6668" s="42"/>
      <c r="DB6668" s="42"/>
    </row>
    <row r="6669" spans="62:106">
      <c r="BJ6669" s="89"/>
      <c r="BW6669" s="45"/>
      <c r="BX6669" s="42"/>
      <c r="BY6669" s="42"/>
      <c r="BZ6669" s="43"/>
      <c r="CA6669" s="42"/>
      <c r="CB6669" s="55"/>
      <c r="CC6669" s="42"/>
      <c r="CD6669" s="56"/>
      <c r="CE6669" s="42"/>
      <c r="DB6669" s="42"/>
    </row>
    <row r="6670" spans="62:106">
      <c r="BJ6670" s="89"/>
      <c r="BW6670" s="45"/>
      <c r="BX6670" s="42"/>
      <c r="BY6670" s="42"/>
      <c r="BZ6670" s="43"/>
      <c r="CA6670" s="42"/>
      <c r="CB6670" s="55"/>
      <c r="CC6670" s="42"/>
      <c r="CD6670" s="56"/>
      <c r="CE6670" s="42"/>
      <c r="DB6670" s="42"/>
    </row>
    <row r="6671" spans="62:106">
      <c r="BJ6671" s="89"/>
      <c r="BW6671" s="45"/>
      <c r="BX6671" s="42"/>
      <c r="BY6671" s="42"/>
      <c r="BZ6671" s="43"/>
      <c r="CA6671" s="42"/>
      <c r="CB6671" s="55"/>
      <c r="CC6671" s="42"/>
      <c r="CD6671" s="56"/>
      <c r="CE6671" s="42"/>
      <c r="DB6671" s="42"/>
    </row>
    <row r="6672" spans="62:106">
      <c r="BJ6672" s="89"/>
      <c r="BW6672" s="45"/>
      <c r="BX6672" s="42"/>
      <c r="BY6672" s="42"/>
      <c r="BZ6672" s="43"/>
      <c r="CA6672" s="42"/>
      <c r="CB6672" s="55"/>
      <c r="CC6672" s="42"/>
      <c r="CD6672" s="56"/>
      <c r="CE6672" s="42"/>
      <c r="DB6672" s="42"/>
    </row>
    <row r="6673" spans="62:106">
      <c r="BJ6673" s="89"/>
      <c r="BW6673" s="45"/>
      <c r="BX6673" s="42"/>
      <c r="BY6673" s="42"/>
      <c r="BZ6673" s="43"/>
      <c r="CA6673" s="42"/>
      <c r="CB6673" s="55"/>
      <c r="CC6673" s="42"/>
      <c r="CD6673" s="56"/>
      <c r="CE6673" s="42"/>
      <c r="DB6673" s="42"/>
    </row>
    <row r="6674" spans="62:106">
      <c r="BJ6674" s="89"/>
      <c r="BW6674" s="45"/>
      <c r="BX6674" s="42"/>
      <c r="BY6674" s="42"/>
      <c r="BZ6674" s="43"/>
      <c r="CA6674" s="42"/>
      <c r="CB6674" s="55"/>
      <c r="CC6674" s="42"/>
      <c r="CD6674" s="56"/>
      <c r="CE6674" s="42"/>
      <c r="DB6674" s="42"/>
    </row>
    <row r="6675" spans="62:106">
      <c r="BJ6675" s="89"/>
      <c r="BW6675" s="45"/>
      <c r="BX6675" s="42"/>
      <c r="BY6675" s="42"/>
      <c r="BZ6675" s="43"/>
      <c r="CA6675" s="42"/>
      <c r="CB6675" s="55"/>
      <c r="CC6675" s="42"/>
      <c r="CD6675" s="56"/>
      <c r="CE6675" s="42"/>
      <c r="DB6675" s="42"/>
    </row>
    <row r="6676" spans="62:106">
      <c r="BJ6676" s="89"/>
      <c r="BW6676" s="45"/>
      <c r="BX6676" s="42"/>
      <c r="BY6676" s="42"/>
      <c r="BZ6676" s="43"/>
      <c r="CA6676" s="42"/>
      <c r="CB6676" s="55"/>
      <c r="CC6676" s="42"/>
      <c r="CD6676" s="56"/>
      <c r="CE6676" s="42"/>
      <c r="DB6676" s="42"/>
    </row>
    <row r="6677" spans="62:106">
      <c r="BJ6677" s="89"/>
      <c r="BW6677" s="45"/>
      <c r="BX6677" s="42"/>
      <c r="BY6677" s="42"/>
      <c r="BZ6677" s="43"/>
      <c r="CA6677" s="42"/>
      <c r="CB6677" s="55"/>
      <c r="CC6677" s="42"/>
      <c r="CD6677" s="56"/>
      <c r="CE6677" s="42"/>
      <c r="DB6677" s="42"/>
    </row>
    <row r="6678" spans="62:106">
      <c r="BJ6678" s="89"/>
      <c r="BW6678" s="45"/>
      <c r="BX6678" s="42"/>
      <c r="BY6678" s="42"/>
      <c r="BZ6678" s="43"/>
      <c r="CA6678" s="42"/>
      <c r="CB6678" s="55"/>
      <c r="CC6678" s="42"/>
      <c r="CD6678" s="56"/>
      <c r="CE6678" s="42"/>
      <c r="DB6678" s="42"/>
    </row>
    <row r="6679" spans="62:106">
      <c r="BJ6679" s="89"/>
      <c r="BW6679" s="45"/>
      <c r="BX6679" s="42"/>
      <c r="BY6679" s="42"/>
      <c r="BZ6679" s="43"/>
      <c r="CA6679" s="42"/>
      <c r="CB6679" s="55"/>
      <c r="CC6679" s="42"/>
      <c r="CD6679" s="56"/>
      <c r="CE6679" s="42"/>
      <c r="DB6679" s="42"/>
    </row>
    <row r="6680" spans="62:106">
      <c r="BJ6680" s="89"/>
      <c r="BW6680" s="45"/>
      <c r="BX6680" s="42"/>
      <c r="BY6680" s="42"/>
      <c r="BZ6680" s="43"/>
      <c r="CA6680" s="42"/>
      <c r="CB6680" s="55"/>
      <c r="CC6680" s="42"/>
      <c r="CD6680" s="56"/>
      <c r="CE6680" s="42"/>
      <c r="DB6680" s="42"/>
    </row>
    <row r="6681" spans="62:106">
      <c r="BJ6681" s="89"/>
      <c r="BW6681" s="45"/>
      <c r="BX6681" s="42"/>
      <c r="BY6681" s="42"/>
      <c r="BZ6681" s="43"/>
      <c r="CA6681" s="42"/>
      <c r="CB6681" s="55"/>
      <c r="CC6681" s="42"/>
      <c r="CD6681" s="56"/>
      <c r="CE6681" s="42"/>
      <c r="DB6681" s="42"/>
    </row>
    <row r="6682" spans="62:106">
      <c r="BJ6682" s="89"/>
      <c r="BW6682" s="45"/>
      <c r="BX6682" s="42"/>
      <c r="BY6682" s="42"/>
      <c r="BZ6682" s="43"/>
      <c r="CA6682" s="42"/>
      <c r="CB6682" s="55"/>
      <c r="CC6682" s="42"/>
      <c r="CD6682" s="56"/>
      <c r="CE6682" s="42"/>
      <c r="DB6682" s="42"/>
    </row>
    <row r="6683" spans="62:106">
      <c r="BJ6683" s="89"/>
      <c r="BW6683" s="45"/>
      <c r="BX6683" s="42"/>
      <c r="BY6683" s="42"/>
      <c r="BZ6683" s="43"/>
      <c r="CA6683" s="42"/>
      <c r="CB6683" s="55"/>
      <c r="CC6683" s="42"/>
      <c r="CD6683" s="56"/>
      <c r="CE6683" s="42"/>
      <c r="DB6683" s="42"/>
    </row>
    <row r="6684" spans="62:106">
      <c r="BJ6684" s="89"/>
      <c r="BW6684" s="45"/>
      <c r="BX6684" s="42"/>
      <c r="BY6684" s="42"/>
      <c r="BZ6684" s="43"/>
      <c r="CA6684" s="42"/>
      <c r="CB6684" s="55"/>
      <c r="CC6684" s="42"/>
      <c r="CD6684" s="56"/>
      <c r="CE6684" s="42"/>
      <c r="DB6684" s="42"/>
    </row>
    <row r="6685" spans="62:106">
      <c r="BJ6685" s="89"/>
      <c r="BW6685" s="45"/>
      <c r="BX6685" s="42"/>
      <c r="BY6685" s="42"/>
      <c r="BZ6685" s="43"/>
      <c r="CA6685" s="42"/>
      <c r="CB6685" s="55"/>
      <c r="CC6685" s="42"/>
      <c r="CD6685" s="56"/>
      <c r="CE6685" s="42"/>
      <c r="DB6685" s="42"/>
    </row>
    <row r="6686" spans="62:106">
      <c r="BJ6686" s="89"/>
      <c r="BW6686" s="45"/>
      <c r="BX6686" s="42"/>
      <c r="BY6686" s="42"/>
      <c r="BZ6686" s="43"/>
      <c r="CA6686" s="42"/>
      <c r="CB6686" s="55"/>
      <c r="CC6686" s="42"/>
      <c r="CD6686" s="56"/>
      <c r="CE6686" s="42"/>
      <c r="DB6686" s="42"/>
    </row>
    <row r="6687" spans="62:106">
      <c r="BJ6687" s="89"/>
      <c r="BW6687" s="45"/>
      <c r="BX6687" s="42"/>
      <c r="BY6687" s="42"/>
      <c r="BZ6687" s="43"/>
      <c r="CA6687" s="42"/>
      <c r="CB6687" s="55"/>
      <c r="CC6687" s="42"/>
      <c r="CD6687" s="56"/>
      <c r="CE6687" s="42"/>
      <c r="DB6687" s="42"/>
    </row>
    <row r="6688" spans="62:106">
      <c r="BJ6688" s="89"/>
      <c r="BW6688" s="45"/>
      <c r="BX6688" s="42"/>
      <c r="BY6688" s="42"/>
      <c r="BZ6688" s="43"/>
      <c r="CA6688" s="42"/>
      <c r="CB6688" s="55"/>
      <c r="CC6688" s="42"/>
      <c r="CD6688" s="56"/>
      <c r="CE6688" s="42"/>
      <c r="DB6688" s="42"/>
    </row>
    <row r="6689" spans="62:106">
      <c r="BJ6689" s="89"/>
      <c r="BW6689" s="45"/>
      <c r="BX6689" s="42"/>
      <c r="BY6689" s="42"/>
      <c r="BZ6689" s="43"/>
      <c r="CA6689" s="42"/>
      <c r="CB6689" s="55"/>
      <c r="CC6689" s="42"/>
      <c r="CD6689" s="56"/>
      <c r="CE6689" s="42"/>
      <c r="DB6689" s="42"/>
    </row>
    <row r="6690" spans="62:106">
      <c r="BJ6690" s="89"/>
      <c r="BW6690" s="45"/>
      <c r="BX6690" s="42"/>
      <c r="BY6690" s="42"/>
      <c r="BZ6690" s="43"/>
      <c r="CA6690" s="42"/>
      <c r="CB6690" s="55"/>
      <c r="CC6690" s="42"/>
      <c r="CD6690" s="56"/>
      <c r="CE6690" s="42"/>
      <c r="DB6690" s="42"/>
    </row>
    <row r="6691" spans="62:106">
      <c r="BJ6691" s="89"/>
      <c r="BW6691" s="45"/>
      <c r="BX6691" s="42"/>
      <c r="BY6691" s="42"/>
      <c r="BZ6691" s="43"/>
      <c r="CA6691" s="42"/>
      <c r="CB6691" s="55"/>
      <c r="CC6691" s="42"/>
      <c r="CD6691" s="56"/>
      <c r="CE6691" s="42"/>
      <c r="DB6691" s="42"/>
    </row>
    <row r="6692" spans="62:106">
      <c r="BJ6692" s="89"/>
      <c r="BW6692" s="45"/>
      <c r="BX6692" s="42"/>
      <c r="BY6692" s="42"/>
      <c r="BZ6692" s="43"/>
      <c r="CA6692" s="42"/>
      <c r="CB6692" s="55"/>
      <c r="CC6692" s="42"/>
      <c r="CD6692" s="56"/>
      <c r="CE6692" s="42"/>
      <c r="DB6692" s="42"/>
    </row>
    <row r="6693" spans="62:106">
      <c r="BJ6693" s="89"/>
      <c r="BW6693" s="45"/>
      <c r="BX6693" s="42"/>
      <c r="BY6693" s="42"/>
      <c r="BZ6693" s="43"/>
      <c r="CA6693" s="42"/>
      <c r="CB6693" s="55"/>
      <c r="CC6693" s="42"/>
      <c r="CD6693" s="56"/>
      <c r="CE6693" s="42"/>
      <c r="DB6693" s="42"/>
    </row>
    <row r="6694" spans="62:106">
      <c r="BJ6694" s="89"/>
      <c r="BW6694" s="45"/>
      <c r="BX6694" s="42"/>
      <c r="BY6694" s="42"/>
      <c r="BZ6694" s="43"/>
      <c r="CA6694" s="42"/>
      <c r="CB6694" s="55"/>
      <c r="CC6694" s="42"/>
      <c r="CD6694" s="56"/>
      <c r="CE6694" s="42"/>
      <c r="DB6694" s="42"/>
    </row>
    <row r="6695" spans="62:106">
      <c r="BJ6695" s="89"/>
      <c r="BW6695" s="45"/>
      <c r="BX6695" s="42"/>
      <c r="BY6695" s="42"/>
      <c r="BZ6695" s="43"/>
      <c r="CA6695" s="42"/>
      <c r="CB6695" s="55"/>
      <c r="CC6695" s="42"/>
      <c r="CD6695" s="56"/>
      <c r="CE6695" s="42"/>
      <c r="DB6695" s="42"/>
    </row>
    <row r="6696" spans="62:106">
      <c r="BJ6696" s="89"/>
      <c r="BW6696" s="45"/>
      <c r="BX6696" s="42"/>
      <c r="BY6696" s="42"/>
      <c r="BZ6696" s="43"/>
      <c r="CA6696" s="42"/>
      <c r="CB6696" s="55"/>
      <c r="CC6696" s="42"/>
      <c r="CD6696" s="56"/>
      <c r="CE6696" s="42"/>
      <c r="DB6696" s="42"/>
    </row>
    <row r="6697" spans="62:106">
      <c r="BJ6697" s="89"/>
      <c r="BW6697" s="45"/>
      <c r="BX6697" s="42"/>
      <c r="BY6697" s="42"/>
      <c r="BZ6697" s="43"/>
      <c r="CA6697" s="42"/>
      <c r="CB6697" s="55"/>
      <c r="CC6697" s="42"/>
      <c r="CD6697" s="56"/>
      <c r="CE6697" s="42"/>
      <c r="DB6697" s="42"/>
    </row>
    <row r="6698" spans="62:106">
      <c r="BJ6698" s="89"/>
      <c r="BW6698" s="45"/>
      <c r="BX6698" s="42"/>
      <c r="BY6698" s="42"/>
      <c r="BZ6698" s="43"/>
      <c r="CA6698" s="42"/>
      <c r="CB6698" s="55"/>
      <c r="CC6698" s="42"/>
      <c r="CD6698" s="56"/>
      <c r="CE6698" s="42"/>
      <c r="DB6698" s="42"/>
    </row>
    <row r="6699" spans="62:106">
      <c r="BJ6699" s="89"/>
      <c r="BW6699" s="45"/>
      <c r="BX6699" s="42"/>
      <c r="BY6699" s="42"/>
      <c r="BZ6699" s="43"/>
      <c r="CA6699" s="42"/>
      <c r="CB6699" s="55"/>
      <c r="CC6699" s="42"/>
      <c r="CD6699" s="56"/>
      <c r="CE6699" s="42"/>
      <c r="DB6699" s="42"/>
    </row>
    <row r="6700" spans="62:106">
      <c r="BJ6700" s="89"/>
      <c r="BW6700" s="45"/>
      <c r="BX6700" s="42"/>
      <c r="BY6700" s="42"/>
      <c r="BZ6700" s="43"/>
      <c r="CA6700" s="42"/>
      <c r="CB6700" s="55"/>
      <c r="CC6700" s="42"/>
      <c r="CD6700" s="56"/>
      <c r="CE6700" s="42"/>
      <c r="DB6700" s="42"/>
    </row>
    <row r="6701" spans="62:106">
      <c r="BJ6701" s="89"/>
      <c r="BW6701" s="45"/>
      <c r="BX6701" s="42"/>
      <c r="BY6701" s="42"/>
      <c r="BZ6701" s="43"/>
      <c r="CA6701" s="42"/>
      <c r="CB6701" s="55"/>
      <c r="CC6701" s="42"/>
      <c r="CD6701" s="56"/>
      <c r="CE6701" s="42"/>
      <c r="DB6701" s="42"/>
    </row>
    <row r="6702" spans="62:106">
      <c r="BJ6702" s="89"/>
      <c r="BW6702" s="45"/>
      <c r="BX6702" s="42"/>
      <c r="BY6702" s="42"/>
      <c r="BZ6702" s="43"/>
      <c r="CA6702" s="42"/>
      <c r="CB6702" s="55"/>
      <c r="CC6702" s="42"/>
      <c r="CD6702" s="56"/>
      <c r="CE6702" s="42"/>
      <c r="DB6702" s="42"/>
    </row>
    <row r="6703" spans="62:106">
      <c r="BJ6703" s="89"/>
      <c r="BW6703" s="45"/>
      <c r="BX6703" s="42"/>
      <c r="BY6703" s="42"/>
      <c r="BZ6703" s="43"/>
      <c r="CA6703" s="42"/>
      <c r="CB6703" s="55"/>
      <c r="CC6703" s="42"/>
      <c r="CD6703" s="56"/>
      <c r="CE6703" s="42"/>
      <c r="DB6703" s="42"/>
    </row>
    <row r="6704" spans="62:106">
      <c r="BJ6704" s="89"/>
      <c r="BW6704" s="45"/>
      <c r="BX6704" s="42"/>
      <c r="BY6704" s="42"/>
      <c r="BZ6704" s="43"/>
      <c r="CA6704" s="42"/>
      <c r="CB6704" s="55"/>
      <c r="CC6704" s="42"/>
      <c r="CD6704" s="56"/>
      <c r="CE6704" s="42"/>
      <c r="DB6704" s="42"/>
    </row>
    <row r="6705" spans="62:106">
      <c r="BJ6705" s="89"/>
      <c r="BW6705" s="45"/>
      <c r="BX6705" s="42"/>
      <c r="BY6705" s="42"/>
      <c r="BZ6705" s="43"/>
      <c r="CA6705" s="42"/>
      <c r="CB6705" s="55"/>
      <c r="CC6705" s="42"/>
      <c r="CD6705" s="56"/>
      <c r="CE6705" s="42"/>
      <c r="DB6705" s="42"/>
    </row>
    <row r="6706" spans="62:106">
      <c r="BJ6706" s="89"/>
      <c r="BW6706" s="45"/>
      <c r="BX6706" s="42"/>
      <c r="BY6706" s="42"/>
      <c r="BZ6706" s="43"/>
      <c r="CA6706" s="42"/>
      <c r="CB6706" s="55"/>
      <c r="CC6706" s="42"/>
      <c r="CD6706" s="56"/>
      <c r="CE6706" s="42"/>
      <c r="DB6706" s="42"/>
    </row>
    <row r="6707" spans="62:106">
      <c r="BJ6707" s="89"/>
      <c r="BW6707" s="45"/>
      <c r="BX6707" s="42"/>
      <c r="BY6707" s="42"/>
      <c r="BZ6707" s="43"/>
      <c r="CA6707" s="42"/>
      <c r="CB6707" s="55"/>
      <c r="CC6707" s="42"/>
      <c r="CD6707" s="56"/>
      <c r="CE6707" s="42"/>
      <c r="DB6707" s="42"/>
    </row>
    <row r="6708" spans="62:106">
      <c r="BJ6708" s="89"/>
      <c r="BW6708" s="45"/>
      <c r="BX6708" s="42"/>
      <c r="BY6708" s="42"/>
      <c r="BZ6708" s="43"/>
      <c r="CA6708" s="42"/>
      <c r="CB6708" s="55"/>
      <c r="CC6708" s="42"/>
      <c r="CD6708" s="56"/>
      <c r="CE6708" s="42"/>
      <c r="DB6708" s="42"/>
    </row>
    <row r="6709" spans="62:106">
      <c r="BJ6709" s="89"/>
      <c r="BW6709" s="45"/>
      <c r="BX6709" s="42"/>
      <c r="BY6709" s="42"/>
      <c r="BZ6709" s="43"/>
      <c r="CA6709" s="42"/>
      <c r="CB6709" s="55"/>
      <c r="CC6709" s="42"/>
      <c r="CD6709" s="56"/>
      <c r="CE6709" s="42"/>
      <c r="DB6709" s="42"/>
    </row>
    <row r="6710" spans="62:106">
      <c r="BJ6710" s="89"/>
      <c r="BW6710" s="45"/>
      <c r="BX6710" s="42"/>
      <c r="BY6710" s="42"/>
      <c r="BZ6710" s="43"/>
      <c r="CA6710" s="42"/>
      <c r="CB6710" s="55"/>
      <c r="CC6710" s="42"/>
      <c r="CD6710" s="56"/>
      <c r="CE6710" s="42"/>
      <c r="DB6710" s="42"/>
    </row>
    <row r="6711" spans="62:106">
      <c r="BJ6711" s="89"/>
      <c r="BW6711" s="45"/>
      <c r="BX6711" s="42"/>
      <c r="BY6711" s="42"/>
      <c r="BZ6711" s="43"/>
      <c r="CA6711" s="42"/>
      <c r="CB6711" s="55"/>
      <c r="CC6711" s="42"/>
      <c r="CD6711" s="56"/>
      <c r="CE6711" s="42"/>
      <c r="DB6711" s="42"/>
    </row>
    <row r="6712" spans="62:106">
      <c r="BJ6712" s="89"/>
      <c r="BW6712" s="45"/>
      <c r="BX6712" s="42"/>
      <c r="BY6712" s="42"/>
      <c r="BZ6712" s="43"/>
      <c r="CA6712" s="42"/>
      <c r="CB6712" s="55"/>
      <c r="CC6712" s="42"/>
      <c r="CD6712" s="56"/>
      <c r="CE6712" s="42"/>
      <c r="DB6712" s="42"/>
    </row>
    <row r="6713" spans="62:106">
      <c r="BJ6713" s="89"/>
      <c r="BW6713" s="45"/>
      <c r="BX6713" s="42"/>
      <c r="BY6713" s="42"/>
      <c r="BZ6713" s="43"/>
      <c r="CA6713" s="42"/>
      <c r="CB6713" s="55"/>
      <c r="CC6713" s="42"/>
      <c r="CD6713" s="56"/>
      <c r="CE6713" s="42"/>
      <c r="DB6713" s="42"/>
    </row>
    <row r="6714" spans="62:106">
      <c r="BJ6714" s="89"/>
      <c r="BW6714" s="45"/>
      <c r="BX6714" s="42"/>
      <c r="BY6714" s="42"/>
      <c r="BZ6714" s="43"/>
      <c r="CA6714" s="42"/>
      <c r="CB6714" s="55"/>
      <c r="CC6714" s="42"/>
      <c r="CD6714" s="56"/>
      <c r="CE6714" s="42"/>
      <c r="DB6714" s="42"/>
    </row>
    <row r="6715" spans="62:106">
      <c r="BJ6715" s="89"/>
      <c r="BW6715" s="45"/>
      <c r="BX6715" s="42"/>
      <c r="BY6715" s="42"/>
      <c r="BZ6715" s="43"/>
      <c r="CA6715" s="42"/>
      <c r="CB6715" s="55"/>
      <c r="CC6715" s="42"/>
      <c r="CD6715" s="56"/>
      <c r="CE6715" s="42"/>
      <c r="DB6715" s="42"/>
    </row>
    <row r="6716" spans="62:106">
      <c r="BJ6716" s="89"/>
      <c r="BW6716" s="45"/>
      <c r="BX6716" s="42"/>
      <c r="BY6716" s="42"/>
      <c r="BZ6716" s="43"/>
      <c r="CA6716" s="42"/>
      <c r="CB6716" s="55"/>
      <c r="CC6716" s="42"/>
      <c r="CD6716" s="56"/>
      <c r="CE6716" s="42"/>
      <c r="DB6716" s="42"/>
    </row>
    <row r="6717" spans="62:106">
      <c r="BJ6717" s="89"/>
      <c r="BW6717" s="45"/>
      <c r="BX6717" s="42"/>
      <c r="BY6717" s="42"/>
      <c r="BZ6717" s="43"/>
      <c r="CA6717" s="42"/>
      <c r="CB6717" s="55"/>
      <c r="CC6717" s="42"/>
      <c r="CD6717" s="56"/>
      <c r="CE6717" s="42"/>
      <c r="DB6717" s="42"/>
    </row>
    <row r="6718" spans="62:106">
      <c r="BJ6718" s="89"/>
      <c r="BW6718" s="45"/>
      <c r="BX6718" s="42"/>
      <c r="BY6718" s="42"/>
      <c r="BZ6718" s="43"/>
      <c r="CA6718" s="42"/>
      <c r="CB6718" s="55"/>
      <c r="CC6718" s="42"/>
      <c r="CD6718" s="56"/>
      <c r="CE6718" s="42"/>
      <c r="DB6718" s="42"/>
    </row>
    <row r="6719" spans="62:106">
      <c r="BJ6719" s="89"/>
      <c r="BW6719" s="45"/>
      <c r="BX6719" s="42"/>
      <c r="BY6719" s="42"/>
      <c r="BZ6719" s="43"/>
      <c r="CA6719" s="42"/>
      <c r="CB6719" s="55"/>
      <c r="CC6719" s="42"/>
      <c r="CD6719" s="56"/>
      <c r="CE6719" s="42"/>
      <c r="DB6719" s="42"/>
    </row>
    <row r="6720" spans="62:106">
      <c r="BJ6720" s="89"/>
      <c r="BW6720" s="45"/>
      <c r="BX6720" s="42"/>
      <c r="BY6720" s="42"/>
      <c r="BZ6720" s="43"/>
      <c r="CA6720" s="42"/>
      <c r="CB6720" s="55"/>
      <c r="CC6720" s="42"/>
      <c r="CD6720" s="56"/>
      <c r="CE6720" s="42"/>
      <c r="DB6720" s="42"/>
    </row>
    <row r="6721" spans="62:106">
      <c r="BJ6721" s="89"/>
      <c r="BW6721" s="45"/>
      <c r="BX6721" s="42"/>
      <c r="BY6721" s="42"/>
      <c r="BZ6721" s="43"/>
      <c r="CA6721" s="42"/>
      <c r="CB6721" s="55"/>
      <c r="CC6721" s="42"/>
      <c r="CD6721" s="56"/>
      <c r="CE6721" s="42"/>
      <c r="DB6721" s="42"/>
    </row>
    <row r="6722" spans="62:106">
      <c r="BJ6722" s="89"/>
      <c r="BW6722" s="45"/>
      <c r="BX6722" s="42"/>
      <c r="BY6722" s="42"/>
      <c r="BZ6722" s="43"/>
      <c r="CA6722" s="42"/>
      <c r="CB6722" s="55"/>
      <c r="CC6722" s="42"/>
      <c r="CD6722" s="56"/>
      <c r="CE6722" s="42"/>
      <c r="DB6722" s="42"/>
    </row>
    <row r="6723" spans="62:106">
      <c r="BJ6723" s="89"/>
      <c r="BW6723" s="45"/>
      <c r="BX6723" s="42"/>
      <c r="BY6723" s="42"/>
      <c r="BZ6723" s="43"/>
      <c r="CA6723" s="42"/>
      <c r="CB6723" s="55"/>
      <c r="CC6723" s="42"/>
      <c r="CD6723" s="56"/>
      <c r="CE6723" s="42"/>
      <c r="DB6723" s="42"/>
    </row>
    <row r="6724" spans="62:106">
      <c r="BJ6724" s="89"/>
      <c r="BW6724" s="45"/>
      <c r="BX6724" s="42"/>
      <c r="BY6724" s="42"/>
      <c r="BZ6724" s="43"/>
      <c r="CA6724" s="42"/>
      <c r="CB6724" s="55"/>
      <c r="CC6724" s="42"/>
      <c r="CD6724" s="56"/>
      <c r="CE6724" s="42"/>
      <c r="DB6724" s="42"/>
    </row>
    <row r="6725" spans="62:106">
      <c r="BJ6725" s="89"/>
      <c r="BW6725" s="45"/>
      <c r="BX6725" s="42"/>
      <c r="BY6725" s="42"/>
      <c r="BZ6725" s="43"/>
      <c r="CA6725" s="42"/>
      <c r="CB6725" s="55"/>
      <c r="CC6725" s="42"/>
      <c r="CD6725" s="56"/>
      <c r="CE6725" s="42"/>
      <c r="DB6725" s="42"/>
    </row>
    <row r="6726" spans="62:106">
      <c r="BJ6726" s="89"/>
      <c r="BW6726" s="45"/>
      <c r="BX6726" s="42"/>
      <c r="BY6726" s="42"/>
      <c r="BZ6726" s="43"/>
      <c r="CA6726" s="42"/>
      <c r="CB6726" s="55"/>
      <c r="CC6726" s="42"/>
      <c r="CD6726" s="56"/>
      <c r="CE6726" s="42"/>
      <c r="DB6726" s="42"/>
    </row>
    <row r="6727" spans="62:106">
      <c r="BJ6727" s="89"/>
      <c r="BW6727" s="45"/>
      <c r="BX6727" s="42"/>
      <c r="BY6727" s="42"/>
      <c r="BZ6727" s="43"/>
      <c r="CA6727" s="42"/>
      <c r="CB6727" s="55"/>
      <c r="CC6727" s="42"/>
      <c r="CD6727" s="56"/>
      <c r="CE6727" s="42"/>
      <c r="DB6727" s="42"/>
    </row>
    <row r="6728" spans="62:106">
      <c r="BJ6728" s="89"/>
      <c r="BW6728" s="45"/>
      <c r="BX6728" s="42"/>
      <c r="BY6728" s="42"/>
      <c r="BZ6728" s="43"/>
      <c r="CA6728" s="42"/>
      <c r="CB6728" s="55"/>
      <c r="CC6728" s="42"/>
      <c r="CD6728" s="56"/>
      <c r="CE6728" s="42"/>
      <c r="DB6728" s="42"/>
    </row>
    <row r="6729" spans="62:106">
      <c r="BJ6729" s="89"/>
      <c r="BW6729" s="45"/>
      <c r="BX6729" s="42"/>
      <c r="BY6729" s="42"/>
      <c r="BZ6729" s="43"/>
      <c r="CA6729" s="42"/>
      <c r="CB6729" s="55"/>
      <c r="CC6729" s="42"/>
      <c r="CD6729" s="56"/>
      <c r="CE6729" s="42"/>
      <c r="DB6729" s="42"/>
    </row>
    <row r="6730" spans="62:106">
      <c r="BJ6730" s="89"/>
      <c r="BW6730" s="45"/>
      <c r="BX6730" s="42"/>
      <c r="BY6730" s="42"/>
      <c r="BZ6730" s="43"/>
      <c r="CA6730" s="42"/>
      <c r="CB6730" s="55"/>
      <c r="CC6730" s="42"/>
      <c r="CD6730" s="56"/>
      <c r="CE6730" s="42"/>
      <c r="DB6730" s="42"/>
    </row>
    <row r="6731" spans="62:106">
      <c r="BJ6731" s="89"/>
      <c r="BW6731" s="45"/>
      <c r="BX6731" s="42"/>
      <c r="BY6731" s="42"/>
      <c r="BZ6731" s="43"/>
      <c r="CA6731" s="42"/>
      <c r="CB6731" s="55"/>
      <c r="CC6731" s="42"/>
      <c r="CD6731" s="56"/>
      <c r="CE6731" s="42"/>
      <c r="DB6731" s="42"/>
    </row>
    <row r="6732" spans="62:106">
      <c r="BJ6732" s="89"/>
      <c r="BW6732" s="45"/>
      <c r="BX6732" s="42"/>
      <c r="BY6732" s="42"/>
      <c r="BZ6732" s="43"/>
      <c r="CA6732" s="42"/>
      <c r="CB6732" s="55"/>
      <c r="CC6732" s="42"/>
      <c r="CD6732" s="56"/>
      <c r="CE6732" s="42"/>
      <c r="DB6732" s="42"/>
    </row>
    <row r="6733" spans="62:106">
      <c r="BJ6733" s="89"/>
      <c r="BW6733" s="45"/>
      <c r="BX6733" s="42"/>
      <c r="BY6733" s="42"/>
      <c r="BZ6733" s="43"/>
      <c r="CA6733" s="42"/>
      <c r="CB6733" s="55"/>
      <c r="CC6733" s="42"/>
      <c r="CD6733" s="56"/>
      <c r="CE6733" s="42"/>
      <c r="DB6733" s="42"/>
    </row>
    <row r="6734" spans="62:106">
      <c r="BJ6734" s="89"/>
      <c r="BW6734" s="45"/>
      <c r="BX6734" s="42"/>
      <c r="BY6734" s="42"/>
      <c r="BZ6734" s="43"/>
      <c r="CA6734" s="42"/>
      <c r="CB6734" s="55"/>
      <c r="CC6734" s="42"/>
      <c r="CD6734" s="56"/>
      <c r="CE6734" s="42"/>
      <c r="DB6734" s="42"/>
    </row>
    <row r="6735" spans="62:106">
      <c r="BJ6735" s="89"/>
      <c r="BW6735" s="45"/>
      <c r="BX6735" s="42"/>
      <c r="BY6735" s="42"/>
      <c r="BZ6735" s="43"/>
      <c r="CA6735" s="42"/>
      <c r="CB6735" s="55"/>
      <c r="CC6735" s="42"/>
      <c r="CD6735" s="56"/>
      <c r="CE6735" s="42"/>
      <c r="DB6735" s="42"/>
    </row>
    <row r="6736" spans="62:106">
      <c r="BJ6736" s="89"/>
      <c r="BW6736" s="45"/>
      <c r="BX6736" s="42"/>
      <c r="BY6736" s="42"/>
      <c r="BZ6736" s="43"/>
      <c r="CA6736" s="42"/>
      <c r="CB6736" s="55"/>
      <c r="CC6736" s="42"/>
      <c r="CD6736" s="56"/>
      <c r="CE6736" s="42"/>
      <c r="DB6736" s="42"/>
    </row>
    <row r="6737" spans="62:106">
      <c r="BJ6737" s="89"/>
      <c r="BW6737" s="45"/>
      <c r="BX6737" s="42"/>
      <c r="BY6737" s="42"/>
      <c r="BZ6737" s="43"/>
      <c r="CA6737" s="42"/>
      <c r="CB6737" s="55"/>
      <c r="CC6737" s="42"/>
      <c r="CD6737" s="56"/>
      <c r="CE6737" s="42"/>
      <c r="DB6737" s="42"/>
    </row>
    <row r="6738" spans="62:106">
      <c r="BJ6738" s="89"/>
      <c r="BW6738" s="45"/>
      <c r="BX6738" s="42"/>
      <c r="BY6738" s="42"/>
      <c r="BZ6738" s="43"/>
      <c r="CA6738" s="42"/>
      <c r="CB6738" s="55"/>
      <c r="CC6738" s="42"/>
      <c r="CD6738" s="56"/>
      <c r="CE6738" s="42"/>
      <c r="DB6738" s="42"/>
    </row>
    <row r="6739" spans="62:106">
      <c r="BJ6739" s="89"/>
      <c r="BW6739" s="45"/>
      <c r="BX6739" s="42"/>
      <c r="BY6739" s="42"/>
      <c r="BZ6739" s="43"/>
      <c r="CA6739" s="42"/>
      <c r="CB6739" s="55"/>
      <c r="CC6739" s="42"/>
      <c r="CD6739" s="56"/>
      <c r="CE6739" s="42"/>
      <c r="DB6739" s="42"/>
    </row>
    <row r="6740" spans="62:106">
      <c r="BJ6740" s="89"/>
      <c r="BW6740" s="45"/>
      <c r="BX6740" s="42"/>
      <c r="BY6740" s="42"/>
      <c r="BZ6740" s="43"/>
      <c r="CA6740" s="42"/>
      <c r="CB6740" s="55"/>
      <c r="CC6740" s="42"/>
      <c r="CD6740" s="56"/>
      <c r="CE6740" s="42"/>
      <c r="DB6740" s="42"/>
    </row>
    <row r="6741" spans="62:106">
      <c r="BJ6741" s="89"/>
      <c r="BW6741" s="45"/>
      <c r="BX6741" s="42"/>
      <c r="BY6741" s="42"/>
      <c r="BZ6741" s="43"/>
      <c r="CA6741" s="42"/>
      <c r="CB6741" s="55"/>
      <c r="CC6741" s="42"/>
      <c r="CD6741" s="56"/>
      <c r="CE6741" s="42"/>
      <c r="DB6741" s="42"/>
    </row>
    <row r="6742" spans="62:106">
      <c r="BJ6742" s="89"/>
      <c r="BW6742" s="45"/>
      <c r="BX6742" s="42"/>
      <c r="BY6742" s="42"/>
      <c r="BZ6742" s="43"/>
      <c r="CA6742" s="42"/>
      <c r="CB6742" s="55"/>
      <c r="CC6742" s="42"/>
      <c r="CD6742" s="56"/>
      <c r="CE6742" s="42"/>
      <c r="DB6742" s="42"/>
    </row>
    <row r="6743" spans="62:106">
      <c r="BJ6743" s="89"/>
      <c r="BW6743" s="45"/>
      <c r="BX6743" s="42"/>
      <c r="BY6743" s="42"/>
      <c r="BZ6743" s="43"/>
      <c r="CA6743" s="42"/>
      <c r="CB6743" s="55"/>
      <c r="CC6743" s="42"/>
      <c r="CD6743" s="56"/>
      <c r="CE6743" s="42"/>
      <c r="DB6743" s="42"/>
    </row>
    <row r="6744" spans="62:106">
      <c r="BJ6744" s="89"/>
      <c r="BW6744" s="45"/>
      <c r="BX6744" s="42"/>
      <c r="BY6744" s="42"/>
      <c r="BZ6744" s="43"/>
      <c r="CA6744" s="42"/>
      <c r="CB6744" s="55"/>
      <c r="CC6744" s="42"/>
      <c r="CD6744" s="56"/>
      <c r="CE6744" s="42"/>
      <c r="DB6744" s="42"/>
    </row>
    <row r="6745" spans="62:106">
      <c r="BJ6745" s="89"/>
      <c r="BW6745" s="45"/>
      <c r="BX6745" s="42"/>
      <c r="BY6745" s="42"/>
      <c r="BZ6745" s="43"/>
      <c r="CA6745" s="42"/>
      <c r="CB6745" s="55"/>
      <c r="CC6745" s="42"/>
      <c r="CD6745" s="56"/>
      <c r="CE6745" s="42"/>
      <c r="DB6745" s="42"/>
    </row>
    <row r="6746" spans="62:106">
      <c r="BJ6746" s="89"/>
      <c r="BW6746" s="45"/>
      <c r="BX6746" s="42"/>
      <c r="BY6746" s="42"/>
      <c r="BZ6746" s="43"/>
      <c r="CA6746" s="42"/>
      <c r="CB6746" s="55"/>
      <c r="CC6746" s="42"/>
      <c r="CD6746" s="56"/>
      <c r="CE6746" s="42"/>
      <c r="DB6746" s="42"/>
    </row>
    <row r="6747" spans="62:106">
      <c r="BJ6747" s="89"/>
      <c r="BW6747" s="45"/>
      <c r="BX6747" s="42"/>
      <c r="BY6747" s="42"/>
      <c r="BZ6747" s="43"/>
      <c r="CA6747" s="42"/>
      <c r="CB6747" s="55"/>
      <c r="CC6747" s="42"/>
      <c r="CD6747" s="56"/>
      <c r="CE6747" s="42"/>
      <c r="DB6747" s="42"/>
    </row>
    <row r="6748" spans="62:106">
      <c r="BJ6748" s="89"/>
      <c r="BW6748" s="45"/>
      <c r="BX6748" s="42"/>
      <c r="BY6748" s="42"/>
      <c r="BZ6748" s="43"/>
      <c r="CA6748" s="42"/>
      <c r="CB6748" s="55"/>
      <c r="CC6748" s="42"/>
      <c r="CD6748" s="56"/>
      <c r="CE6748" s="42"/>
      <c r="DB6748" s="42"/>
    </row>
    <row r="6749" spans="62:106">
      <c r="BJ6749" s="89"/>
      <c r="BW6749" s="45"/>
      <c r="BX6749" s="42"/>
      <c r="BY6749" s="42"/>
      <c r="BZ6749" s="43"/>
      <c r="CA6749" s="42"/>
      <c r="CB6749" s="55"/>
      <c r="CC6749" s="42"/>
      <c r="CD6749" s="56"/>
      <c r="CE6749" s="42"/>
      <c r="DB6749" s="42"/>
    </row>
    <row r="6750" spans="62:106">
      <c r="BJ6750" s="89"/>
      <c r="BW6750" s="45"/>
      <c r="BX6750" s="42"/>
      <c r="BY6750" s="42"/>
      <c r="BZ6750" s="43"/>
      <c r="CA6750" s="42"/>
      <c r="CB6750" s="55"/>
      <c r="CC6750" s="42"/>
      <c r="CD6750" s="56"/>
      <c r="CE6750" s="42"/>
      <c r="DB6750" s="42"/>
    </row>
    <row r="6751" spans="62:106">
      <c r="BJ6751" s="89"/>
      <c r="BW6751" s="45"/>
      <c r="BX6751" s="42"/>
      <c r="BY6751" s="42"/>
      <c r="BZ6751" s="43"/>
      <c r="CA6751" s="42"/>
      <c r="CB6751" s="55"/>
      <c r="CC6751" s="42"/>
      <c r="CD6751" s="56"/>
      <c r="CE6751" s="42"/>
      <c r="DB6751" s="42"/>
    </row>
    <row r="6752" spans="62:106">
      <c r="BJ6752" s="89"/>
      <c r="BW6752" s="45"/>
      <c r="BX6752" s="42"/>
      <c r="BY6752" s="42"/>
      <c r="BZ6752" s="43"/>
      <c r="CA6752" s="42"/>
      <c r="CB6752" s="55"/>
      <c r="CC6752" s="42"/>
      <c r="CD6752" s="56"/>
      <c r="CE6752" s="42"/>
      <c r="DB6752" s="42"/>
    </row>
    <row r="6753" spans="62:106">
      <c r="BJ6753" s="89"/>
      <c r="BW6753" s="45"/>
      <c r="BX6753" s="42"/>
      <c r="BY6753" s="42"/>
      <c r="BZ6753" s="43"/>
      <c r="CA6753" s="42"/>
      <c r="CB6753" s="55"/>
      <c r="CC6753" s="42"/>
      <c r="CD6753" s="56"/>
      <c r="CE6753" s="42"/>
      <c r="DB6753" s="42"/>
    </row>
    <row r="6754" spans="62:106">
      <c r="BJ6754" s="89"/>
      <c r="BW6754" s="45"/>
      <c r="BX6754" s="42"/>
      <c r="BY6754" s="42"/>
      <c r="BZ6754" s="43"/>
      <c r="CA6754" s="42"/>
      <c r="CB6754" s="55"/>
      <c r="CC6754" s="42"/>
      <c r="CD6754" s="56"/>
      <c r="CE6754" s="42"/>
      <c r="DB6754" s="42"/>
    </row>
    <row r="6755" spans="62:106">
      <c r="BJ6755" s="89"/>
      <c r="BW6755" s="45"/>
      <c r="BX6755" s="42"/>
      <c r="BY6755" s="42"/>
      <c r="BZ6755" s="43"/>
      <c r="CA6755" s="42"/>
      <c r="CB6755" s="55"/>
      <c r="CC6755" s="42"/>
      <c r="CD6755" s="56"/>
      <c r="CE6755" s="42"/>
      <c r="DB6755" s="42"/>
    </row>
    <row r="6756" spans="62:106">
      <c r="BJ6756" s="89"/>
      <c r="BW6756" s="45"/>
      <c r="BX6756" s="42"/>
      <c r="BY6756" s="42"/>
      <c r="BZ6756" s="43"/>
      <c r="CA6756" s="42"/>
      <c r="CB6756" s="55"/>
      <c r="CC6756" s="42"/>
      <c r="CD6756" s="56"/>
      <c r="CE6756" s="42"/>
      <c r="DB6756" s="42"/>
    </row>
    <row r="6757" spans="62:106">
      <c r="BJ6757" s="89"/>
      <c r="BW6757" s="45"/>
      <c r="BX6757" s="42"/>
      <c r="BY6757" s="42"/>
      <c r="BZ6757" s="43"/>
      <c r="CA6757" s="42"/>
      <c r="CB6757" s="55"/>
      <c r="CC6757" s="42"/>
      <c r="CD6757" s="56"/>
      <c r="CE6757" s="42"/>
      <c r="DB6757" s="42"/>
    </row>
    <row r="6758" spans="62:106">
      <c r="BJ6758" s="89"/>
      <c r="BW6758" s="45"/>
      <c r="BX6758" s="42"/>
      <c r="BY6758" s="42"/>
      <c r="BZ6758" s="43"/>
      <c r="CA6758" s="42"/>
      <c r="CB6758" s="55"/>
      <c r="CC6758" s="42"/>
      <c r="CD6758" s="56"/>
      <c r="CE6758" s="42"/>
      <c r="DB6758" s="42"/>
    </row>
    <row r="6759" spans="62:106">
      <c r="BJ6759" s="89"/>
      <c r="BW6759" s="45"/>
      <c r="BX6759" s="42"/>
      <c r="BY6759" s="42"/>
      <c r="BZ6759" s="43"/>
      <c r="CA6759" s="42"/>
      <c r="CB6759" s="55"/>
      <c r="CC6759" s="42"/>
      <c r="CD6759" s="56"/>
      <c r="CE6759" s="42"/>
      <c r="DB6759" s="42"/>
    </row>
    <row r="6760" spans="62:106">
      <c r="BJ6760" s="89"/>
      <c r="BW6760" s="45"/>
      <c r="BX6760" s="42"/>
      <c r="BY6760" s="42"/>
      <c r="BZ6760" s="43"/>
      <c r="CA6760" s="42"/>
      <c r="CB6760" s="55"/>
      <c r="CC6760" s="42"/>
      <c r="CD6760" s="56"/>
      <c r="CE6760" s="42"/>
      <c r="DB6760" s="42"/>
    </row>
    <row r="6761" spans="62:106">
      <c r="BJ6761" s="89"/>
      <c r="BW6761" s="45"/>
      <c r="BX6761" s="42"/>
      <c r="BY6761" s="42"/>
      <c r="BZ6761" s="43"/>
      <c r="CA6761" s="42"/>
      <c r="CB6761" s="55"/>
      <c r="CC6761" s="42"/>
      <c r="CD6761" s="56"/>
      <c r="CE6761" s="42"/>
      <c r="DB6761" s="42"/>
    </row>
    <row r="6762" spans="62:106">
      <c r="BJ6762" s="89"/>
      <c r="BW6762" s="45"/>
      <c r="BX6762" s="42"/>
      <c r="BY6762" s="42"/>
      <c r="BZ6762" s="43"/>
      <c r="CA6762" s="42"/>
      <c r="CB6762" s="55"/>
      <c r="CC6762" s="42"/>
      <c r="CD6762" s="56"/>
      <c r="CE6762" s="42"/>
      <c r="DB6762" s="42"/>
    </row>
    <row r="6763" spans="62:106">
      <c r="BJ6763" s="89"/>
      <c r="BW6763" s="45"/>
      <c r="BX6763" s="42"/>
      <c r="BY6763" s="42"/>
      <c r="BZ6763" s="43"/>
      <c r="CA6763" s="42"/>
      <c r="CB6763" s="55"/>
      <c r="CC6763" s="42"/>
      <c r="CD6763" s="56"/>
      <c r="CE6763" s="42"/>
      <c r="DB6763" s="42"/>
    </row>
    <row r="6764" spans="62:106">
      <c r="BJ6764" s="89"/>
      <c r="BW6764" s="45"/>
      <c r="BX6764" s="42"/>
      <c r="BY6764" s="42"/>
      <c r="BZ6764" s="43"/>
      <c r="CA6764" s="42"/>
      <c r="CB6764" s="55"/>
      <c r="CC6764" s="42"/>
      <c r="CD6764" s="56"/>
      <c r="CE6764" s="42"/>
      <c r="DB6764" s="42"/>
    </row>
    <row r="6765" spans="62:106">
      <c r="BJ6765" s="89"/>
      <c r="BW6765" s="45"/>
      <c r="BX6765" s="42"/>
      <c r="BY6765" s="42"/>
      <c r="BZ6765" s="43"/>
      <c r="CA6765" s="42"/>
      <c r="CB6765" s="55"/>
      <c r="CC6765" s="42"/>
      <c r="CD6765" s="56"/>
      <c r="CE6765" s="42"/>
      <c r="DB6765" s="42"/>
    </row>
    <row r="6766" spans="62:106">
      <c r="BJ6766" s="89"/>
      <c r="BW6766" s="45"/>
      <c r="BX6766" s="42"/>
      <c r="BY6766" s="42"/>
      <c r="BZ6766" s="43"/>
      <c r="CA6766" s="42"/>
      <c r="CB6766" s="55"/>
      <c r="CC6766" s="42"/>
      <c r="CD6766" s="56"/>
      <c r="CE6766" s="42"/>
      <c r="DB6766" s="42"/>
    </row>
    <row r="6767" spans="62:106">
      <c r="BJ6767" s="89"/>
      <c r="BW6767" s="45"/>
      <c r="BX6767" s="42"/>
      <c r="BY6767" s="42"/>
      <c r="BZ6767" s="43"/>
      <c r="CA6767" s="42"/>
      <c r="CB6767" s="55"/>
      <c r="CC6767" s="42"/>
      <c r="CD6767" s="56"/>
      <c r="CE6767" s="42"/>
      <c r="DB6767" s="42"/>
    </row>
    <row r="6768" spans="62:106">
      <c r="BJ6768" s="89"/>
      <c r="BW6768" s="45"/>
      <c r="BX6768" s="42"/>
      <c r="BY6768" s="42"/>
      <c r="BZ6768" s="43"/>
      <c r="CA6768" s="42"/>
      <c r="CB6768" s="55"/>
      <c r="CC6768" s="42"/>
      <c r="CD6768" s="56"/>
      <c r="CE6768" s="42"/>
      <c r="DB6768" s="42"/>
    </row>
    <row r="6769" spans="62:106">
      <c r="BJ6769" s="89"/>
      <c r="BW6769" s="45"/>
      <c r="BX6769" s="42"/>
      <c r="BY6769" s="42"/>
      <c r="BZ6769" s="43"/>
      <c r="CA6769" s="42"/>
      <c r="CB6769" s="55"/>
      <c r="CC6769" s="42"/>
      <c r="CD6769" s="56"/>
      <c r="CE6769" s="42"/>
      <c r="DB6769" s="42"/>
    </row>
    <row r="6770" spans="62:106">
      <c r="BJ6770" s="89"/>
      <c r="BW6770" s="45"/>
      <c r="BX6770" s="42"/>
      <c r="BY6770" s="42"/>
      <c r="BZ6770" s="43"/>
      <c r="CA6770" s="42"/>
      <c r="CB6770" s="55"/>
      <c r="CC6770" s="42"/>
      <c r="CD6770" s="56"/>
      <c r="CE6770" s="42"/>
      <c r="DB6770" s="42"/>
    </row>
    <row r="6771" spans="62:106">
      <c r="BJ6771" s="89"/>
      <c r="BW6771" s="45"/>
      <c r="BX6771" s="42"/>
      <c r="BY6771" s="42"/>
      <c r="BZ6771" s="43"/>
      <c r="CA6771" s="42"/>
      <c r="CB6771" s="55"/>
      <c r="CC6771" s="42"/>
      <c r="CD6771" s="56"/>
      <c r="CE6771" s="42"/>
      <c r="DB6771" s="42"/>
    </row>
    <row r="6772" spans="62:106">
      <c r="BJ6772" s="89"/>
      <c r="BW6772" s="45"/>
      <c r="BX6772" s="42"/>
      <c r="BY6772" s="42"/>
      <c r="BZ6772" s="43"/>
      <c r="CA6772" s="42"/>
      <c r="CB6772" s="55"/>
      <c r="CC6772" s="42"/>
      <c r="CD6772" s="56"/>
      <c r="CE6772" s="42"/>
      <c r="DB6772" s="42"/>
    </row>
    <row r="6773" spans="62:106">
      <c r="BJ6773" s="89"/>
      <c r="BW6773" s="45"/>
      <c r="BX6773" s="42"/>
      <c r="BY6773" s="42"/>
      <c r="BZ6773" s="43"/>
      <c r="CA6773" s="42"/>
      <c r="CB6773" s="55"/>
      <c r="CC6773" s="42"/>
      <c r="CD6773" s="56"/>
      <c r="CE6773" s="42"/>
      <c r="DB6773" s="42"/>
    </row>
    <row r="6774" spans="62:106">
      <c r="BJ6774" s="89"/>
      <c r="BW6774" s="45"/>
      <c r="BX6774" s="42"/>
      <c r="BY6774" s="42"/>
      <c r="BZ6774" s="43"/>
      <c r="CA6774" s="42"/>
      <c r="CB6774" s="55"/>
      <c r="CC6774" s="42"/>
      <c r="CD6774" s="56"/>
      <c r="CE6774" s="42"/>
      <c r="DB6774" s="42"/>
    </row>
    <row r="6775" spans="62:106">
      <c r="BJ6775" s="89"/>
      <c r="BW6775" s="45"/>
      <c r="BX6775" s="42"/>
      <c r="BY6775" s="42"/>
      <c r="BZ6775" s="43"/>
      <c r="CA6775" s="42"/>
      <c r="CB6775" s="55"/>
      <c r="CC6775" s="42"/>
      <c r="CD6775" s="56"/>
      <c r="CE6775" s="42"/>
      <c r="DB6775" s="42"/>
    </row>
    <row r="6776" spans="62:106">
      <c r="BJ6776" s="89"/>
      <c r="BW6776" s="45"/>
      <c r="BX6776" s="42"/>
      <c r="BY6776" s="42"/>
      <c r="BZ6776" s="43"/>
      <c r="CA6776" s="42"/>
      <c r="CB6776" s="55"/>
      <c r="CC6776" s="42"/>
      <c r="CD6776" s="56"/>
      <c r="CE6776" s="42"/>
      <c r="DB6776" s="42"/>
    </row>
    <row r="6777" spans="62:106">
      <c r="BJ6777" s="89"/>
      <c r="BW6777" s="45"/>
      <c r="BX6777" s="42"/>
      <c r="BY6777" s="42"/>
      <c r="BZ6777" s="43"/>
      <c r="CA6777" s="42"/>
      <c r="CB6777" s="55"/>
      <c r="CC6777" s="42"/>
      <c r="CD6777" s="56"/>
      <c r="CE6777" s="42"/>
      <c r="DB6777" s="42"/>
    </row>
    <row r="6778" spans="62:106">
      <c r="BJ6778" s="89"/>
      <c r="BW6778" s="45"/>
      <c r="BX6778" s="42"/>
      <c r="BY6778" s="42"/>
      <c r="BZ6778" s="43"/>
      <c r="CA6778" s="42"/>
      <c r="CB6778" s="55"/>
      <c r="CC6778" s="42"/>
      <c r="CD6778" s="56"/>
      <c r="CE6778" s="42"/>
      <c r="DB6778" s="42"/>
    </row>
    <row r="6779" spans="62:106">
      <c r="BJ6779" s="89"/>
      <c r="BW6779" s="45"/>
      <c r="BX6779" s="42"/>
      <c r="BY6779" s="42"/>
      <c r="BZ6779" s="43"/>
      <c r="CA6779" s="42"/>
      <c r="CB6779" s="55"/>
      <c r="CC6779" s="42"/>
      <c r="CD6779" s="56"/>
      <c r="CE6779" s="42"/>
      <c r="DB6779" s="42"/>
    </row>
    <row r="6780" spans="62:106">
      <c r="BJ6780" s="89"/>
      <c r="BW6780" s="45"/>
      <c r="BX6780" s="42"/>
      <c r="BY6780" s="42"/>
      <c r="BZ6780" s="43"/>
      <c r="CA6780" s="42"/>
      <c r="CB6780" s="55"/>
      <c r="CC6780" s="42"/>
      <c r="CD6780" s="56"/>
      <c r="CE6780" s="42"/>
      <c r="DB6780" s="42"/>
    </row>
    <row r="6781" spans="62:106">
      <c r="BJ6781" s="89"/>
      <c r="BW6781" s="45"/>
      <c r="BX6781" s="42"/>
      <c r="BY6781" s="42"/>
      <c r="BZ6781" s="43"/>
      <c r="CA6781" s="42"/>
      <c r="CB6781" s="55"/>
      <c r="CC6781" s="42"/>
      <c r="CD6781" s="56"/>
      <c r="CE6781" s="42"/>
      <c r="DB6781" s="42"/>
    </row>
    <row r="6782" spans="62:106">
      <c r="BJ6782" s="89"/>
      <c r="BW6782" s="45"/>
      <c r="BX6782" s="42"/>
      <c r="BY6782" s="42"/>
      <c r="BZ6782" s="43"/>
      <c r="CA6782" s="42"/>
      <c r="CB6782" s="55"/>
      <c r="CC6782" s="42"/>
      <c r="CD6782" s="56"/>
      <c r="CE6782" s="42"/>
      <c r="DB6782" s="42"/>
    </row>
    <row r="6783" spans="62:106">
      <c r="BJ6783" s="89"/>
      <c r="BW6783" s="45"/>
      <c r="BX6783" s="42"/>
      <c r="BY6783" s="42"/>
      <c r="BZ6783" s="43"/>
      <c r="CA6783" s="42"/>
      <c r="CB6783" s="55"/>
      <c r="CC6783" s="42"/>
      <c r="CD6783" s="56"/>
      <c r="CE6783" s="42"/>
      <c r="DB6783" s="42"/>
    </row>
    <row r="6784" spans="62:106">
      <c r="BJ6784" s="89"/>
      <c r="BW6784" s="45"/>
      <c r="BX6784" s="42"/>
      <c r="BY6784" s="42"/>
      <c r="BZ6784" s="43"/>
      <c r="CA6784" s="42"/>
      <c r="CB6784" s="55"/>
      <c r="CC6784" s="42"/>
      <c r="CD6784" s="56"/>
      <c r="CE6784" s="42"/>
      <c r="DB6784" s="42"/>
    </row>
    <row r="6785" spans="62:106">
      <c r="BJ6785" s="89"/>
      <c r="BW6785" s="45"/>
      <c r="BX6785" s="42"/>
      <c r="BY6785" s="42"/>
      <c r="BZ6785" s="43"/>
      <c r="CA6785" s="42"/>
      <c r="CB6785" s="55"/>
      <c r="CC6785" s="42"/>
      <c r="CD6785" s="56"/>
      <c r="CE6785" s="42"/>
      <c r="DB6785" s="42"/>
    </row>
    <row r="6786" spans="62:106">
      <c r="BJ6786" s="89"/>
      <c r="BW6786" s="45"/>
      <c r="BX6786" s="42"/>
      <c r="BY6786" s="42"/>
      <c r="BZ6786" s="43"/>
      <c r="CA6786" s="42"/>
      <c r="CB6786" s="55"/>
      <c r="CC6786" s="42"/>
      <c r="CD6786" s="56"/>
      <c r="CE6786" s="42"/>
      <c r="DB6786" s="42"/>
    </row>
    <row r="6787" spans="62:106">
      <c r="BJ6787" s="89"/>
      <c r="BW6787" s="45"/>
      <c r="BX6787" s="42"/>
      <c r="BY6787" s="42"/>
      <c r="BZ6787" s="43"/>
      <c r="CA6787" s="42"/>
      <c r="CB6787" s="55"/>
      <c r="CC6787" s="42"/>
      <c r="CD6787" s="56"/>
      <c r="CE6787" s="42"/>
      <c r="DB6787" s="42"/>
    </row>
    <row r="6788" spans="62:106">
      <c r="BJ6788" s="89"/>
      <c r="BW6788" s="45"/>
      <c r="BX6788" s="42"/>
      <c r="BY6788" s="42"/>
      <c r="BZ6788" s="43"/>
      <c r="CA6788" s="42"/>
      <c r="CB6788" s="55"/>
      <c r="CC6788" s="42"/>
      <c r="CD6788" s="56"/>
      <c r="CE6788" s="42"/>
      <c r="DB6788" s="42"/>
    </row>
    <row r="6789" spans="62:106">
      <c r="BJ6789" s="89"/>
      <c r="BW6789" s="45"/>
      <c r="BX6789" s="42"/>
      <c r="BY6789" s="42"/>
      <c r="BZ6789" s="43"/>
      <c r="CA6789" s="42"/>
      <c r="CB6789" s="55"/>
      <c r="CC6789" s="42"/>
      <c r="CD6789" s="56"/>
      <c r="CE6789" s="42"/>
      <c r="DB6789" s="42"/>
    </row>
    <row r="6790" spans="62:106">
      <c r="BJ6790" s="89"/>
      <c r="BW6790" s="45"/>
      <c r="BX6790" s="42"/>
      <c r="BY6790" s="42"/>
      <c r="BZ6790" s="43"/>
      <c r="CA6790" s="42"/>
      <c r="CB6790" s="55"/>
      <c r="CC6790" s="42"/>
      <c r="CD6790" s="56"/>
      <c r="CE6790" s="42"/>
      <c r="DB6790" s="42"/>
    </row>
    <row r="6791" spans="62:106">
      <c r="BJ6791" s="89"/>
      <c r="BW6791" s="45"/>
      <c r="BX6791" s="42"/>
      <c r="BY6791" s="42"/>
      <c r="BZ6791" s="43"/>
      <c r="CA6791" s="42"/>
      <c r="CB6791" s="55"/>
      <c r="CC6791" s="42"/>
      <c r="CD6791" s="56"/>
      <c r="CE6791" s="42"/>
      <c r="DB6791" s="42"/>
    </row>
    <row r="6792" spans="62:106">
      <c r="BJ6792" s="89"/>
      <c r="BW6792" s="45"/>
      <c r="BX6792" s="42"/>
      <c r="BY6792" s="42"/>
      <c r="BZ6792" s="43"/>
      <c r="CA6792" s="42"/>
      <c r="CB6792" s="55"/>
      <c r="CC6792" s="42"/>
      <c r="CD6792" s="56"/>
      <c r="CE6792" s="42"/>
      <c r="DB6792" s="42"/>
    </row>
    <row r="6793" spans="62:106">
      <c r="BJ6793" s="89"/>
      <c r="BW6793" s="45"/>
      <c r="BX6793" s="42"/>
      <c r="BY6793" s="42"/>
      <c r="BZ6793" s="43"/>
      <c r="CA6793" s="42"/>
      <c r="CB6793" s="55"/>
      <c r="CC6793" s="42"/>
      <c r="CD6793" s="56"/>
      <c r="CE6793" s="42"/>
      <c r="DB6793" s="42"/>
    </row>
    <row r="6794" spans="62:106">
      <c r="BJ6794" s="89"/>
      <c r="BW6794" s="45"/>
      <c r="BX6794" s="42"/>
      <c r="BY6794" s="42"/>
      <c r="BZ6794" s="43"/>
      <c r="CA6794" s="42"/>
      <c r="CB6794" s="55"/>
      <c r="CC6794" s="42"/>
      <c r="CD6794" s="56"/>
      <c r="CE6794" s="42"/>
      <c r="DB6794" s="42"/>
    </row>
    <row r="6795" spans="62:106">
      <c r="BJ6795" s="89"/>
      <c r="BW6795" s="45"/>
      <c r="BX6795" s="42"/>
      <c r="BY6795" s="42"/>
      <c r="BZ6795" s="43"/>
      <c r="CA6795" s="42"/>
      <c r="CB6795" s="55"/>
      <c r="CC6795" s="42"/>
      <c r="CD6795" s="56"/>
      <c r="CE6795" s="42"/>
      <c r="DB6795" s="42"/>
    </row>
    <row r="6796" spans="62:106">
      <c r="BJ6796" s="89"/>
      <c r="BW6796" s="45"/>
      <c r="BX6796" s="42"/>
      <c r="BY6796" s="42"/>
      <c r="BZ6796" s="43"/>
      <c r="CA6796" s="42"/>
      <c r="CB6796" s="55"/>
      <c r="CC6796" s="42"/>
      <c r="CD6796" s="56"/>
      <c r="CE6796" s="42"/>
      <c r="DB6796" s="42"/>
    </row>
    <row r="6797" spans="62:106">
      <c r="BJ6797" s="89"/>
      <c r="BW6797" s="45"/>
      <c r="BX6797" s="42"/>
      <c r="BY6797" s="42"/>
      <c r="BZ6797" s="43"/>
      <c r="CA6797" s="42"/>
      <c r="CB6797" s="55"/>
      <c r="CC6797" s="42"/>
      <c r="CD6797" s="56"/>
      <c r="CE6797" s="42"/>
      <c r="DB6797" s="42"/>
    </row>
    <row r="6798" spans="62:106">
      <c r="BJ6798" s="89"/>
      <c r="BW6798" s="45"/>
      <c r="BX6798" s="42"/>
      <c r="BY6798" s="42"/>
      <c r="BZ6798" s="43"/>
      <c r="CA6798" s="42"/>
      <c r="CB6798" s="55"/>
      <c r="CC6798" s="42"/>
      <c r="CD6798" s="56"/>
      <c r="CE6798" s="42"/>
      <c r="DB6798" s="42"/>
    </row>
    <row r="6799" spans="62:106">
      <c r="BJ6799" s="89"/>
      <c r="BW6799" s="45"/>
      <c r="BX6799" s="42"/>
      <c r="BY6799" s="42"/>
      <c r="BZ6799" s="43"/>
      <c r="CA6799" s="42"/>
      <c r="CB6799" s="55"/>
      <c r="CC6799" s="42"/>
      <c r="CD6799" s="56"/>
      <c r="CE6799" s="42"/>
      <c r="DB6799" s="42"/>
    </row>
    <row r="6800" spans="62:106">
      <c r="BJ6800" s="89"/>
      <c r="BW6800" s="45"/>
      <c r="BX6800" s="42"/>
      <c r="BY6800" s="42"/>
      <c r="BZ6800" s="43"/>
      <c r="CA6800" s="42"/>
      <c r="CB6800" s="55"/>
      <c r="CC6800" s="42"/>
      <c r="CD6800" s="56"/>
      <c r="CE6800" s="42"/>
      <c r="DB6800" s="42"/>
    </row>
    <row r="6801" spans="62:106">
      <c r="BJ6801" s="89"/>
      <c r="BW6801" s="45"/>
      <c r="BX6801" s="42"/>
      <c r="BY6801" s="42"/>
      <c r="BZ6801" s="43"/>
      <c r="CA6801" s="42"/>
      <c r="CB6801" s="55"/>
      <c r="CC6801" s="42"/>
      <c r="CD6801" s="56"/>
      <c r="CE6801" s="42"/>
      <c r="DB6801" s="42"/>
    </row>
    <row r="6802" spans="62:106">
      <c r="BJ6802" s="89"/>
      <c r="BW6802" s="45"/>
      <c r="BX6802" s="42"/>
      <c r="BY6802" s="42"/>
      <c r="BZ6802" s="43"/>
      <c r="CA6802" s="42"/>
      <c r="CB6802" s="55"/>
      <c r="CC6802" s="42"/>
      <c r="CD6802" s="56"/>
      <c r="CE6802" s="42"/>
      <c r="DB6802" s="42"/>
    </row>
    <row r="6803" spans="62:106">
      <c r="BJ6803" s="89"/>
      <c r="BW6803" s="45"/>
      <c r="BX6803" s="42"/>
      <c r="BY6803" s="42"/>
      <c r="BZ6803" s="43"/>
      <c r="CA6803" s="42"/>
      <c r="CB6803" s="55"/>
      <c r="CC6803" s="42"/>
      <c r="CD6803" s="56"/>
      <c r="CE6803" s="42"/>
      <c r="DB6803" s="42"/>
    </row>
    <row r="6804" spans="62:106">
      <c r="BJ6804" s="89"/>
      <c r="BW6804" s="45"/>
      <c r="BX6804" s="42"/>
      <c r="BY6804" s="42"/>
      <c r="BZ6804" s="43"/>
      <c r="CA6804" s="42"/>
      <c r="CB6804" s="55"/>
      <c r="CC6804" s="42"/>
      <c r="CD6804" s="56"/>
      <c r="CE6804" s="42"/>
      <c r="DB6804" s="42"/>
    </row>
    <row r="6805" spans="62:106">
      <c r="BJ6805" s="89"/>
      <c r="BW6805" s="45"/>
      <c r="BX6805" s="42"/>
      <c r="BY6805" s="42"/>
      <c r="BZ6805" s="43"/>
      <c r="CA6805" s="42"/>
      <c r="CB6805" s="55"/>
      <c r="CC6805" s="42"/>
      <c r="CD6805" s="56"/>
      <c r="CE6805" s="42"/>
      <c r="DB6805" s="42"/>
    </row>
    <row r="6806" spans="62:106">
      <c r="BJ6806" s="89"/>
      <c r="BW6806" s="45"/>
      <c r="BX6806" s="42"/>
      <c r="BY6806" s="42"/>
      <c r="BZ6806" s="43"/>
      <c r="CA6806" s="42"/>
      <c r="CB6806" s="55"/>
      <c r="CC6806" s="42"/>
      <c r="CD6806" s="56"/>
      <c r="CE6806" s="42"/>
      <c r="DB6806" s="42"/>
    </row>
    <row r="6807" spans="62:106">
      <c r="BJ6807" s="89"/>
      <c r="BW6807" s="45"/>
      <c r="BX6807" s="42"/>
      <c r="BY6807" s="42"/>
      <c r="BZ6807" s="43"/>
      <c r="CA6807" s="42"/>
      <c r="CB6807" s="55"/>
      <c r="CC6807" s="42"/>
      <c r="CD6807" s="56"/>
      <c r="CE6807" s="42"/>
      <c r="DB6807" s="42"/>
    </row>
    <row r="6808" spans="62:106">
      <c r="BJ6808" s="89"/>
      <c r="BW6808" s="45"/>
      <c r="BX6808" s="42"/>
      <c r="BY6808" s="42"/>
      <c r="BZ6808" s="43"/>
      <c r="CA6808" s="42"/>
      <c r="CB6808" s="55"/>
      <c r="CC6808" s="42"/>
      <c r="CD6808" s="56"/>
      <c r="CE6808" s="42"/>
      <c r="DB6808" s="42"/>
    </row>
    <row r="6809" spans="62:106">
      <c r="BJ6809" s="89"/>
      <c r="BW6809" s="45"/>
      <c r="BX6809" s="42"/>
      <c r="BY6809" s="42"/>
      <c r="BZ6809" s="43"/>
      <c r="CA6809" s="42"/>
      <c r="CB6809" s="55"/>
      <c r="CC6809" s="42"/>
      <c r="CD6809" s="56"/>
      <c r="CE6809" s="42"/>
      <c r="DB6809" s="42"/>
    </row>
    <row r="6810" spans="62:106">
      <c r="BJ6810" s="89"/>
      <c r="BW6810" s="45"/>
      <c r="BX6810" s="42"/>
      <c r="BY6810" s="42"/>
      <c r="BZ6810" s="43"/>
      <c r="CA6810" s="42"/>
      <c r="CB6810" s="55"/>
      <c r="CC6810" s="42"/>
      <c r="CD6810" s="56"/>
      <c r="CE6810" s="42"/>
      <c r="DB6810" s="42"/>
    </row>
    <row r="6811" spans="62:106">
      <c r="BJ6811" s="89"/>
      <c r="BW6811" s="45"/>
      <c r="BX6811" s="42"/>
      <c r="BY6811" s="42"/>
      <c r="BZ6811" s="43"/>
      <c r="CA6811" s="42"/>
      <c r="CB6811" s="55"/>
      <c r="CC6811" s="42"/>
      <c r="CD6811" s="56"/>
      <c r="CE6811" s="42"/>
      <c r="DB6811" s="42"/>
    </row>
    <row r="6812" spans="62:106">
      <c r="BJ6812" s="89"/>
      <c r="BW6812" s="45"/>
      <c r="BX6812" s="42"/>
      <c r="BY6812" s="42"/>
      <c r="BZ6812" s="43"/>
      <c r="CA6812" s="42"/>
      <c r="CB6812" s="55"/>
      <c r="CC6812" s="42"/>
      <c r="CD6812" s="56"/>
      <c r="CE6812" s="42"/>
      <c r="DB6812" s="42"/>
    </row>
    <row r="6813" spans="62:106">
      <c r="BJ6813" s="89"/>
      <c r="BW6813" s="45"/>
      <c r="BX6813" s="42"/>
      <c r="BY6813" s="42"/>
      <c r="BZ6813" s="43"/>
      <c r="CA6813" s="42"/>
      <c r="CB6813" s="55"/>
      <c r="CC6813" s="42"/>
      <c r="CD6813" s="56"/>
      <c r="CE6813" s="42"/>
      <c r="DB6813" s="42"/>
    </row>
    <row r="6814" spans="62:106">
      <c r="BJ6814" s="89"/>
      <c r="BW6814" s="45"/>
      <c r="BX6814" s="42"/>
      <c r="BY6814" s="42"/>
      <c r="BZ6814" s="43"/>
      <c r="CA6814" s="42"/>
      <c r="CB6814" s="55"/>
      <c r="CC6814" s="42"/>
      <c r="CD6814" s="56"/>
      <c r="CE6814" s="42"/>
      <c r="DB6814" s="42"/>
    </row>
    <row r="6815" spans="62:106">
      <c r="BJ6815" s="89"/>
      <c r="BW6815" s="45"/>
      <c r="BX6815" s="42"/>
      <c r="BY6815" s="42"/>
      <c r="BZ6815" s="43"/>
      <c r="CA6815" s="42"/>
      <c r="CB6815" s="55"/>
      <c r="CC6815" s="42"/>
      <c r="CD6815" s="56"/>
      <c r="CE6815" s="42"/>
      <c r="DB6815" s="42"/>
    </row>
    <row r="6816" spans="62:106">
      <c r="BJ6816" s="89"/>
      <c r="BW6816" s="45"/>
      <c r="BX6816" s="42"/>
      <c r="BY6816" s="42"/>
      <c r="BZ6816" s="43"/>
      <c r="CA6816" s="42"/>
      <c r="CB6816" s="55"/>
      <c r="CC6816" s="42"/>
      <c r="CD6816" s="56"/>
      <c r="CE6816" s="42"/>
      <c r="DB6816" s="42"/>
    </row>
    <row r="6817" spans="62:106">
      <c r="BJ6817" s="89"/>
      <c r="BW6817" s="45"/>
      <c r="BX6817" s="42"/>
      <c r="BY6817" s="42"/>
      <c r="BZ6817" s="43"/>
      <c r="CA6817" s="42"/>
      <c r="CB6817" s="55"/>
      <c r="CC6817" s="42"/>
      <c r="CD6817" s="56"/>
      <c r="CE6817" s="42"/>
      <c r="DB6817" s="42"/>
    </row>
    <row r="6818" spans="62:106">
      <c r="BJ6818" s="89"/>
      <c r="BW6818" s="45"/>
      <c r="BX6818" s="42"/>
      <c r="BY6818" s="42"/>
      <c r="BZ6818" s="43"/>
      <c r="CA6818" s="42"/>
      <c r="CB6818" s="55"/>
      <c r="CC6818" s="42"/>
      <c r="CD6818" s="56"/>
      <c r="CE6818" s="42"/>
      <c r="DB6818" s="42"/>
    </row>
    <row r="6819" spans="62:106">
      <c r="BJ6819" s="89"/>
      <c r="BW6819" s="45"/>
      <c r="BX6819" s="42"/>
      <c r="BY6819" s="42"/>
      <c r="BZ6819" s="43"/>
      <c r="CA6819" s="42"/>
      <c r="CB6819" s="55"/>
      <c r="CC6819" s="42"/>
      <c r="CD6819" s="56"/>
      <c r="CE6819" s="42"/>
      <c r="DB6819" s="42"/>
    </row>
    <row r="6820" spans="62:106">
      <c r="BJ6820" s="89"/>
      <c r="BW6820" s="45"/>
      <c r="BX6820" s="42"/>
      <c r="BY6820" s="42"/>
      <c r="BZ6820" s="43"/>
      <c r="CA6820" s="42"/>
      <c r="CB6820" s="55"/>
      <c r="CC6820" s="42"/>
      <c r="CD6820" s="56"/>
      <c r="CE6820" s="42"/>
      <c r="DB6820" s="42"/>
    </row>
    <row r="6821" spans="62:106">
      <c r="BJ6821" s="89"/>
      <c r="BW6821" s="45"/>
      <c r="BX6821" s="42"/>
      <c r="BY6821" s="42"/>
      <c r="BZ6821" s="43"/>
      <c r="CA6821" s="42"/>
      <c r="CB6821" s="55"/>
      <c r="CC6821" s="42"/>
      <c r="CD6821" s="56"/>
      <c r="CE6821" s="42"/>
      <c r="DB6821" s="42"/>
    </row>
    <row r="6822" spans="62:106">
      <c r="BJ6822" s="89"/>
      <c r="BW6822" s="45"/>
      <c r="BX6822" s="42"/>
      <c r="BY6822" s="42"/>
      <c r="BZ6822" s="43"/>
      <c r="CA6822" s="42"/>
      <c r="CB6822" s="55"/>
      <c r="CC6822" s="42"/>
      <c r="CD6822" s="56"/>
      <c r="CE6822" s="42"/>
      <c r="DB6822" s="42"/>
    </row>
    <row r="6823" spans="62:106">
      <c r="BJ6823" s="89"/>
      <c r="BW6823" s="45"/>
      <c r="BX6823" s="42"/>
      <c r="BY6823" s="42"/>
      <c r="BZ6823" s="43"/>
      <c r="CA6823" s="42"/>
      <c r="CB6823" s="55"/>
      <c r="CC6823" s="42"/>
      <c r="CD6823" s="56"/>
      <c r="CE6823" s="42"/>
      <c r="DB6823" s="42"/>
    </row>
    <row r="6824" spans="62:106">
      <c r="BJ6824" s="89"/>
      <c r="BW6824" s="45"/>
      <c r="BX6824" s="42"/>
      <c r="BY6824" s="42"/>
      <c r="BZ6824" s="43"/>
      <c r="CA6824" s="42"/>
      <c r="CB6824" s="55"/>
      <c r="CC6824" s="42"/>
      <c r="CD6824" s="56"/>
      <c r="CE6824" s="42"/>
      <c r="DB6824" s="42"/>
    </row>
    <row r="6825" spans="62:106">
      <c r="BJ6825" s="89"/>
      <c r="BW6825" s="45"/>
      <c r="BX6825" s="42"/>
      <c r="BY6825" s="42"/>
      <c r="BZ6825" s="43"/>
      <c r="CA6825" s="42"/>
      <c r="CB6825" s="55"/>
      <c r="CC6825" s="42"/>
      <c r="CD6825" s="56"/>
      <c r="CE6825" s="42"/>
      <c r="DB6825" s="42"/>
    </row>
    <row r="6826" spans="62:106">
      <c r="BJ6826" s="89"/>
      <c r="BW6826" s="45"/>
      <c r="BX6826" s="42"/>
      <c r="BY6826" s="42"/>
      <c r="BZ6826" s="43"/>
      <c r="CA6826" s="42"/>
      <c r="CB6826" s="55"/>
      <c r="CC6826" s="42"/>
      <c r="CD6826" s="56"/>
      <c r="CE6826" s="42"/>
      <c r="DB6826" s="42"/>
    </row>
    <row r="6827" spans="62:106">
      <c r="BJ6827" s="89"/>
      <c r="BW6827" s="45"/>
      <c r="BX6827" s="42"/>
      <c r="BY6827" s="42"/>
      <c r="BZ6827" s="43"/>
      <c r="CA6827" s="42"/>
      <c r="CB6827" s="55"/>
      <c r="CC6827" s="42"/>
      <c r="CD6827" s="56"/>
      <c r="CE6827" s="42"/>
      <c r="DB6827" s="42"/>
    </row>
    <row r="6828" spans="62:106">
      <c r="BJ6828" s="89"/>
      <c r="BW6828" s="45"/>
      <c r="BX6828" s="42"/>
      <c r="BY6828" s="42"/>
      <c r="BZ6828" s="43"/>
      <c r="CA6828" s="42"/>
      <c r="CB6828" s="55"/>
      <c r="CC6828" s="42"/>
      <c r="CD6828" s="56"/>
      <c r="CE6828" s="42"/>
      <c r="DB6828" s="42"/>
    </row>
    <row r="6829" spans="62:106">
      <c r="BJ6829" s="89"/>
      <c r="BW6829" s="45"/>
      <c r="BX6829" s="42"/>
      <c r="BY6829" s="42"/>
      <c r="BZ6829" s="43"/>
      <c r="CA6829" s="42"/>
      <c r="CB6829" s="55"/>
      <c r="CC6829" s="42"/>
      <c r="CD6829" s="56"/>
      <c r="CE6829" s="42"/>
      <c r="DB6829" s="42"/>
    </row>
    <row r="6830" spans="62:106">
      <c r="BJ6830" s="89"/>
      <c r="BW6830" s="45"/>
      <c r="BX6830" s="42"/>
      <c r="BY6830" s="42"/>
      <c r="BZ6830" s="43"/>
      <c r="CA6830" s="42"/>
      <c r="CB6830" s="55"/>
      <c r="CC6830" s="42"/>
      <c r="CD6830" s="56"/>
      <c r="CE6830" s="42"/>
      <c r="DB6830" s="42"/>
    </row>
    <row r="6831" spans="62:106">
      <c r="BJ6831" s="89"/>
      <c r="BW6831" s="45"/>
      <c r="BX6831" s="42"/>
      <c r="BY6831" s="42"/>
      <c r="BZ6831" s="43"/>
      <c r="CA6831" s="42"/>
      <c r="CB6831" s="55"/>
      <c r="CC6831" s="42"/>
      <c r="CD6831" s="56"/>
      <c r="CE6831" s="42"/>
      <c r="DB6831" s="42"/>
    </row>
    <row r="6832" spans="62:106">
      <c r="BJ6832" s="89"/>
      <c r="BW6832" s="45"/>
      <c r="BX6832" s="42"/>
      <c r="BY6832" s="42"/>
      <c r="BZ6832" s="43"/>
      <c r="CA6832" s="42"/>
      <c r="CB6832" s="55"/>
      <c r="CC6832" s="42"/>
      <c r="CD6832" s="56"/>
      <c r="CE6832" s="42"/>
      <c r="DB6832" s="42"/>
    </row>
    <row r="6833" spans="62:106">
      <c r="BJ6833" s="89"/>
      <c r="BW6833" s="45"/>
      <c r="BX6833" s="42"/>
      <c r="BY6833" s="42"/>
      <c r="BZ6833" s="43"/>
      <c r="CA6833" s="42"/>
      <c r="CB6833" s="55"/>
      <c r="CC6833" s="42"/>
      <c r="CD6833" s="56"/>
      <c r="CE6833" s="42"/>
      <c r="DB6833" s="42"/>
    </row>
    <row r="6834" spans="62:106">
      <c r="BJ6834" s="89"/>
      <c r="BW6834" s="45"/>
      <c r="BX6834" s="42"/>
      <c r="BY6834" s="42"/>
      <c r="BZ6834" s="43"/>
      <c r="CA6834" s="42"/>
      <c r="CB6834" s="55"/>
      <c r="CC6834" s="42"/>
      <c r="CD6834" s="56"/>
      <c r="CE6834" s="42"/>
      <c r="DB6834" s="42"/>
    </row>
    <row r="6835" spans="62:106">
      <c r="BJ6835" s="89"/>
      <c r="BW6835" s="45"/>
      <c r="BX6835" s="42"/>
      <c r="BY6835" s="42"/>
      <c r="BZ6835" s="43"/>
      <c r="CA6835" s="42"/>
      <c r="CB6835" s="55"/>
      <c r="CC6835" s="42"/>
      <c r="CD6835" s="56"/>
      <c r="CE6835" s="42"/>
      <c r="DB6835" s="42"/>
    </row>
    <row r="6836" spans="62:106">
      <c r="BJ6836" s="89"/>
      <c r="BW6836" s="45"/>
      <c r="BX6836" s="42"/>
      <c r="BY6836" s="42"/>
      <c r="BZ6836" s="43"/>
      <c r="CA6836" s="42"/>
      <c r="CB6836" s="55"/>
      <c r="CC6836" s="42"/>
      <c r="CD6836" s="56"/>
      <c r="CE6836" s="42"/>
      <c r="DB6836" s="42"/>
    </row>
    <row r="6837" spans="62:106">
      <c r="BJ6837" s="89"/>
      <c r="BW6837" s="45"/>
      <c r="BX6837" s="42"/>
      <c r="BY6837" s="42"/>
      <c r="BZ6837" s="43"/>
      <c r="CA6837" s="42"/>
      <c r="CB6837" s="55"/>
      <c r="CC6837" s="42"/>
      <c r="CD6837" s="56"/>
      <c r="CE6837" s="42"/>
      <c r="DB6837" s="42"/>
    </row>
    <row r="6838" spans="62:106">
      <c r="BJ6838" s="89"/>
      <c r="BW6838" s="45"/>
      <c r="BX6838" s="42"/>
      <c r="BY6838" s="42"/>
      <c r="BZ6838" s="43"/>
      <c r="CA6838" s="42"/>
      <c r="CB6838" s="55"/>
      <c r="CC6838" s="42"/>
      <c r="CD6838" s="56"/>
      <c r="CE6838" s="42"/>
      <c r="DB6838" s="42"/>
    </row>
    <row r="6839" spans="62:106">
      <c r="BJ6839" s="89"/>
      <c r="BW6839" s="45"/>
      <c r="BX6839" s="42"/>
      <c r="BY6839" s="42"/>
      <c r="BZ6839" s="43"/>
      <c r="CA6839" s="42"/>
      <c r="CB6839" s="55"/>
      <c r="CC6839" s="42"/>
      <c r="CD6839" s="56"/>
      <c r="CE6839" s="42"/>
      <c r="DB6839" s="42"/>
    </row>
    <row r="6840" spans="62:106">
      <c r="BJ6840" s="89"/>
      <c r="BW6840" s="45"/>
      <c r="BX6840" s="42"/>
      <c r="BY6840" s="42"/>
      <c r="BZ6840" s="43"/>
      <c r="CA6840" s="42"/>
      <c r="CB6840" s="55"/>
      <c r="CC6840" s="42"/>
      <c r="CD6840" s="56"/>
      <c r="CE6840" s="42"/>
      <c r="DB6840" s="42"/>
    </row>
    <row r="6841" spans="62:106">
      <c r="BJ6841" s="89"/>
      <c r="BW6841" s="45"/>
      <c r="BX6841" s="42"/>
      <c r="BY6841" s="42"/>
      <c r="BZ6841" s="43"/>
      <c r="CA6841" s="42"/>
      <c r="CB6841" s="55"/>
      <c r="CC6841" s="42"/>
      <c r="CD6841" s="56"/>
      <c r="CE6841" s="42"/>
      <c r="DB6841" s="42"/>
    </row>
    <row r="6842" spans="62:106">
      <c r="BJ6842" s="89"/>
      <c r="BW6842" s="45"/>
      <c r="BX6842" s="42"/>
      <c r="BY6842" s="42"/>
      <c r="BZ6842" s="43"/>
      <c r="CA6842" s="42"/>
      <c r="CB6842" s="55"/>
      <c r="CC6842" s="42"/>
      <c r="CD6842" s="56"/>
      <c r="CE6842" s="42"/>
      <c r="DB6842" s="42"/>
    </row>
    <row r="6843" spans="62:106">
      <c r="BJ6843" s="89"/>
      <c r="BW6843" s="45"/>
      <c r="BX6843" s="42"/>
      <c r="BY6843" s="42"/>
      <c r="BZ6843" s="43"/>
      <c r="CA6843" s="42"/>
      <c r="CB6843" s="55"/>
      <c r="CC6843" s="42"/>
      <c r="CD6843" s="56"/>
      <c r="CE6843" s="42"/>
      <c r="DB6843" s="42"/>
    </row>
    <row r="6844" spans="62:106">
      <c r="BJ6844" s="89"/>
      <c r="BW6844" s="45"/>
      <c r="BX6844" s="42"/>
      <c r="BY6844" s="42"/>
      <c r="BZ6844" s="43"/>
      <c r="CA6844" s="42"/>
      <c r="CB6844" s="55"/>
      <c r="CC6844" s="42"/>
      <c r="CD6844" s="56"/>
      <c r="CE6844" s="42"/>
      <c r="DB6844" s="42"/>
    </row>
    <row r="6845" spans="62:106">
      <c r="BJ6845" s="89"/>
      <c r="BW6845" s="45"/>
      <c r="BX6845" s="42"/>
      <c r="BY6845" s="42"/>
      <c r="BZ6845" s="43"/>
      <c r="CA6845" s="42"/>
      <c r="CB6845" s="55"/>
      <c r="CC6845" s="42"/>
      <c r="CD6845" s="56"/>
      <c r="CE6845" s="42"/>
      <c r="DB6845" s="42"/>
    </row>
    <row r="6846" spans="62:106">
      <c r="BJ6846" s="89"/>
      <c r="BW6846" s="45"/>
      <c r="BX6846" s="42"/>
      <c r="BY6846" s="42"/>
      <c r="BZ6846" s="43"/>
      <c r="CA6846" s="42"/>
      <c r="CB6846" s="55"/>
      <c r="CC6846" s="42"/>
      <c r="CD6846" s="56"/>
      <c r="CE6846" s="42"/>
      <c r="DB6846" s="42"/>
    </row>
    <row r="6847" spans="62:106">
      <c r="BJ6847" s="89"/>
      <c r="BW6847" s="45"/>
      <c r="BX6847" s="42"/>
      <c r="BY6847" s="42"/>
      <c r="BZ6847" s="43"/>
      <c r="CA6847" s="42"/>
      <c r="CB6847" s="55"/>
      <c r="CC6847" s="42"/>
      <c r="CD6847" s="56"/>
      <c r="CE6847" s="42"/>
      <c r="DB6847" s="42"/>
    </row>
    <row r="6848" spans="62:106">
      <c r="BJ6848" s="89"/>
      <c r="BW6848" s="45"/>
      <c r="BX6848" s="42"/>
      <c r="BY6848" s="42"/>
      <c r="BZ6848" s="43"/>
      <c r="CA6848" s="42"/>
      <c r="CB6848" s="55"/>
      <c r="CC6848" s="42"/>
      <c r="CD6848" s="56"/>
      <c r="CE6848" s="42"/>
      <c r="DB6848" s="42"/>
    </row>
    <row r="6849" spans="62:106">
      <c r="BJ6849" s="89"/>
      <c r="BW6849" s="45"/>
      <c r="BX6849" s="42"/>
      <c r="BY6849" s="42"/>
      <c r="BZ6849" s="43"/>
      <c r="CA6849" s="42"/>
      <c r="CB6849" s="55"/>
      <c r="CC6849" s="42"/>
      <c r="CD6849" s="56"/>
      <c r="CE6849" s="42"/>
      <c r="DB6849" s="42"/>
    </row>
    <row r="6850" spans="62:106">
      <c r="BJ6850" s="89"/>
      <c r="BW6850" s="45"/>
      <c r="BX6850" s="42"/>
      <c r="BY6850" s="42"/>
      <c r="BZ6850" s="43"/>
      <c r="CA6850" s="42"/>
      <c r="CB6850" s="55"/>
      <c r="CC6850" s="42"/>
      <c r="CD6850" s="56"/>
      <c r="CE6850" s="42"/>
      <c r="DB6850" s="42"/>
    </row>
    <row r="6851" spans="62:106">
      <c r="BJ6851" s="89"/>
      <c r="BW6851" s="45"/>
      <c r="BX6851" s="42"/>
      <c r="BY6851" s="42"/>
      <c r="BZ6851" s="43"/>
      <c r="CA6851" s="42"/>
      <c r="CB6851" s="55"/>
      <c r="CC6851" s="42"/>
      <c r="CD6851" s="56"/>
      <c r="CE6851" s="42"/>
      <c r="DB6851" s="42"/>
    </row>
    <row r="6852" spans="62:106">
      <c r="BJ6852" s="89"/>
      <c r="BW6852" s="45"/>
      <c r="BX6852" s="42"/>
      <c r="BY6852" s="42"/>
      <c r="BZ6852" s="43"/>
      <c r="CA6852" s="42"/>
      <c r="CB6852" s="55"/>
      <c r="CC6852" s="42"/>
      <c r="CD6852" s="56"/>
      <c r="CE6852" s="42"/>
      <c r="DB6852" s="42"/>
    </row>
    <row r="6853" spans="62:106">
      <c r="BJ6853" s="89"/>
      <c r="BW6853" s="45"/>
      <c r="BX6853" s="42"/>
      <c r="BY6853" s="42"/>
      <c r="BZ6853" s="43"/>
      <c r="CA6853" s="42"/>
      <c r="CB6853" s="55"/>
      <c r="CC6853" s="42"/>
      <c r="CD6853" s="56"/>
      <c r="CE6853" s="42"/>
      <c r="DB6853" s="42"/>
    </row>
    <row r="6854" spans="62:106">
      <c r="BJ6854" s="89"/>
      <c r="BW6854" s="45"/>
      <c r="BX6854" s="42"/>
      <c r="BY6854" s="42"/>
      <c r="BZ6854" s="43"/>
      <c r="CA6854" s="42"/>
      <c r="CB6854" s="55"/>
      <c r="CC6854" s="42"/>
      <c r="CD6854" s="56"/>
      <c r="CE6854" s="42"/>
      <c r="DB6854" s="42"/>
    </row>
    <row r="6855" spans="62:106">
      <c r="BJ6855" s="89"/>
      <c r="BW6855" s="45"/>
      <c r="BX6855" s="42"/>
      <c r="BY6855" s="42"/>
      <c r="BZ6855" s="43"/>
      <c r="CA6855" s="42"/>
      <c r="CB6855" s="55"/>
      <c r="CC6855" s="42"/>
      <c r="CD6855" s="56"/>
      <c r="CE6855" s="42"/>
      <c r="DB6855" s="42"/>
    </row>
    <row r="6856" spans="62:106">
      <c r="BJ6856" s="89"/>
      <c r="BW6856" s="45"/>
      <c r="BX6856" s="42"/>
      <c r="BY6856" s="42"/>
      <c r="BZ6856" s="43"/>
      <c r="CA6856" s="42"/>
      <c r="CB6856" s="55"/>
      <c r="CC6856" s="42"/>
      <c r="CD6856" s="56"/>
      <c r="CE6856" s="42"/>
      <c r="DB6856" s="42"/>
    </row>
    <row r="6857" spans="62:106">
      <c r="BJ6857" s="89"/>
      <c r="BW6857" s="45"/>
      <c r="BX6857" s="42"/>
      <c r="BY6857" s="42"/>
      <c r="BZ6857" s="43"/>
      <c r="CA6857" s="42"/>
      <c r="CB6857" s="55"/>
      <c r="CC6857" s="42"/>
      <c r="CD6857" s="56"/>
      <c r="CE6857" s="42"/>
      <c r="DB6857" s="42"/>
    </row>
    <row r="6858" spans="62:106">
      <c r="BJ6858" s="89"/>
      <c r="BW6858" s="45"/>
      <c r="BX6858" s="42"/>
      <c r="BY6858" s="42"/>
      <c r="BZ6858" s="43"/>
      <c r="CA6858" s="42"/>
      <c r="CB6858" s="55"/>
      <c r="CC6858" s="42"/>
      <c r="CD6858" s="56"/>
      <c r="CE6858" s="42"/>
      <c r="DB6858" s="42"/>
    </row>
    <row r="6859" spans="62:106">
      <c r="BJ6859" s="89"/>
      <c r="BW6859" s="45"/>
      <c r="BX6859" s="42"/>
      <c r="BY6859" s="42"/>
      <c r="BZ6859" s="43"/>
      <c r="CA6859" s="42"/>
      <c r="CB6859" s="55"/>
      <c r="CC6859" s="42"/>
      <c r="CD6859" s="56"/>
      <c r="CE6859" s="42"/>
      <c r="DB6859" s="42"/>
    </row>
    <row r="6860" spans="62:106">
      <c r="BJ6860" s="89"/>
      <c r="BW6860" s="45"/>
      <c r="BX6860" s="42"/>
      <c r="BY6860" s="42"/>
      <c r="BZ6860" s="43"/>
      <c r="CA6860" s="42"/>
      <c r="CB6860" s="55"/>
      <c r="CC6860" s="42"/>
      <c r="CD6860" s="56"/>
      <c r="CE6860" s="42"/>
      <c r="DB6860" s="42"/>
    </row>
    <row r="6861" spans="62:106">
      <c r="BJ6861" s="89"/>
      <c r="BW6861" s="45"/>
      <c r="BX6861" s="42"/>
      <c r="BY6861" s="42"/>
      <c r="BZ6861" s="43"/>
      <c r="CA6861" s="42"/>
      <c r="CB6861" s="55"/>
      <c r="CC6861" s="42"/>
      <c r="CD6861" s="56"/>
      <c r="CE6861" s="42"/>
      <c r="DB6861" s="42"/>
    </row>
    <row r="6862" spans="62:106">
      <c r="BJ6862" s="89"/>
      <c r="BW6862" s="45"/>
      <c r="BX6862" s="42"/>
      <c r="BY6862" s="42"/>
      <c r="BZ6862" s="43"/>
      <c r="CA6862" s="42"/>
      <c r="CB6862" s="55"/>
      <c r="CC6862" s="42"/>
      <c r="CD6862" s="56"/>
      <c r="CE6862" s="42"/>
      <c r="DB6862" s="42"/>
    </row>
    <row r="6863" spans="62:106">
      <c r="BJ6863" s="89"/>
      <c r="BW6863" s="45"/>
      <c r="BX6863" s="42"/>
      <c r="BY6863" s="42"/>
      <c r="BZ6863" s="43"/>
      <c r="CA6863" s="42"/>
      <c r="CB6863" s="55"/>
      <c r="CC6863" s="42"/>
      <c r="CD6863" s="56"/>
      <c r="CE6863" s="42"/>
      <c r="DB6863" s="42"/>
    </row>
    <row r="6864" spans="62:106">
      <c r="BJ6864" s="89"/>
      <c r="BW6864" s="45"/>
      <c r="BX6864" s="42"/>
      <c r="BY6864" s="42"/>
      <c r="BZ6864" s="43"/>
      <c r="CA6864" s="42"/>
      <c r="CB6864" s="55"/>
      <c r="CC6864" s="42"/>
      <c r="CD6864" s="56"/>
      <c r="CE6864" s="42"/>
      <c r="DB6864" s="42"/>
    </row>
    <row r="6865" spans="62:106">
      <c r="BJ6865" s="89"/>
      <c r="BW6865" s="45"/>
      <c r="BX6865" s="42"/>
      <c r="BY6865" s="42"/>
      <c r="BZ6865" s="43"/>
      <c r="CA6865" s="42"/>
      <c r="CB6865" s="55"/>
      <c r="CC6865" s="42"/>
      <c r="CD6865" s="56"/>
      <c r="CE6865" s="42"/>
      <c r="DB6865" s="42"/>
    </row>
    <row r="6866" spans="62:106">
      <c r="BJ6866" s="89"/>
      <c r="BW6866" s="45"/>
      <c r="BX6866" s="42"/>
      <c r="BY6866" s="42"/>
      <c r="BZ6866" s="43"/>
      <c r="CA6866" s="42"/>
      <c r="CB6866" s="55"/>
      <c r="CC6866" s="42"/>
      <c r="CD6866" s="56"/>
      <c r="CE6866" s="42"/>
      <c r="DB6866" s="42"/>
    </row>
    <row r="6867" spans="62:106">
      <c r="BJ6867" s="89"/>
      <c r="BW6867" s="45"/>
      <c r="BX6867" s="42"/>
      <c r="BY6867" s="42"/>
      <c r="BZ6867" s="43"/>
      <c r="CA6867" s="42"/>
      <c r="CB6867" s="55"/>
      <c r="CC6867" s="42"/>
      <c r="CD6867" s="56"/>
      <c r="CE6867" s="42"/>
      <c r="DB6867" s="42"/>
    </row>
    <row r="6868" spans="62:106">
      <c r="BJ6868" s="89"/>
      <c r="BW6868" s="45"/>
      <c r="BX6868" s="42"/>
      <c r="BY6868" s="42"/>
      <c r="BZ6868" s="43"/>
      <c r="CA6868" s="42"/>
      <c r="CB6868" s="55"/>
      <c r="CC6868" s="42"/>
      <c r="CD6868" s="56"/>
      <c r="CE6868" s="42"/>
      <c r="DB6868" s="42"/>
    </row>
    <row r="6869" spans="62:106">
      <c r="BJ6869" s="89"/>
      <c r="BW6869" s="45"/>
      <c r="BX6869" s="42"/>
      <c r="BY6869" s="42"/>
      <c r="BZ6869" s="43"/>
      <c r="CA6869" s="42"/>
      <c r="CB6869" s="55"/>
      <c r="CC6869" s="42"/>
      <c r="CD6869" s="56"/>
      <c r="CE6869" s="42"/>
      <c r="DB6869" s="42"/>
    </row>
    <row r="6870" spans="62:106">
      <c r="BJ6870" s="89"/>
      <c r="BW6870" s="45"/>
      <c r="BX6870" s="42"/>
      <c r="BY6870" s="42"/>
      <c r="BZ6870" s="43"/>
      <c r="CA6870" s="42"/>
      <c r="CB6870" s="55"/>
      <c r="CC6870" s="42"/>
      <c r="CD6870" s="56"/>
      <c r="CE6870" s="42"/>
      <c r="DB6870" s="42"/>
    </row>
    <row r="6871" spans="62:106">
      <c r="BJ6871" s="89"/>
      <c r="BW6871" s="45"/>
      <c r="BX6871" s="42"/>
      <c r="BY6871" s="42"/>
      <c r="BZ6871" s="43"/>
      <c r="CA6871" s="42"/>
      <c r="CB6871" s="55"/>
      <c r="CC6871" s="42"/>
      <c r="CD6871" s="56"/>
      <c r="CE6871" s="42"/>
      <c r="DB6871" s="42"/>
    </row>
    <row r="6872" spans="62:106">
      <c r="BJ6872" s="89"/>
      <c r="BW6872" s="45"/>
      <c r="BX6872" s="42"/>
      <c r="BY6872" s="42"/>
      <c r="BZ6872" s="43"/>
      <c r="CA6872" s="42"/>
      <c r="CB6872" s="55"/>
      <c r="CC6872" s="42"/>
      <c r="CD6872" s="56"/>
      <c r="CE6872" s="42"/>
      <c r="DB6872" s="42"/>
    </row>
    <row r="6873" spans="62:106">
      <c r="BJ6873" s="89"/>
      <c r="BW6873" s="45"/>
      <c r="BX6873" s="42"/>
      <c r="BY6873" s="42"/>
      <c r="BZ6873" s="43"/>
      <c r="CA6873" s="42"/>
      <c r="CB6873" s="55"/>
      <c r="CC6873" s="42"/>
      <c r="CD6873" s="56"/>
      <c r="CE6873" s="42"/>
      <c r="DB6873" s="42"/>
    </row>
    <row r="6874" spans="62:106">
      <c r="BJ6874" s="89"/>
      <c r="BW6874" s="45"/>
      <c r="BX6874" s="42"/>
      <c r="BY6874" s="42"/>
      <c r="BZ6874" s="43"/>
      <c r="CA6874" s="42"/>
      <c r="CB6874" s="55"/>
      <c r="CC6874" s="42"/>
      <c r="CD6874" s="56"/>
      <c r="CE6874" s="42"/>
      <c r="DB6874" s="42"/>
    </row>
    <row r="6875" spans="62:106">
      <c r="BJ6875" s="89"/>
      <c r="BW6875" s="45"/>
      <c r="BX6875" s="42"/>
      <c r="BY6875" s="42"/>
      <c r="BZ6875" s="43"/>
      <c r="CA6875" s="42"/>
      <c r="CB6875" s="55"/>
      <c r="CC6875" s="42"/>
      <c r="CD6875" s="56"/>
      <c r="CE6875" s="42"/>
      <c r="DB6875" s="42"/>
    </row>
    <row r="6876" spans="62:106">
      <c r="BJ6876" s="89"/>
      <c r="BW6876" s="45"/>
      <c r="BX6876" s="42"/>
      <c r="BY6876" s="42"/>
      <c r="BZ6876" s="43"/>
      <c r="CA6876" s="42"/>
      <c r="CB6876" s="55"/>
      <c r="CC6876" s="42"/>
      <c r="CD6876" s="56"/>
      <c r="CE6876" s="42"/>
      <c r="DB6876" s="42"/>
    </row>
    <row r="6877" spans="62:106">
      <c r="BJ6877" s="89"/>
      <c r="BW6877" s="45"/>
      <c r="BX6877" s="42"/>
      <c r="BY6877" s="42"/>
      <c r="BZ6877" s="43"/>
      <c r="CA6877" s="42"/>
      <c r="CB6877" s="55"/>
      <c r="CC6877" s="42"/>
      <c r="CD6877" s="56"/>
      <c r="CE6877" s="42"/>
      <c r="DB6877" s="42"/>
    </row>
    <row r="6878" spans="62:106">
      <c r="BJ6878" s="89"/>
      <c r="BW6878" s="45"/>
      <c r="BX6878" s="42"/>
      <c r="BY6878" s="42"/>
      <c r="BZ6878" s="43"/>
      <c r="CA6878" s="42"/>
      <c r="CB6878" s="55"/>
      <c r="CC6878" s="42"/>
      <c r="CD6878" s="56"/>
      <c r="CE6878" s="42"/>
      <c r="DB6878" s="42"/>
    </row>
    <row r="6879" spans="62:106">
      <c r="BJ6879" s="89"/>
      <c r="BW6879" s="45"/>
      <c r="BX6879" s="42"/>
      <c r="BY6879" s="42"/>
      <c r="BZ6879" s="43"/>
      <c r="CA6879" s="42"/>
      <c r="CB6879" s="55"/>
      <c r="CC6879" s="42"/>
      <c r="CD6879" s="56"/>
      <c r="CE6879" s="42"/>
      <c r="DB6879" s="42"/>
    </row>
    <row r="6880" spans="62:106">
      <c r="BJ6880" s="89"/>
      <c r="BW6880" s="45"/>
      <c r="BX6880" s="42"/>
      <c r="BY6880" s="42"/>
      <c r="BZ6880" s="43"/>
      <c r="CA6880" s="42"/>
      <c r="CB6880" s="55"/>
      <c r="CC6880" s="42"/>
      <c r="CD6880" s="56"/>
      <c r="CE6880" s="42"/>
      <c r="DB6880" s="42"/>
    </row>
    <row r="6881" spans="62:106">
      <c r="BJ6881" s="89"/>
      <c r="BW6881" s="45"/>
      <c r="BX6881" s="42"/>
      <c r="BY6881" s="42"/>
      <c r="BZ6881" s="43"/>
      <c r="CA6881" s="42"/>
      <c r="CB6881" s="55"/>
      <c r="CC6881" s="42"/>
      <c r="CD6881" s="56"/>
      <c r="CE6881" s="42"/>
      <c r="DB6881" s="42"/>
    </row>
    <row r="6882" spans="62:106">
      <c r="BJ6882" s="89"/>
      <c r="BW6882" s="45"/>
      <c r="BX6882" s="42"/>
      <c r="BY6882" s="42"/>
      <c r="BZ6882" s="43"/>
      <c r="CA6882" s="42"/>
      <c r="CB6882" s="55"/>
      <c r="CC6882" s="42"/>
      <c r="CD6882" s="56"/>
      <c r="CE6882" s="42"/>
      <c r="DB6882" s="42"/>
    </row>
    <row r="6883" spans="62:106">
      <c r="BJ6883" s="89"/>
      <c r="BW6883" s="45"/>
      <c r="BX6883" s="42"/>
      <c r="BY6883" s="42"/>
      <c r="BZ6883" s="43"/>
      <c r="CA6883" s="42"/>
      <c r="CB6883" s="55"/>
      <c r="CC6883" s="42"/>
      <c r="CD6883" s="56"/>
      <c r="CE6883" s="42"/>
      <c r="DB6883" s="42"/>
    </row>
    <row r="6884" spans="62:106">
      <c r="BJ6884" s="89"/>
      <c r="BW6884" s="45"/>
      <c r="BX6884" s="42"/>
      <c r="BY6884" s="42"/>
      <c r="BZ6884" s="43"/>
      <c r="CA6884" s="42"/>
      <c r="CB6884" s="55"/>
      <c r="CC6884" s="42"/>
      <c r="CD6884" s="56"/>
      <c r="CE6884" s="42"/>
      <c r="DB6884" s="42"/>
    </row>
    <row r="6885" spans="62:106">
      <c r="BJ6885" s="89"/>
      <c r="BW6885" s="45"/>
      <c r="BX6885" s="42"/>
      <c r="BY6885" s="42"/>
      <c r="BZ6885" s="43"/>
      <c r="CA6885" s="42"/>
      <c r="CB6885" s="55"/>
      <c r="CC6885" s="42"/>
      <c r="CD6885" s="56"/>
      <c r="CE6885" s="42"/>
      <c r="DB6885" s="42"/>
    </row>
    <row r="6886" spans="62:106">
      <c r="BJ6886" s="89"/>
      <c r="BW6886" s="45"/>
      <c r="BX6886" s="42"/>
      <c r="BY6886" s="42"/>
      <c r="BZ6886" s="43"/>
      <c r="CA6886" s="42"/>
      <c r="CB6886" s="55"/>
      <c r="CC6886" s="42"/>
      <c r="CD6886" s="56"/>
      <c r="CE6886" s="42"/>
      <c r="DB6886" s="42"/>
    </row>
    <row r="6887" spans="62:106">
      <c r="BJ6887" s="89"/>
      <c r="BW6887" s="45"/>
      <c r="BX6887" s="42"/>
      <c r="BY6887" s="42"/>
      <c r="BZ6887" s="43"/>
      <c r="CA6887" s="42"/>
      <c r="CB6887" s="55"/>
      <c r="CC6887" s="42"/>
      <c r="CD6887" s="56"/>
      <c r="CE6887" s="42"/>
      <c r="DB6887" s="42"/>
    </row>
    <row r="6888" spans="62:106">
      <c r="BJ6888" s="89"/>
      <c r="BW6888" s="45"/>
      <c r="BX6888" s="42"/>
      <c r="BY6888" s="42"/>
      <c r="BZ6888" s="43"/>
      <c r="CA6888" s="42"/>
      <c r="CB6888" s="55"/>
      <c r="CC6888" s="42"/>
      <c r="CD6888" s="56"/>
      <c r="CE6888" s="42"/>
      <c r="DB6888" s="42"/>
    </row>
    <row r="6889" spans="62:106">
      <c r="BJ6889" s="89"/>
      <c r="BW6889" s="45"/>
      <c r="BX6889" s="42"/>
      <c r="BY6889" s="42"/>
      <c r="BZ6889" s="43"/>
      <c r="CA6889" s="42"/>
      <c r="CB6889" s="55"/>
      <c r="CC6889" s="42"/>
      <c r="CD6889" s="56"/>
      <c r="CE6889" s="42"/>
      <c r="DB6889" s="42"/>
    </row>
    <row r="6890" spans="62:106">
      <c r="BJ6890" s="89"/>
      <c r="BW6890" s="45"/>
      <c r="BX6890" s="42"/>
      <c r="BY6890" s="42"/>
      <c r="BZ6890" s="43"/>
      <c r="CA6890" s="42"/>
      <c r="CB6890" s="55"/>
      <c r="CC6890" s="42"/>
      <c r="CD6890" s="56"/>
      <c r="CE6890" s="42"/>
      <c r="DB6890" s="42"/>
    </row>
    <row r="6891" spans="62:106">
      <c r="BJ6891" s="89"/>
      <c r="BW6891" s="45"/>
      <c r="BX6891" s="42"/>
      <c r="BY6891" s="42"/>
      <c r="BZ6891" s="43"/>
      <c r="CA6891" s="42"/>
      <c r="CB6891" s="55"/>
      <c r="CC6891" s="42"/>
      <c r="CD6891" s="56"/>
      <c r="CE6891" s="42"/>
      <c r="DB6891" s="42"/>
    </row>
    <row r="6892" spans="62:106">
      <c r="BJ6892" s="89"/>
      <c r="BW6892" s="45"/>
      <c r="BX6892" s="42"/>
      <c r="BY6892" s="42"/>
      <c r="BZ6892" s="43"/>
      <c r="CA6892" s="42"/>
      <c r="CB6892" s="55"/>
      <c r="CC6892" s="42"/>
      <c r="CD6892" s="56"/>
      <c r="CE6892" s="42"/>
      <c r="DB6892" s="42"/>
    </row>
    <row r="6893" spans="62:106">
      <c r="BJ6893" s="89"/>
      <c r="BW6893" s="45"/>
      <c r="BX6893" s="42"/>
      <c r="BY6893" s="42"/>
      <c r="BZ6893" s="43"/>
      <c r="CA6893" s="42"/>
      <c r="CB6893" s="55"/>
      <c r="CC6893" s="42"/>
      <c r="CD6893" s="56"/>
      <c r="CE6893" s="42"/>
      <c r="DB6893" s="42"/>
    </row>
    <row r="6894" spans="62:106">
      <c r="BJ6894" s="89"/>
      <c r="BW6894" s="45"/>
      <c r="BX6894" s="42"/>
      <c r="BY6894" s="42"/>
      <c r="BZ6894" s="43"/>
      <c r="CA6894" s="42"/>
      <c r="CB6894" s="55"/>
      <c r="CC6894" s="42"/>
      <c r="CD6894" s="56"/>
      <c r="CE6894" s="42"/>
      <c r="DB6894" s="42"/>
    </row>
    <row r="6895" spans="62:106">
      <c r="BJ6895" s="89"/>
      <c r="BW6895" s="45"/>
      <c r="BX6895" s="42"/>
      <c r="BY6895" s="42"/>
      <c r="BZ6895" s="43"/>
      <c r="CA6895" s="42"/>
      <c r="CB6895" s="55"/>
      <c r="CC6895" s="42"/>
      <c r="CD6895" s="56"/>
      <c r="CE6895" s="42"/>
      <c r="DB6895" s="42"/>
    </row>
    <row r="6896" spans="62:106">
      <c r="BJ6896" s="89"/>
      <c r="BW6896" s="45"/>
      <c r="BX6896" s="42"/>
      <c r="BY6896" s="42"/>
      <c r="BZ6896" s="43"/>
      <c r="CA6896" s="42"/>
      <c r="CB6896" s="55"/>
      <c r="CC6896" s="42"/>
      <c r="CD6896" s="56"/>
      <c r="CE6896" s="42"/>
      <c r="DB6896" s="42"/>
    </row>
    <row r="6897" spans="62:106">
      <c r="BJ6897" s="89"/>
      <c r="BW6897" s="45"/>
      <c r="BX6897" s="42"/>
      <c r="BY6897" s="42"/>
      <c r="BZ6897" s="43"/>
      <c r="CA6897" s="42"/>
      <c r="CB6897" s="55"/>
      <c r="CC6897" s="42"/>
      <c r="CD6897" s="56"/>
      <c r="CE6897" s="42"/>
      <c r="DB6897" s="42"/>
    </row>
    <row r="6898" spans="62:106">
      <c r="BJ6898" s="89"/>
      <c r="BW6898" s="45"/>
      <c r="BX6898" s="42"/>
      <c r="BY6898" s="42"/>
      <c r="BZ6898" s="43"/>
      <c r="CA6898" s="42"/>
      <c r="CB6898" s="55"/>
      <c r="CC6898" s="42"/>
      <c r="CD6898" s="56"/>
      <c r="CE6898" s="42"/>
      <c r="DB6898" s="42"/>
    </row>
    <row r="6899" spans="62:106">
      <c r="BJ6899" s="89"/>
      <c r="BW6899" s="45"/>
      <c r="BX6899" s="42"/>
      <c r="BY6899" s="42"/>
      <c r="BZ6899" s="43"/>
      <c r="CA6899" s="42"/>
      <c r="CB6899" s="55"/>
      <c r="CC6899" s="42"/>
      <c r="CD6899" s="56"/>
      <c r="CE6899" s="42"/>
      <c r="DB6899" s="42"/>
    </row>
    <row r="6900" spans="62:106">
      <c r="BJ6900" s="89"/>
      <c r="BW6900" s="45"/>
      <c r="BX6900" s="42"/>
      <c r="BY6900" s="42"/>
      <c r="BZ6900" s="43"/>
      <c r="CA6900" s="42"/>
      <c r="CB6900" s="55"/>
      <c r="CC6900" s="42"/>
      <c r="CD6900" s="56"/>
      <c r="CE6900" s="42"/>
      <c r="DB6900" s="42"/>
    </row>
    <row r="6901" spans="62:106">
      <c r="BJ6901" s="89"/>
      <c r="BW6901" s="45"/>
      <c r="BX6901" s="42"/>
      <c r="BY6901" s="42"/>
      <c r="BZ6901" s="43"/>
      <c r="CA6901" s="42"/>
      <c r="CB6901" s="55"/>
      <c r="CC6901" s="42"/>
      <c r="CD6901" s="56"/>
      <c r="CE6901" s="42"/>
      <c r="DB6901" s="42"/>
    </row>
    <row r="6902" spans="62:106">
      <c r="BJ6902" s="89"/>
      <c r="BW6902" s="45"/>
      <c r="BX6902" s="42"/>
      <c r="BY6902" s="42"/>
      <c r="BZ6902" s="43"/>
      <c r="CA6902" s="42"/>
      <c r="CB6902" s="55"/>
      <c r="CC6902" s="42"/>
      <c r="CD6902" s="56"/>
      <c r="CE6902" s="42"/>
      <c r="DB6902" s="42"/>
    </row>
    <row r="6903" spans="62:106">
      <c r="BJ6903" s="89"/>
      <c r="BW6903" s="45"/>
      <c r="BX6903" s="42"/>
      <c r="BY6903" s="42"/>
      <c r="BZ6903" s="43"/>
      <c r="CA6903" s="42"/>
      <c r="CB6903" s="55"/>
      <c r="CC6903" s="42"/>
      <c r="CD6903" s="56"/>
      <c r="CE6903" s="42"/>
      <c r="DB6903" s="42"/>
    </row>
    <row r="6904" spans="62:106">
      <c r="BJ6904" s="89"/>
      <c r="BW6904" s="45"/>
      <c r="BX6904" s="42"/>
      <c r="BY6904" s="42"/>
      <c r="BZ6904" s="43"/>
      <c r="CA6904" s="42"/>
      <c r="CB6904" s="55"/>
      <c r="CC6904" s="42"/>
      <c r="CD6904" s="56"/>
      <c r="CE6904" s="42"/>
      <c r="DB6904" s="42"/>
    </row>
    <row r="6905" spans="62:106">
      <c r="BJ6905" s="89"/>
      <c r="BW6905" s="45"/>
      <c r="BX6905" s="42"/>
      <c r="BY6905" s="42"/>
      <c r="BZ6905" s="43"/>
      <c r="CA6905" s="42"/>
      <c r="CB6905" s="55"/>
      <c r="CC6905" s="42"/>
      <c r="CD6905" s="56"/>
      <c r="CE6905" s="42"/>
      <c r="DB6905" s="42"/>
    </row>
    <row r="6906" spans="62:106">
      <c r="BJ6906" s="89"/>
      <c r="BW6906" s="45"/>
      <c r="BX6906" s="42"/>
      <c r="BY6906" s="42"/>
      <c r="BZ6906" s="43"/>
      <c r="CA6906" s="42"/>
      <c r="CB6906" s="55"/>
      <c r="CC6906" s="42"/>
      <c r="CD6906" s="56"/>
      <c r="CE6906" s="42"/>
      <c r="DB6906" s="42"/>
    </row>
    <row r="6907" spans="62:106">
      <c r="BJ6907" s="89"/>
      <c r="BW6907" s="45"/>
      <c r="BX6907" s="42"/>
      <c r="BY6907" s="42"/>
      <c r="BZ6907" s="43"/>
      <c r="CA6907" s="42"/>
      <c r="CB6907" s="55"/>
      <c r="CC6907" s="42"/>
      <c r="CD6907" s="56"/>
      <c r="CE6907" s="42"/>
      <c r="DB6907" s="42"/>
    </row>
    <row r="6908" spans="62:106">
      <c r="BJ6908" s="89"/>
      <c r="BW6908" s="45"/>
      <c r="BX6908" s="42"/>
      <c r="BY6908" s="42"/>
      <c r="BZ6908" s="43"/>
      <c r="CA6908" s="42"/>
      <c r="CB6908" s="55"/>
      <c r="CC6908" s="42"/>
      <c r="CD6908" s="56"/>
      <c r="CE6908" s="42"/>
      <c r="DB6908" s="42"/>
    </row>
    <row r="6909" spans="62:106">
      <c r="BJ6909" s="89"/>
      <c r="BW6909" s="45"/>
      <c r="BX6909" s="42"/>
      <c r="BY6909" s="42"/>
      <c r="BZ6909" s="43"/>
      <c r="CA6909" s="42"/>
      <c r="CB6909" s="55"/>
      <c r="CC6909" s="42"/>
      <c r="CD6909" s="56"/>
      <c r="CE6909" s="42"/>
      <c r="DB6909" s="42"/>
    </row>
    <row r="6910" spans="62:106">
      <c r="BJ6910" s="89"/>
      <c r="BW6910" s="45"/>
      <c r="BX6910" s="42"/>
      <c r="BY6910" s="42"/>
      <c r="BZ6910" s="43"/>
      <c r="CA6910" s="42"/>
      <c r="CB6910" s="55"/>
      <c r="CC6910" s="42"/>
      <c r="CD6910" s="56"/>
      <c r="CE6910" s="42"/>
      <c r="DB6910" s="42"/>
    </row>
    <row r="6911" spans="62:106">
      <c r="BJ6911" s="89"/>
      <c r="BW6911" s="45"/>
      <c r="BX6911" s="42"/>
      <c r="BY6911" s="42"/>
      <c r="BZ6911" s="43"/>
      <c r="CA6911" s="42"/>
      <c r="CB6911" s="55"/>
      <c r="CC6911" s="42"/>
      <c r="CD6911" s="56"/>
      <c r="CE6911" s="42"/>
      <c r="DB6911" s="42"/>
    </row>
    <row r="6912" spans="62:106">
      <c r="BJ6912" s="89"/>
      <c r="BW6912" s="45"/>
      <c r="BX6912" s="42"/>
      <c r="BY6912" s="42"/>
      <c r="BZ6912" s="43"/>
      <c r="CA6912" s="42"/>
      <c r="CB6912" s="55"/>
      <c r="CC6912" s="42"/>
      <c r="CD6912" s="56"/>
      <c r="CE6912" s="42"/>
      <c r="DB6912" s="42"/>
    </row>
    <row r="6913" spans="62:106">
      <c r="BJ6913" s="89"/>
      <c r="BW6913" s="45"/>
      <c r="BX6913" s="42"/>
      <c r="BY6913" s="42"/>
      <c r="BZ6913" s="43"/>
      <c r="CA6913" s="42"/>
      <c r="CB6913" s="55"/>
      <c r="CC6913" s="42"/>
      <c r="CD6913" s="56"/>
      <c r="CE6913" s="42"/>
      <c r="DB6913" s="42"/>
    </row>
    <row r="6914" spans="62:106">
      <c r="BJ6914" s="89"/>
      <c r="BW6914" s="45"/>
      <c r="BX6914" s="42"/>
      <c r="BY6914" s="42"/>
      <c r="BZ6914" s="43"/>
      <c r="CA6914" s="42"/>
      <c r="CB6914" s="55"/>
      <c r="CC6914" s="42"/>
      <c r="CD6914" s="56"/>
      <c r="CE6914" s="42"/>
      <c r="DB6914" s="42"/>
    </row>
    <row r="6915" spans="62:106">
      <c r="BJ6915" s="89"/>
      <c r="BW6915" s="45"/>
      <c r="BX6915" s="42"/>
      <c r="BY6915" s="42"/>
      <c r="BZ6915" s="43"/>
      <c r="CA6915" s="42"/>
      <c r="CB6915" s="55"/>
      <c r="CC6915" s="42"/>
      <c r="CD6915" s="56"/>
      <c r="CE6915" s="42"/>
      <c r="DB6915" s="42"/>
    </row>
    <row r="6916" spans="62:106">
      <c r="BJ6916" s="89"/>
      <c r="BW6916" s="45"/>
      <c r="BX6916" s="42"/>
      <c r="BY6916" s="42"/>
      <c r="BZ6916" s="43"/>
      <c r="CA6916" s="42"/>
      <c r="CB6916" s="55"/>
      <c r="CC6916" s="42"/>
      <c r="CD6916" s="56"/>
      <c r="CE6916" s="42"/>
      <c r="DB6916" s="42"/>
    </row>
    <row r="6917" spans="62:106">
      <c r="BJ6917" s="89"/>
      <c r="BW6917" s="45"/>
      <c r="BX6917" s="42"/>
      <c r="BY6917" s="42"/>
      <c r="BZ6917" s="43"/>
      <c r="CA6917" s="42"/>
      <c r="CB6917" s="55"/>
      <c r="CC6917" s="42"/>
      <c r="CD6917" s="56"/>
      <c r="CE6917" s="42"/>
      <c r="DB6917" s="42"/>
    </row>
    <row r="6918" spans="62:106">
      <c r="BJ6918" s="89"/>
      <c r="BW6918" s="45"/>
      <c r="BX6918" s="42"/>
      <c r="BY6918" s="42"/>
      <c r="BZ6918" s="43"/>
      <c r="CA6918" s="42"/>
      <c r="CB6918" s="55"/>
      <c r="CC6918" s="42"/>
      <c r="CD6918" s="56"/>
      <c r="CE6918" s="42"/>
      <c r="DB6918" s="42"/>
    </row>
    <row r="6919" spans="62:106">
      <c r="BJ6919" s="89"/>
      <c r="BW6919" s="45"/>
      <c r="BX6919" s="42"/>
      <c r="BY6919" s="42"/>
      <c r="BZ6919" s="43"/>
      <c r="CA6919" s="42"/>
      <c r="CB6919" s="55"/>
      <c r="CC6919" s="42"/>
      <c r="CD6919" s="56"/>
      <c r="CE6919" s="42"/>
      <c r="DB6919" s="42"/>
    </row>
    <row r="6920" spans="62:106">
      <c r="BJ6920" s="89"/>
      <c r="BW6920" s="45"/>
      <c r="BX6920" s="42"/>
      <c r="BY6920" s="42"/>
      <c r="BZ6920" s="43"/>
      <c r="CA6920" s="42"/>
      <c r="CB6920" s="55"/>
      <c r="CC6920" s="42"/>
      <c r="CD6920" s="56"/>
      <c r="CE6920" s="42"/>
      <c r="DB6920" s="42"/>
    </row>
    <row r="6921" spans="62:106">
      <c r="BJ6921" s="89"/>
      <c r="BW6921" s="45"/>
      <c r="BX6921" s="42"/>
      <c r="BY6921" s="42"/>
      <c r="BZ6921" s="43"/>
      <c r="CA6921" s="42"/>
      <c r="CB6921" s="55"/>
      <c r="CC6921" s="42"/>
      <c r="CD6921" s="56"/>
      <c r="CE6921" s="42"/>
      <c r="DB6921" s="42"/>
    </row>
    <row r="6922" spans="62:106">
      <c r="BJ6922" s="89"/>
      <c r="BW6922" s="45"/>
      <c r="BX6922" s="42"/>
      <c r="BY6922" s="42"/>
      <c r="BZ6922" s="43"/>
      <c r="CA6922" s="42"/>
      <c r="CB6922" s="55"/>
      <c r="CC6922" s="42"/>
      <c r="CD6922" s="56"/>
      <c r="CE6922" s="42"/>
      <c r="DB6922" s="42"/>
    </row>
    <row r="6923" spans="62:106">
      <c r="BJ6923" s="89"/>
      <c r="BW6923" s="45"/>
      <c r="BX6923" s="42"/>
      <c r="BY6923" s="42"/>
      <c r="BZ6923" s="43"/>
      <c r="CA6923" s="42"/>
      <c r="CB6923" s="55"/>
      <c r="CC6923" s="42"/>
      <c r="CD6923" s="56"/>
      <c r="CE6923" s="42"/>
      <c r="DB6923" s="42"/>
    </row>
    <row r="6924" spans="62:106">
      <c r="BJ6924" s="89"/>
      <c r="BW6924" s="45"/>
      <c r="BX6924" s="42"/>
      <c r="BY6924" s="42"/>
      <c r="BZ6924" s="43"/>
      <c r="CA6924" s="42"/>
      <c r="CB6924" s="55"/>
      <c r="CC6924" s="42"/>
      <c r="CD6924" s="56"/>
      <c r="CE6924" s="42"/>
      <c r="DB6924" s="42"/>
    </row>
    <row r="6925" spans="62:106">
      <c r="BJ6925" s="89"/>
      <c r="BW6925" s="45"/>
      <c r="BX6925" s="42"/>
      <c r="BY6925" s="42"/>
      <c r="BZ6925" s="43"/>
      <c r="CA6925" s="42"/>
      <c r="CB6925" s="55"/>
      <c r="CC6925" s="42"/>
      <c r="CD6925" s="56"/>
      <c r="CE6925" s="42"/>
      <c r="DB6925" s="42"/>
    </row>
    <row r="6926" spans="62:106">
      <c r="BJ6926" s="89"/>
      <c r="BW6926" s="45"/>
      <c r="BX6926" s="42"/>
      <c r="BY6926" s="42"/>
      <c r="BZ6926" s="43"/>
      <c r="CA6926" s="42"/>
      <c r="CB6926" s="55"/>
      <c r="CC6926" s="42"/>
      <c r="CD6926" s="56"/>
      <c r="CE6926" s="42"/>
      <c r="DB6926" s="42"/>
    </row>
    <row r="6927" spans="62:106">
      <c r="BJ6927" s="89"/>
      <c r="BW6927" s="45"/>
      <c r="BX6927" s="42"/>
      <c r="BY6927" s="42"/>
      <c r="BZ6927" s="43"/>
      <c r="CA6927" s="42"/>
      <c r="CB6927" s="55"/>
      <c r="CC6927" s="42"/>
      <c r="CD6927" s="56"/>
      <c r="CE6927" s="42"/>
      <c r="DB6927" s="42"/>
    </row>
    <row r="6928" spans="62:106">
      <c r="BJ6928" s="89"/>
      <c r="BW6928" s="45"/>
      <c r="BX6928" s="42"/>
      <c r="BY6928" s="42"/>
      <c r="BZ6928" s="43"/>
      <c r="CA6928" s="42"/>
      <c r="CB6928" s="55"/>
      <c r="CC6928" s="42"/>
      <c r="CD6928" s="56"/>
      <c r="CE6928" s="42"/>
      <c r="DB6928" s="42"/>
    </row>
    <row r="6929" spans="62:106">
      <c r="BJ6929" s="89"/>
      <c r="BW6929" s="45"/>
      <c r="BX6929" s="42"/>
      <c r="BY6929" s="42"/>
      <c r="BZ6929" s="43"/>
      <c r="CA6929" s="42"/>
      <c r="CB6929" s="55"/>
      <c r="CC6929" s="42"/>
      <c r="CD6929" s="56"/>
      <c r="CE6929" s="42"/>
      <c r="DB6929" s="42"/>
    </row>
    <row r="6930" spans="62:106">
      <c r="BJ6930" s="89"/>
      <c r="BW6930" s="45"/>
      <c r="BX6930" s="42"/>
      <c r="BY6930" s="42"/>
      <c r="BZ6930" s="43"/>
      <c r="CA6930" s="42"/>
      <c r="CB6930" s="55"/>
      <c r="CC6930" s="42"/>
      <c r="CD6930" s="56"/>
      <c r="CE6930" s="42"/>
      <c r="DB6930" s="42"/>
    </row>
    <row r="6931" spans="62:106">
      <c r="BJ6931" s="89"/>
      <c r="BW6931" s="45"/>
      <c r="BX6931" s="42"/>
      <c r="BY6931" s="42"/>
      <c r="BZ6931" s="43"/>
      <c r="CA6931" s="42"/>
      <c r="CB6931" s="55"/>
      <c r="CC6931" s="42"/>
      <c r="CD6931" s="56"/>
      <c r="CE6931" s="42"/>
      <c r="DB6931" s="42"/>
    </row>
    <row r="6932" spans="62:106">
      <c r="BJ6932" s="89"/>
      <c r="BW6932" s="45"/>
      <c r="BX6932" s="42"/>
      <c r="BY6932" s="42"/>
      <c r="BZ6932" s="43"/>
      <c r="CA6932" s="42"/>
      <c r="CB6932" s="55"/>
      <c r="CC6932" s="42"/>
      <c r="CD6932" s="56"/>
      <c r="CE6932" s="42"/>
      <c r="DB6932" s="42"/>
    </row>
    <row r="6933" spans="62:106">
      <c r="BJ6933" s="89"/>
      <c r="BW6933" s="45"/>
      <c r="BX6933" s="42"/>
      <c r="BY6933" s="42"/>
      <c r="BZ6933" s="43"/>
      <c r="CA6933" s="42"/>
      <c r="CB6933" s="55"/>
      <c r="CC6933" s="42"/>
      <c r="CD6933" s="56"/>
      <c r="CE6933" s="42"/>
      <c r="DB6933" s="42"/>
    </row>
    <row r="6934" spans="62:106">
      <c r="BJ6934" s="89"/>
      <c r="BW6934" s="45"/>
      <c r="BX6934" s="42"/>
      <c r="BY6934" s="42"/>
      <c r="BZ6934" s="43"/>
      <c r="CA6934" s="42"/>
      <c r="CB6934" s="55"/>
      <c r="CC6934" s="42"/>
      <c r="CD6934" s="56"/>
      <c r="CE6934" s="42"/>
      <c r="DB6934" s="42"/>
    </row>
    <row r="6935" spans="62:106">
      <c r="BJ6935" s="89"/>
      <c r="BW6935" s="45"/>
      <c r="BX6935" s="42"/>
      <c r="BY6935" s="42"/>
      <c r="BZ6935" s="43"/>
      <c r="CA6935" s="42"/>
      <c r="CB6935" s="55"/>
      <c r="CC6935" s="42"/>
      <c r="CD6935" s="56"/>
      <c r="CE6935" s="42"/>
      <c r="DB6935" s="42"/>
    </row>
    <row r="6936" spans="62:106">
      <c r="BJ6936" s="89"/>
      <c r="BW6936" s="45"/>
      <c r="BX6936" s="42"/>
      <c r="BY6936" s="42"/>
      <c r="BZ6936" s="43"/>
      <c r="CA6936" s="42"/>
      <c r="CB6936" s="55"/>
      <c r="CC6936" s="42"/>
      <c r="CD6936" s="56"/>
      <c r="CE6936" s="42"/>
      <c r="DB6936" s="42"/>
    </row>
    <row r="6937" spans="62:106">
      <c r="BJ6937" s="89"/>
      <c r="BW6937" s="45"/>
      <c r="BX6937" s="42"/>
      <c r="BY6937" s="42"/>
      <c r="BZ6937" s="43"/>
      <c r="CA6937" s="42"/>
      <c r="CB6937" s="55"/>
      <c r="CC6937" s="42"/>
      <c r="CD6937" s="56"/>
      <c r="CE6937" s="42"/>
      <c r="DB6937" s="42"/>
    </row>
    <row r="6938" spans="62:106">
      <c r="BJ6938" s="89"/>
      <c r="BW6938" s="45"/>
      <c r="BX6938" s="42"/>
      <c r="BY6938" s="42"/>
      <c r="BZ6938" s="43"/>
      <c r="CA6938" s="42"/>
      <c r="CB6938" s="55"/>
      <c r="CC6938" s="42"/>
      <c r="CD6938" s="56"/>
      <c r="CE6938" s="42"/>
      <c r="DB6938" s="42"/>
    </row>
    <row r="6939" spans="62:106">
      <c r="BJ6939" s="89"/>
      <c r="BW6939" s="45"/>
      <c r="BX6939" s="42"/>
      <c r="BY6939" s="42"/>
      <c r="BZ6939" s="43"/>
      <c r="CA6939" s="42"/>
      <c r="CB6939" s="55"/>
      <c r="CC6939" s="42"/>
      <c r="CD6939" s="56"/>
      <c r="CE6939" s="42"/>
      <c r="DB6939" s="42"/>
    </row>
    <row r="6940" spans="62:106">
      <c r="BJ6940" s="89"/>
      <c r="BW6940" s="45"/>
      <c r="BX6940" s="42"/>
      <c r="BY6940" s="42"/>
      <c r="BZ6940" s="43"/>
      <c r="CA6940" s="42"/>
      <c r="CB6940" s="55"/>
      <c r="CC6940" s="42"/>
      <c r="CD6940" s="56"/>
      <c r="CE6940" s="42"/>
      <c r="DB6940" s="42"/>
    </row>
    <row r="6941" spans="62:106">
      <c r="BJ6941" s="89"/>
      <c r="BW6941" s="45"/>
      <c r="BX6941" s="42"/>
      <c r="BY6941" s="42"/>
      <c r="BZ6941" s="43"/>
      <c r="CA6941" s="42"/>
      <c r="CB6941" s="55"/>
      <c r="CC6941" s="42"/>
      <c r="CD6941" s="56"/>
      <c r="CE6941" s="42"/>
      <c r="DB6941" s="42"/>
    </row>
    <row r="6942" spans="62:106">
      <c r="BJ6942" s="89"/>
      <c r="BW6942" s="45"/>
      <c r="BX6942" s="42"/>
      <c r="BY6942" s="42"/>
      <c r="BZ6942" s="43"/>
      <c r="CA6942" s="42"/>
      <c r="CB6942" s="55"/>
      <c r="CC6942" s="42"/>
      <c r="CD6942" s="56"/>
      <c r="CE6942" s="42"/>
      <c r="DB6942" s="42"/>
    </row>
    <row r="6943" spans="62:106">
      <c r="BJ6943" s="89"/>
      <c r="BW6943" s="45"/>
      <c r="BX6943" s="42"/>
      <c r="BY6943" s="42"/>
      <c r="BZ6943" s="43"/>
      <c r="CA6943" s="42"/>
      <c r="CB6943" s="55"/>
      <c r="CC6943" s="42"/>
      <c r="CD6943" s="56"/>
      <c r="CE6943" s="42"/>
      <c r="DB6943" s="42"/>
    </row>
    <row r="6944" spans="62:106">
      <c r="BJ6944" s="89"/>
      <c r="BW6944" s="45"/>
      <c r="BX6944" s="42"/>
      <c r="BY6944" s="42"/>
      <c r="BZ6944" s="43"/>
      <c r="CA6944" s="42"/>
      <c r="CB6944" s="55"/>
      <c r="CC6944" s="42"/>
      <c r="CD6944" s="56"/>
      <c r="CE6944" s="42"/>
      <c r="DB6944" s="42"/>
    </row>
    <row r="6945" spans="62:106">
      <c r="BJ6945" s="89"/>
      <c r="BW6945" s="45"/>
      <c r="BX6945" s="42"/>
      <c r="BY6945" s="42"/>
      <c r="BZ6945" s="43"/>
      <c r="CA6945" s="42"/>
      <c r="CB6945" s="55"/>
      <c r="CC6945" s="42"/>
      <c r="CD6945" s="56"/>
      <c r="CE6945" s="42"/>
      <c r="DB6945" s="42"/>
    </row>
    <row r="6946" spans="62:106">
      <c r="BJ6946" s="89"/>
      <c r="BW6946" s="45"/>
      <c r="BX6946" s="42"/>
      <c r="BY6946" s="42"/>
      <c r="BZ6946" s="43"/>
      <c r="CA6946" s="42"/>
      <c r="CB6946" s="55"/>
      <c r="CC6946" s="42"/>
      <c r="CD6946" s="56"/>
      <c r="CE6946" s="42"/>
      <c r="DB6946" s="42"/>
    </row>
    <row r="6947" spans="62:106">
      <c r="BJ6947" s="89"/>
      <c r="BW6947" s="45"/>
      <c r="BX6947" s="42"/>
      <c r="BY6947" s="42"/>
      <c r="BZ6947" s="43"/>
      <c r="CA6947" s="42"/>
      <c r="CB6947" s="55"/>
      <c r="CC6947" s="42"/>
      <c r="CD6947" s="56"/>
      <c r="CE6947" s="42"/>
      <c r="DB6947" s="42"/>
    </row>
    <row r="6948" spans="62:106">
      <c r="BJ6948" s="89"/>
      <c r="BW6948" s="45"/>
      <c r="BX6948" s="42"/>
      <c r="BY6948" s="42"/>
      <c r="BZ6948" s="43"/>
      <c r="CA6948" s="42"/>
      <c r="CB6948" s="55"/>
      <c r="CC6948" s="42"/>
      <c r="CD6948" s="56"/>
      <c r="CE6948" s="42"/>
      <c r="DB6948" s="42"/>
    </row>
    <row r="6949" spans="62:106">
      <c r="BJ6949" s="89"/>
      <c r="BW6949" s="45"/>
      <c r="BX6949" s="42"/>
      <c r="BY6949" s="42"/>
      <c r="BZ6949" s="43"/>
      <c r="CA6949" s="42"/>
      <c r="CB6949" s="55"/>
      <c r="CC6949" s="42"/>
      <c r="CD6949" s="56"/>
      <c r="CE6949" s="42"/>
      <c r="DB6949" s="42"/>
    </row>
    <row r="6950" spans="62:106">
      <c r="BJ6950" s="89"/>
      <c r="BW6950" s="45"/>
      <c r="BX6950" s="42"/>
      <c r="BY6950" s="42"/>
      <c r="BZ6950" s="43"/>
      <c r="CA6950" s="42"/>
      <c r="CB6950" s="55"/>
      <c r="CC6950" s="42"/>
      <c r="CD6950" s="56"/>
      <c r="CE6950" s="42"/>
      <c r="DB6950" s="42"/>
    </row>
    <row r="6951" spans="62:106">
      <c r="BJ6951" s="89"/>
      <c r="BW6951" s="45"/>
      <c r="BX6951" s="42"/>
      <c r="BY6951" s="42"/>
      <c r="BZ6951" s="43"/>
      <c r="CA6951" s="42"/>
      <c r="CB6951" s="55"/>
      <c r="CC6951" s="42"/>
      <c r="CD6951" s="56"/>
      <c r="CE6951" s="42"/>
      <c r="DB6951" s="42"/>
    </row>
    <row r="6952" spans="62:106">
      <c r="BJ6952" s="89"/>
      <c r="BW6952" s="45"/>
      <c r="BX6952" s="42"/>
      <c r="BY6952" s="42"/>
      <c r="BZ6952" s="43"/>
      <c r="CA6952" s="42"/>
      <c r="CB6952" s="55"/>
      <c r="CC6952" s="42"/>
      <c r="CD6952" s="56"/>
      <c r="CE6952" s="42"/>
      <c r="DB6952" s="42"/>
    </row>
    <row r="6953" spans="62:106">
      <c r="BJ6953" s="89"/>
      <c r="BW6953" s="45"/>
      <c r="BX6953" s="42"/>
      <c r="BY6953" s="42"/>
      <c r="BZ6953" s="43"/>
      <c r="CA6953" s="42"/>
      <c r="CB6953" s="55"/>
      <c r="CC6953" s="42"/>
      <c r="CD6953" s="56"/>
      <c r="CE6953" s="42"/>
      <c r="DB6953" s="42"/>
    </row>
    <row r="6954" spans="62:106">
      <c r="BJ6954" s="89"/>
      <c r="BW6954" s="45"/>
      <c r="BX6954" s="42"/>
      <c r="BY6954" s="42"/>
      <c r="BZ6954" s="43"/>
      <c r="CA6954" s="42"/>
      <c r="CB6954" s="55"/>
      <c r="CC6954" s="42"/>
      <c r="CD6954" s="56"/>
      <c r="CE6954" s="42"/>
      <c r="DB6954" s="42"/>
    </row>
    <row r="6955" spans="62:106">
      <c r="BJ6955" s="89"/>
      <c r="BW6955" s="45"/>
      <c r="BX6955" s="42"/>
      <c r="BY6955" s="42"/>
      <c r="BZ6955" s="43"/>
      <c r="CA6955" s="42"/>
      <c r="CB6955" s="55"/>
      <c r="CC6955" s="42"/>
      <c r="CD6955" s="56"/>
      <c r="CE6955" s="42"/>
      <c r="DB6955" s="42"/>
    </row>
    <row r="6956" spans="62:106">
      <c r="BJ6956" s="89"/>
      <c r="BW6956" s="45"/>
      <c r="BX6956" s="42"/>
      <c r="BY6956" s="42"/>
      <c r="BZ6956" s="43"/>
      <c r="CA6956" s="42"/>
      <c r="CB6956" s="55"/>
      <c r="CC6956" s="42"/>
      <c r="CD6956" s="56"/>
      <c r="CE6956" s="42"/>
      <c r="DB6956" s="42"/>
    </row>
    <row r="6957" spans="62:106">
      <c r="BJ6957" s="89"/>
      <c r="BW6957" s="45"/>
      <c r="BX6957" s="42"/>
      <c r="BY6957" s="42"/>
      <c r="BZ6957" s="43"/>
      <c r="CA6957" s="42"/>
      <c r="CB6957" s="55"/>
      <c r="CC6957" s="42"/>
      <c r="CD6957" s="56"/>
      <c r="CE6957" s="42"/>
      <c r="DB6957" s="42"/>
    </row>
    <row r="6958" spans="62:106">
      <c r="BJ6958" s="89"/>
      <c r="BW6958" s="45"/>
      <c r="BX6958" s="42"/>
      <c r="BY6958" s="42"/>
      <c r="BZ6958" s="43"/>
      <c r="CA6958" s="42"/>
      <c r="CB6958" s="55"/>
      <c r="CC6958" s="42"/>
      <c r="CD6958" s="56"/>
      <c r="CE6958" s="42"/>
      <c r="DB6958" s="42"/>
    </row>
    <row r="6959" spans="62:106">
      <c r="BJ6959" s="89"/>
      <c r="BW6959" s="45"/>
      <c r="BX6959" s="42"/>
      <c r="BY6959" s="42"/>
      <c r="BZ6959" s="43"/>
      <c r="CA6959" s="42"/>
      <c r="CB6959" s="55"/>
      <c r="CC6959" s="42"/>
      <c r="CD6959" s="56"/>
      <c r="CE6959" s="42"/>
      <c r="DB6959" s="42"/>
    </row>
    <row r="6960" spans="62:106">
      <c r="BJ6960" s="89"/>
      <c r="BW6960" s="45"/>
      <c r="BX6960" s="42"/>
      <c r="BY6960" s="42"/>
      <c r="BZ6960" s="43"/>
      <c r="CA6960" s="42"/>
      <c r="CB6960" s="55"/>
      <c r="CC6960" s="42"/>
      <c r="CD6960" s="56"/>
      <c r="CE6960" s="42"/>
      <c r="DB6960" s="42"/>
    </row>
    <row r="6961" spans="62:106">
      <c r="BJ6961" s="89"/>
      <c r="BW6961" s="45"/>
      <c r="BX6961" s="42"/>
      <c r="BY6961" s="42"/>
      <c r="BZ6961" s="43"/>
      <c r="CA6961" s="42"/>
      <c r="CB6961" s="55"/>
      <c r="CC6961" s="42"/>
      <c r="CD6961" s="56"/>
      <c r="CE6961" s="42"/>
      <c r="DB6961" s="42"/>
    </row>
    <row r="6962" spans="62:106">
      <c r="BJ6962" s="89"/>
      <c r="BW6962" s="45"/>
      <c r="BX6962" s="42"/>
      <c r="BY6962" s="42"/>
      <c r="BZ6962" s="43"/>
      <c r="CA6962" s="42"/>
      <c r="CB6962" s="55"/>
      <c r="CC6962" s="42"/>
      <c r="CD6962" s="56"/>
      <c r="CE6962" s="42"/>
      <c r="DB6962" s="42"/>
    </row>
    <row r="6963" spans="62:106">
      <c r="BJ6963" s="89"/>
      <c r="BW6963" s="45"/>
      <c r="BX6963" s="42"/>
      <c r="BY6963" s="42"/>
      <c r="BZ6963" s="43"/>
      <c r="CA6963" s="42"/>
      <c r="CB6963" s="55"/>
      <c r="CC6963" s="42"/>
      <c r="CD6963" s="56"/>
      <c r="CE6963" s="42"/>
      <c r="DB6963" s="42"/>
    </row>
    <row r="6964" spans="62:106">
      <c r="BJ6964" s="89"/>
      <c r="BW6964" s="45"/>
      <c r="BX6964" s="42"/>
      <c r="BY6964" s="42"/>
      <c r="BZ6964" s="43"/>
      <c r="CA6964" s="42"/>
      <c r="CB6964" s="55"/>
      <c r="CC6964" s="42"/>
      <c r="CD6964" s="56"/>
      <c r="CE6964" s="42"/>
      <c r="DB6964" s="42"/>
    </row>
    <row r="6965" spans="62:106">
      <c r="BJ6965" s="89"/>
      <c r="BW6965" s="45"/>
      <c r="BX6965" s="42"/>
      <c r="BY6965" s="42"/>
      <c r="BZ6965" s="43"/>
      <c r="CA6965" s="42"/>
      <c r="CB6965" s="55"/>
      <c r="CC6965" s="42"/>
      <c r="CD6965" s="56"/>
      <c r="CE6965" s="42"/>
      <c r="DB6965" s="42"/>
    </row>
    <row r="6966" spans="62:106">
      <c r="BJ6966" s="89"/>
      <c r="BW6966" s="45"/>
      <c r="BX6966" s="42"/>
      <c r="BY6966" s="42"/>
      <c r="BZ6966" s="43"/>
      <c r="CA6966" s="42"/>
      <c r="CB6966" s="55"/>
      <c r="CC6966" s="42"/>
      <c r="CD6966" s="56"/>
      <c r="CE6966" s="42"/>
      <c r="DB6966" s="42"/>
    </row>
    <row r="6967" spans="62:106">
      <c r="BJ6967" s="89"/>
      <c r="BW6967" s="45"/>
      <c r="BX6967" s="42"/>
      <c r="BY6967" s="42"/>
      <c r="BZ6967" s="43"/>
      <c r="CA6967" s="42"/>
      <c r="CB6967" s="55"/>
      <c r="CC6967" s="42"/>
      <c r="CD6967" s="56"/>
      <c r="CE6967" s="42"/>
      <c r="DB6967" s="42"/>
    </row>
    <row r="6968" spans="62:106">
      <c r="BJ6968" s="89"/>
      <c r="BW6968" s="45"/>
      <c r="BX6968" s="42"/>
      <c r="BY6968" s="42"/>
      <c r="BZ6968" s="43"/>
      <c r="CA6968" s="42"/>
      <c r="CB6968" s="55"/>
      <c r="CC6968" s="42"/>
      <c r="CD6968" s="56"/>
      <c r="CE6968" s="42"/>
      <c r="DB6968" s="42"/>
    </row>
    <row r="6969" spans="62:106">
      <c r="BJ6969" s="89"/>
      <c r="BW6969" s="45"/>
      <c r="BX6969" s="42"/>
      <c r="BY6969" s="42"/>
      <c r="BZ6969" s="43"/>
      <c r="CA6969" s="42"/>
      <c r="CB6969" s="55"/>
      <c r="CC6969" s="42"/>
      <c r="CD6969" s="56"/>
      <c r="CE6969" s="42"/>
      <c r="DB6969" s="42"/>
    </row>
    <row r="6970" spans="62:106">
      <c r="BJ6970" s="89"/>
      <c r="BW6970" s="45"/>
      <c r="BX6970" s="42"/>
      <c r="BY6970" s="42"/>
      <c r="BZ6970" s="43"/>
      <c r="CA6970" s="42"/>
      <c r="CB6970" s="55"/>
      <c r="CC6970" s="42"/>
      <c r="CD6970" s="56"/>
      <c r="CE6970" s="42"/>
      <c r="DB6970" s="42"/>
    </row>
    <row r="6971" spans="62:106">
      <c r="BJ6971" s="89"/>
      <c r="BW6971" s="45"/>
      <c r="BX6971" s="42"/>
      <c r="BY6971" s="42"/>
      <c r="BZ6971" s="43"/>
      <c r="CA6971" s="42"/>
      <c r="CB6971" s="55"/>
      <c r="CC6971" s="42"/>
      <c r="CD6971" s="56"/>
      <c r="CE6971" s="42"/>
      <c r="DB6971" s="42"/>
    </row>
    <row r="6972" spans="62:106">
      <c r="BJ6972" s="89"/>
      <c r="BW6972" s="45"/>
      <c r="BX6972" s="42"/>
      <c r="BY6972" s="42"/>
      <c r="BZ6972" s="43"/>
      <c r="CA6972" s="42"/>
      <c r="CB6972" s="55"/>
      <c r="CC6972" s="42"/>
      <c r="CD6972" s="56"/>
      <c r="CE6972" s="42"/>
      <c r="DB6972" s="42"/>
    </row>
    <row r="6973" spans="62:106">
      <c r="BJ6973" s="89"/>
      <c r="BW6973" s="45"/>
      <c r="BX6973" s="42"/>
      <c r="BY6973" s="42"/>
      <c r="BZ6973" s="43"/>
      <c r="CA6973" s="42"/>
      <c r="CB6973" s="55"/>
      <c r="CC6973" s="42"/>
      <c r="CD6973" s="56"/>
      <c r="CE6973" s="42"/>
      <c r="DB6973" s="42"/>
    </row>
    <row r="6974" spans="62:106">
      <c r="BJ6974" s="89"/>
      <c r="BW6974" s="45"/>
      <c r="BX6974" s="42"/>
      <c r="BY6974" s="42"/>
      <c r="BZ6974" s="43"/>
      <c r="CA6974" s="42"/>
      <c r="CB6974" s="55"/>
      <c r="CC6974" s="42"/>
      <c r="CD6974" s="56"/>
      <c r="CE6974" s="42"/>
      <c r="DB6974" s="42"/>
    </row>
    <row r="6975" spans="62:106">
      <c r="BJ6975" s="89"/>
      <c r="BW6975" s="45"/>
      <c r="BX6975" s="42"/>
      <c r="BY6975" s="42"/>
      <c r="BZ6975" s="43"/>
      <c r="CA6975" s="42"/>
      <c r="CB6975" s="55"/>
      <c r="CC6975" s="42"/>
      <c r="CD6975" s="56"/>
      <c r="CE6975" s="42"/>
      <c r="DB6975" s="42"/>
    </row>
    <row r="6976" spans="62:106">
      <c r="BJ6976" s="89"/>
      <c r="BW6976" s="45"/>
      <c r="BX6976" s="42"/>
      <c r="BY6976" s="42"/>
      <c r="BZ6976" s="43"/>
      <c r="CA6976" s="42"/>
      <c r="CB6976" s="55"/>
      <c r="CC6976" s="42"/>
      <c r="CD6976" s="56"/>
      <c r="CE6976" s="42"/>
      <c r="DB6976" s="42"/>
    </row>
    <row r="6977" spans="62:106">
      <c r="BJ6977" s="89"/>
      <c r="BW6977" s="45"/>
      <c r="BX6977" s="42"/>
      <c r="BY6977" s="42"/>
      <c r="BZ6977" s="43"/>
      <c r="CA6977" s="42"/>
      <c r="CB6977" s="55"/>
      <c r="CC6977" s="42"/>
      <c r="CD6977" s="56"/>
      <c r="CE6977" s="42"/>
      <c r="DB6977" s="42"/>
    </row>
    <row r="6978" spans="62:106">
      <c r="BJ6978" s="89"/>
      <c r="BW6978" s="45"/>
      <c r="BX6978" s="42"/>
      <c r="BY6978" s="42"/>
      <c r="BZ6978" s="43"/>
      <c r="CA6978" s="42"/>
      <c r="CB6978" s="55"/>
      <c r="CC6978" s="42"/>
      <c r="CD6978" s="56"/>
      <c r="CE6978" s="42"/>
      <c r="DB6978" s="42"/>
    </row>
    <row r="6979" spans="62:106">
      <c r="BJ6979" s="89"/>
      <c r="BW6979" s="45"/>
      <c r="BX6979" s="42"/>
      <c r="BY6979" s="42"/>
      <c r="BZ6979" s="43"/>
      <c r="CA6979" s="42"/>
      <c r="CB6979" s="55"/>
      <c r="CC6979" s="42"/>
      <c r="CD6979" s="56"/>
      <c r="CE6979" s="42"/>
      <c r="DB6979" s="42"/>
    </row>
    <row r="6980" spans="62:106">
      <c r="BJ6980" s="89"/>
      <c r="BW6980" s="45"/>
      <c r="BX6980" s="42"/>
      <c r="BY6980" s="42"/>
      <c r="BZ6980" s="43"/>
      <c r="CA6980" s="42"/>
      <c r="CB6980" s="55"/>
      <c r="CC6980" s="42"/>
      <c r="CD6980" s="56"/>
      <c r="CE6980" s="42"/>
      <c r="DB6980" s="42"/>
    </row>
    <row r="6981" spans="62:106">
      <c r="BJ6981" s="89"/>
      <c r="BW6981" s="45"/>
      <c r="BX6981" s="42"/>
      <c r="BY6981" s="42"/>
      <c r="BZ6981" s="43"/>
      <c r="CA6981" s="42"/>
      <c r="CB6981" s="55"/>
      <c r="CC6981" s="42"/>
      <c r="CD6981" s="56"/>
      <c r="CE6981" s="42"/>
      <c r="DB6981" s="42"/>
    </row>
    <row r="6982" spans="62:106">
      <c r="BJ6982" s="89"/>
      <c r="BW6982" s="45"/>
      <c r="BX6982" s="42"/>
      <c r="BY6982" s="42"/>
      <c r="BZ6982" s="43"/>
      <c r="CA6982" s="42"/>
      <c r="CB6982" s="55"/>
      <c r="CC6982" s="42"/>
      <c r="CD6982" s="56"/>
      <c r="CE6982" s="42"/>
      <c r="DB6982" s="42"/>
    </row>
    <row r="6983" spans="62:106">
      <c r="BJ6983" s="89"/>
      <c r="BW6983" s="45"/>
      <c r="BX6983" s="42"/>
      <c r="BY6983" s="42"/>
      <c r="BZ6983" s="43"/>
      <c r="CA6983" s="42"/>
      <c r="CB6983" s="55"/>
      <c r="CC6983" s="42"/>
      <c r="CD6983" s="56"/>
      <c r="CE6983" s="42"/>
      <c r="DB6983" s="42"/>
    </row>
    <row r="6984" spans="62:106">
      <c r="BJ6984" s="89"/>
      <c r="BW6984" s="45"/>
      <c r="BX6984" s="42"/>
      <c r="BY6984" s="42"/>
      <c r="BZ6984" s="43"/>
      <c r="CA6984" s="42"/>
      <c r="CB6984" s="55"/>
      <c r="CC6984" s="42"/>
      <c r="CD6984" s="56"/>
      <c r="CE6984" s="42"/>
      <c r="DB6984" s="42"/>
    </row>
    <row r="6985" spans="62:106">
      <c r="BJ6985" s="89"/>
      <c r="BW6985" s="45"/>
      <c r="BX6985" s="42"/>
      <c r="BY6985" s="42"/>
      <c r="BZ6985" s="43"/>
      <c r="CA6985" s="42"/>
      <c r="CB6985" s="55"/>
      <c r="CC6985" s="42"/>
      <c r="CD6985" s="56"/>
      <c r="CE6985" s="42"/>
      <c r="DB6985" s="42"/>
    </row>
    <row r="6986" spans="62:106">
      <c r="BJ6986" s="89"/>
      <c r="BW6986" s="45"/>
      <c r="BX6986" s="42"/>
      <c r="BY6986" s="42"/>
      <c r="BZ6986" s="43"/>
      <c r="CA6986" s="42"/>
      <c r="CB6986" s="55"/>
      <c r="CC6986" s="42"/>
      <c r="CD6986" s="56"/>
      <c r="CE6986" s="42"/>
      <c r="DB6986" s="42"/>
    </row>
    <row r="6987" spans="62:106">
      <c r="BJ6987" s="89"/>
      <c r="BW6987" s="45"/>
      <c r="BX6987" s="42"/>
      <c r="BY6987" s="42"/>
      <c r="BZ6987" s="43"/>
      <c r="CA6987" s="42"/>
      <c r="CB6987" s="55"/>
      <c r="CC6987" s="42"/>
      <c r="CD6987" s="56"/>
      <c r="CE6987" s="42"/>
      <c r="DB6987" s="42"/>
    </row>
    <row r="6988" spans="62:106">
      <c r="BJ6988" s="89"/>
      <c r="BW6988" s="45"/>
      <c r="BX6988" s="42"/>
      <c r="BY6988" s="42"/>
      <c r="BZ6988" s="43"/>
      <c r="CA6988" s="42"/>
      <c r="CB6988" s="55"/>
      <c r="CC6988" s="42"/>
      <c r="CD6988" s="56"/>
      <c r="CE6988" s="42"/>
      <c r="DB6988" s="42"/>
    </row>
    <row r="6989" spans="62:106">
      <c r="BJ6989" s="89"/>
      <c r="BW6989" s="45"/>
      <c r="BX6989" s="42"/>
      <c r="BY6989" s="42"/>
      <c r="BZ6989" s="43"/>
      <c r="CA6989" s="42"/>
      <c r="CB6989" s="55"/>
      <c r="CC6989" s="42"/>
      <c r="CD6989" s="56"/>
      <c r="CE6989" s="42"/>
      <c r="DB6989" s="42"/>
    </row>
    <row r="6990" spans="62:106">
      <c r="BJ6990" s="89"/>
      <c r="BW6990" s="45"/>
      <c r="BX6990" s="42"/>
      <c r="BY6990" s="42"/>
      <c r="BZ6990" s="43"/>
      <c r="CA6990" s="42"/>
      <c r="CB6990" s="55"/>
      <c r="CC6990" s="42"/>
      <c r="CD6990" s="56"/>
      <c r="CE6990" s="42"/>
      <c r="DB6990" s="42"/>
    </row>
    <row r="6991" spans="62:106">
      <c r="BJ6991" s="89"/>
      <c r="BW6991" s="45"/>
      <c r="BX6991" s="42"/>
      <c r="BY6991" s="42"/>
      <c r="BZ6991" s="43"/>
      <c r="CA6991" s="42"/>
      <c r="CB6991" s="55"/>
      <c r="CC6991" s="42"/>
      <c r="CD6991" s="56"/>
      <c r="CE6991" s="42"/>
      <c r="DB6991" s="42"/>
    </row>
    <row r="6992" spans="62:106">
      <c r="BJ6992" s="89"/>
      <c r="BW6992" s="45"/>
      <c r="BX6992" s="42"/>
      <c r="BY6992" s="42"/>
      <c r="BZ6992" s="43"/>
      <c r="CA6992" s="42"/>
      <c r="CB6992" s="55"/>
      <c r="CC6992" s="42"/>
      <c r="CD6992" s="56"/>
      <c r="CE6992" s="42"/>
      <c r="DB6992" s="42"/>
    </row>
    <row r="6993" spans="62:106">
      <c r="BJ6993" s="89"/>
      <c r="BW6993" s="45"/>
      <c r="BX6993" s="42"/>
      <c r="BY6993" s="42"/>
      <c r="BZ6993" s="43"/>
      <c r="CA6993" s="42"/>
      <c r="CB6993" s="55"/>
      <c r="CC6993" s="42"/>
      <c r="CD6993" s="56"/>
      <c r="CE6993" s="42"/>
      <c r="DB6993" s="42"/>
    </row>
    <row r="6994" spans="62:106">
      <c r="BJ6994" s="89"/>
      <c r="BW6994" s="45"/>
      <c r="BX6994" s="42"/>
      <c r="BY6994" s="42"/>
      <c r="BZ6994" s="43"/>
      <c r="CA6994" s="42"/>
      <c r="CB6994" s="55"/>
      <c r="CC6994" s="42"/>
      <c r="CD6994" s="56"/>
      <c r="CE6994" s="42"/>
      <c r="DB6994" s="42"/>
    </row>
    <row r="6995" spans="62:106">
      <c r="BJ6995" s="89"/>
      <c r="BW6995" s="45"/>
      <c r="BX6995" s="42"/>
      <c r="BY6995" s="42"/>
      <c r="BZ6995" s="43"/>
      <c r="CA6995" s="42"/>
      <c r="CB6995" s="55"/>
      <c r="CC6995" s="42"/>
      <c r="CD6995" s="56"/>
      <c r="CE6995" s="42"/>
      <c r="DB6995" s="42"/>
    </row>
    <row r="6996" spans="62:106">
      <c r="BJ6996" s="89"/>
      <c r="BW6996" s="45"/>
      <c r="BX6996" s="42"/>
      <c r="BY6996" s="42"/>
      <c r="BZ6996" s="43"/>
      <c r="CA6996" s="42"/>
      <c r="CB6996" s="55"/>
      <c r="CC6996" s="42"/>
      <c r="CD6996" s="56"/>
      <c r="CE6996" s="42"/>
      <c r="DB6996" s="42"/>
    </row>
    <row r="6997" spans="62:106">
      <c r="BJ6997" s="89"/>
      <c r="BW6997" s="45"/>
      <c r="BX6997" s="42"/>
      <c r="BY6997" s="42"/>
      <c r="BZ6997" s="43"/>
      <c r="CA6997" s="42"/>
      <c r="CB6997" s="55"/>
      <c r="CC6997" s="42"/>
      <c r="CD6997" s="56"/>
      <c r="CE6997" s="42"/>
      <c r="DB6997" s="42"/>
    </row>
    <row r="6998" spans="62:106">
      <c r="BJ6998" s="89"/>
      <c r="BW6998" s="45"/>
      <c r="BX6998" s="42"/>
      <c r="BY6998" s="42"/>
      <c r="BZ6998" s="43"/>
      <c r="CA6998" s="42"/>
      <c r="CB6998" s="55"/>
      <c r="CC6998" s="42"/>
      <c r="CD6998" s="56"/>
      <c r="CE6998" s="42"/>
      <c r="DB6998" s="42"/>
    </row>
    <row r="6999" spans="62:106">
      <c r="BJ6999" s="89"/>
      <c r="BW6999" s="45"/>
      <c r="BX6999" s="42"/>
      <c r="BY6999" s="42"/>
      <c r="BZ6999" s="43"/>
      <c r="CA6999" s="42"/>
      <c r="CB6999" s="55"/>
      <c r="CC6999" s="42"/>
      <c r="CD6999" s="56"/>
      <c r="CE6999" s="42"/>
      <c r="DB6999" s="42"/>
    </row>
    <row r="7000" spans="62:106">
      <c r="BJ7000" s="89"/>
      <c r="BW7000" s="45"/>
      <c r="BX7000" s="42"/>
      <c r="BY7000" s="42"/>
      <c r="BZ7000" s="43"/>
      <c r="CA7000" s="42"/>
      <c r="CB7000" s="55"/>
      <c r="CC7000" s="42"/>
      <c r="CD7000" s="56"/>
      <c r="CE7000" s="42"/>
      <c r="DB7000" s="42"/>
    </row>
    <row r="7001" spans="62:106">
      <c r="BJ7001" s="89"/>
      <c r="BW7001" s="45"/>
      <c r="BX7001" s="42"/>
      <c r="BY7001" s="42"/>
      <c r="BZ7001" s="43"/>
      <c r="CA7001" s="42"/>
      <c r="CB7001" s="55"/>
      <c r="CC7001" s="42"/>
      <c r="CD7001" s="56"/>
      <c r="CE7001" s="42"/>
      <c r="DB7001" s="42"/>
    </row>
    <row r="7002" spans="62:106">
      <c r="BJ7002" s="89"/>
      <c r="BW7002" s="45"/>
      <c r="BX7002" s="42"/>
      <c r="BY7002" s="42"/>
      <c r="BZ7002" s="43"/>
      <c r="CA7002" s="42"/>
      <c r="CB7002" s="55"/>
      <c r="CC7002" s="42"/>
      <c r="CD7002" s="56"/>
      <c r="CE7002" s="42"/>
      <c r="DB7002" s="42"/>
    </row>
    <row r="7003" spans="62:106">
      <c r="BJ7003" s="89"/>
      <c r="BW7003" s="45"/>
      <c r="BX7003" s="42"/>
      <c r="BY7003" s="42"/>
      <c r="BZ7003" s="43"/>
      <c r="CA7003" s="42"/>
      <c r="CB7003" s="55"/>
      <c r="CC7003" s="42"/>
      <c r="CD7003" s="56"/>
      <c r="CE7003" s="42"/>
      <c r="DB7003" s="42"/>
    </row>
    <row r="7004" spans="62:106">
      <c r="BJ7004" s="89"/>
      <c r="BW7004" s="45"/>
      <c r="BX7004" s="42"/>
      <c r="BY7004" s="42"/>
      <c r="BZ7004" s="43"/>
      <c r="CA7004" s="42"/>
      <c r="CB7004" s="55"/>
      <c r="CC7004" s="42"/>
      <c r="CD7004" s="56"/>
      <c r="CE7004" s="42"/>
      <c r="DB7004" s="42"/>
    </row>
    <row r="7005" spans="62:106">
      <c r="BJ7005" s="89"/>
      <c r="BW7005" s="45"/>
      <c r="BX7005" s="42"/>
      <c r="BY7005" s="42"/>
      <c r="BZ7005" s="43"/>
      <c r="CA7005" s="42"/>
      <c r="CB7005" s="55"/>
      <c r="CC7005" s="42"/>
      <c r="CD7005" s="56"/>
      <c r="CE7005" s="42"/>
      <c r="DB7005" s="42"/>
    </row>
    <row r="7006" spans="62:106">
      <c r="BJ7006" s="89"/>
      <c r="BW7006" s="45"/>
      <c r="BX7006" s="42"/>
      <c r="BY7006" s="42"/>
      <c r="BZ7006" s="43"/>
      <c r="CA7006" s="42"/>
      <c r="CB7006" s="55"/>
      <c r="CC7006" s="42"/>
      <c r="CD7006" s="56"/>
      <c r="CE7006" s="42"/>
      <c r="DB7006" s="42"/>
    </row>
    <row r="7007" spans="62:106">
      <c r="BJ7007" s="89"/>
      <c r="BW7007" s="45"/>
      <c r="BX7007" s="42"/>
      <c r="BY7007" s="42"/>
      <c r="BZ7007" s="43"/>
      <c r="CA7007" s="42"/>
      <c r="CB7007" s="55"/>
      <c r="CC7007" s="42"/>
      <c r="CD7007" s="56"/>
      <c r="CE7007" s="42"/>
      <c r="DB7007" s="42"/>
    </row>
    <row r="7008" spans="62:106">
      <c r="BJ7008" s="89"/>
      <c r="BW7008" s="45"/>
      <c r="BX7008" s="42"/>
      <c r="BY7008" s="42"/>
      <c r="BZ7008" s="43"/>
      <c r="CA7008" s="42"/>
      <c r="CB7008" s="55"/>
      <c r="CC7008" s="42"/>
      <c r="CD7008" s="56"/>
      <c r="CE7008" s="42"/>
      <c r="DB7008" s="42"/>
    </row>
    <row r="7009" spans="62:106">
      <c r="BJ7009" s="89"/>
      <c r="BW7009" s="45"/>
      <c r="BX7009" s="42"/>
      <c r="BY7009" s="42"/>
      <c r="BZ7009" s="43"/>
      <c r="CA7009" s="42"/>
      <c r="CB7009" s="55"/>
      <c r="CC7009" s="42"/>
      <c r="CD7009" s="56"/>
      <c r="CE7009" s="42"/>
      <c r="DB7009" s="42"/>
    </row>
    <row r="7010" spans="62:106">
      <c r="BJ7010" s="89"/>
      <c r="BW7010" s="45"/>
      <c r="BX7010" s="42"/>
      <c r="BY7010" s="42"/>
      <c r="BZ7010" s="43"/>
      <c r="CA7010" s="42"/>
      <c r="CB7010" s="55"/>
      <c r="CC7010" s="42"/>
      <c r="CD7010" s="56"/>
      <c r="CE7010" s="42"/>
      <c r="DB7010" s="42"/>
    </row>
    <row r="7011" spans="62:106">
      <c r="BJ7011" s="89"/>
      <c r="BW7011" s="45"/>
      <c r="BX7011" s="42"/>
      <c r="BY7011" s="42"/>
      <c r="BZ7011" s="43"/>
      <c r="CA7011" s="42"/>
      <c r="CB7011" s="55"/>
      <c r="CC7011" s="42"/>
      <c r="CD7011" s="56"/>
      <c r="CE7011" s="42"/>
      <c r="DB7011" s="42"/>
    </row>
    <row r="7012" spans="62:106">
      <c r="BJ7012" s="89"/>
      <c r="BW7012" s="45"/>
      <c r="BX7012" s="42"/>
      <c r="BY7012" s="42"/>
      <c r="BZ7012" s="43"/>
      <c r="CA7012" s="42"/>
      <c r="CB7012" s="55"/>
      <c r="CC7012" s="42"/>
      <c r="CD7012" s="56"/>
      <c r="CE7012" s="42"/>
      <c r="DB7012" s="42"/>
    </row>
    <row r="7013" spans="62:106">
      <c r="BJ7013" s="89"/>
      <c r="BW7013" s="45"/>
      <c r="BX7013" s="42"/>
      <c r="BY7013" s="42"/>
      <c r="BZ7013" s="43"/>
      <c r="CA7013" s="42"/>
      <c r="CB7013" s="55"/>
      <c r="CC7013" s="42"/>
      <c r="CD7013" s="56"/>
      <c r="CE7013" s="42"/>
      <c r="DB7013" s="42"/>
    </row>
    <row r="7014" spans="62:106">
      <c r="BJ7014" s="89"/>
      <c r="BW7014" s="45"/>
      <c r="BX7014" s="42"/>
      <c r="BY7014" s="42"/>
      <c r="BZ7014" s="43"/>
      <c r="CA7014" s="42"/>
      <c r="CB7014" s="55"/>
      <c r="CC7014" s="42"/>
      <c r="CD7014" s="56"/>
      <c r="CE7014" s="42"/>
      <c r="DB7014" s="42"/>
    </row>
    <row r="7015" spans="62:106">
      <c r="BJ7015" s="89"/>
      <c r="BW7015" s="45"/>
      <c r="BX7015" s="42"/>
      <c r="BY7015" s="42"/>
      <c r="BZ7015" s="43"/>
      <c r="CA7015" s="42"/>
      <c r="CB7015" s="55"/>
      <c r="CC7015" s="42"/>
      <c r="CD7015" s="56"/>
      <c r="CE7015" s="42"/>
      <c r="DB7015" s="42"/>
    </row>
    <row r="7016" spans="62:106">
      <c r="BJ7016" s="89"/>
      <c r="BW7016" s="45"/>
      <c r="BX7016" s="42"/>
      <c r="BY7016" s="42"/>
      <c r="BZ7016" s="43"/>
      <c r="CA7016" s="42"/>
      <c r="CB7016" s="55"/>
      <c r="CC7016" s="42"/>
      <c r="CD7016" s="56"/>
      <c r="CE7016" s="42"/>
      <c r="DB7016" s="42"/>
    </row>
    <row r="7017" spans="62:106">
      <c r="BJ7017" s="89"/>
      <c r="BW7017" s="45"/>
      <c r="BX7017" s="42"/>
      <c r="BY7017" s="42"/>
      <c r="BZ7017" s="43"/>
      <c r="CA7017" s="42"/>
      <c r="CB7017" s="55"/>
      <c r="CC7017" s="42"/>
      <c r="CD7017" s="56"/>
      <c r="CE7017" s="42"/>
      <c r="DB7017" s="42"/>
    </row>
    <row r="7018" spans="62:106">
      <c r="BJ7018" s="89"/>
      <c r="BW7018" s="45"/>
      <c r="BX7018" s="42"/>
      <c r="BY7018" s="42"/>
      <c r="BZ7018" s="43"/>
      <c r="CA7018" s="42"/>
      <c r="CB7018" s="55"/>
      <c r="CC7018" s="42"/>
      <c r="CD7018" s="56"/>
      <c r="CE7018" s="42"/>
      <c r="DB7018" s="42"/>
    </row>
    <row r="7019" spans="62:106">
      <c r="BJ7019" s="89"/>
      <c r="BW7019" s="45"/>
      <c r="BX7019" s="42"/>
      <c r="BY7019" s="42"/>
      <c r="BZ7019" s="43"/>
      <c r="CA7019" s="42"/>
      <c r="CB7019" s="55"/>
      <c r="CC7019" s="42"/>
      <c r="CD7019" s="56"/>
      <c r="CE7019" s="42"/>
      <c r="DB7019" s="42"/>
    </row>
    <row r="7020" spans="62:106">
      <c r="BJ7020" s="89"/>
      <c r="BW7020" s="45"/>
      <c r="BX7020" s="42"/>
      <c r="BY7020" s="42"/>
      <c r="BZ7020" s="43"/>
      <c r="CA7020" s="42"/>
      <c r="CB7020" s="55"/>
      <c r="CC7020" s="42"/>
      <c r="CD7020" s="56"/>
      <c r="CE7020" s="42"/>
      <c r="DB7020" s="42"/>
    </row>
    <row r="7021" spans="62:106">
      <c r="BJ7021" s="89"/>
      <c r="BW7021" s="45"/>
      <c r="BX7021" s="42"/>
      <c r="BY7021" s="42"/>
      <c r="BZ7021" s="43"/>
      <c r="CA7021" s="42"/>
      <c r="CB7021" s="55"/>
      <c r="CC7021" s="42"/>
      <c r="CD7021" s="56"/>
      <c r="CE7021" s="42"/>
      <c r="DB7021" s="42"/>
    </row>
    <row r="7022" spans="62:106">
      <c r="BJ7022" s="89"/>
      <c r="BW7022" s="45"/>
      <c r="BX7022" s="42"/>
      <c r="BY7022" s="42"/>
      <c r="BZ7022" s="43"/>
      <c r="CA7022" s="42"/>
      <c r="CB7022" s="55"/>
      <c r="CC7022" s="42"/>
      <c r="CD7022" s="56"/>
      <c r="CE7022" s="42"/>
      <c r="DB7022" s="42"/>
    </row>
    <row r="7023" spans="62:106">
      <c r="BJ7023" s="89"/>
      <c r="BW7023" s="45"/>
      <c r="BX7023" s="42"/>
      <c r="BY7023" s="42"/>
      <c r="BZ7023" s="43"/>
      <c r="CA7023" s="42"/>
      <c r="CB7023" s="55"/>
      <c r="CC7023" s="42"/>
      <c r="CD7023" s="56"/>
      <c r="CE7023" s="42"/>
      <c r="DB7023" s="42"/>
    </row>
    <row r="7024" spans="62:106">
      <c r="BJ7024" s="89"/>
      <c r="BW7024" s="45"/>
      <c r="BX7024" s="42"/>
      <c r="BY7024" s="42"/>
      <c r="BZ7024" s="43"/>
      <c r="CA7024" s="42"/>
      <c r="CB7024" s="55"/>
      <c r="CC7024" s="42"/>
      <c r="CD7024" s="56"/>
      <c r="CE7024" s="42"/>
      <c r="DB7024" s="42"/>
    </row>
    <row r="7025" spans="62:106">
      <c r="BJ7025" s="89"/>
      <c r="BW7025" s="45"/>
      <c r="BX7025" s="42"/>
      <c r="BY7025" s="42"/>
      <c r="BZ7025" s="43"/>
      <c r="CA7025" s="42"/>
      <c r="CB7025" s="55"/>
      <c r="CC7025" s="42"/>
      <c r="CD7025" s="56"/>
      <c r="CE7025" s="42"/>
      <c r="DB7025" s="42"/>
    </row>
    <row r="7026" spans="62:106">
      <c r="BJ7026" s="89"/>
      <c r="BW7026" s="45"/>
      <c r="BX7026" s="42"/>
      <c r="BY7026" s="42"/>
      <c r="BZ7026" s="43"/>
      <c r="CA7026" s="42"/>
      <c r="CB7026" s="55"/>
      <c r="CC7026" s="42"/>
      <c r="CD7026" s="56"/>
      <c r="CE7026" s="42"/>
      <c r="DB7026" s="42"/>
    </row>
    <row r="7027" spans="62:106">
      <c r="BJ7027" s="89"/>
      <c r="BW7027" s="45"/>
      <c r="BX7027" s="42"/>
      <c r="BY7027" s="42"/>
      <c r="BZ7027" s="43"/>
      <c r="CA7027" s="42"/>
      <c r="CB7027" s="55"/>
      <c r="CC7027" s="42"/>
      <c r="CD7027" s="56"/>
      <c r="CE7027" s="42"/>
      <c r="DB7027" s="42"/>
    </row>
    <row r="7028" spans="62:106">
      <c r="BJ7028" s="89"/>
      <c r="BW7028" s="45"/>
      <c r="BX7028" s="42"/>
      <c r="BY7028" s="42"/>
      <c r="BZ7028" s="43"/>
      <c r="CA7028" s="42"/>
      <c r="CB7028" s="55"/>
      <c r="CC7028" s="42"/>
      <c r="CD7028" s="56"/>
      <c r="CE7028" s="42"/>
      <c r="DB7028" s="42"/>
    </row>
    <row r="7029" spans="62:106">
      <c r="BJ7029" s="89"/>
      <c r="BW7029" s="45"/>
      <c r="BX7029" s="42"/>
      <c r="BY7029" s="42"/>
      <c r="BZ7029" s="43"/>
      <c r="CA7029" s="42"/>
      <c r="CB7029" s="55"/>
      <c r="CC7029" s="42"/>
      <c r="CD7029" s="56"/>
      <c r="CE7029" s="42"/>
      <c r="DB7029" s="42"/>
    </row>
    <row r="7030" spans="62:106">
      <c r="BJ7030" s="89"/>
      <c r="BW7030" s="45"/>
      <c r="BX7030" s="42"/>
      <c r="BY7030" s="42"/>
      <c r="BZ7030" s="43"/>
      <c r="CA7030" s="42"/>
      <c r="CB7030" s="55"/>
      <c r="CC7030" s="42"/>
      <c r="CD7030" s="56"/>
      <c r="CE7030" s="42"/>
      <c r="DB7030" s="42"/>
    </row>
    <row r="7031" spans="62:106">
      <c r="BJ7031" s="89"/>
      <c r="BW7031" s="45"/>
      <c r="BX7031" s="42"/>
      <c r="BY7031" s="42"/>
      <c r="BZ7031" s="43"/>
      <c r="CA7031" s="42"/>
      <c r="CB7031" s="55"/>
      <c r="CC7031" s="42"/>
      <c r="CD7031" s="56"/>
      <c r="CE7031" s="42"/>
      <c r="DB7031" s="42"/>
    </row>
    <row r="7032" spans="62:106">
      <c r="BJ7032" s="89"/>
      <c r="BW7032" s="45"/>
      <c r="BX7032" s="42"/>
      <c r="BY7032" s="42"/>
      <c r="BZ7032" s="43"/>
      <c r="CA7032" s="42"/>
      <c r="CB7032" s="55"/>
      <c r="CC7032" s="42"/>
      <c r="CD7032" s="56"/>
      <c r="CE7032" s="42"/>
      <c r="DB7032" s="42"/>
    </row>
    <row r="7033" spans="62:106">
      <c r="BJ7033" s="89"/>
      <c r="BW7033" s="45"/>
      <c r="BX7033" s="42"/>
      <c r="BY7033" s="42"/>
      <c r="BZ7033" s="43"/>
      <c r="CA7033" s="42"/>
      <c r="CB7033" s="55"/>
      <c r="CC7033" s="42"/>
      <c r="CD7033" s="56"/>
      <c r="CE7033" s="42"/>
      <c r="DB7033" s="42"/>
    </row>
    <row r="7034" spans="62:106">
      <c r="BJ7034" s="89"/>
      <c r="BW7034" s="45"/>
      <c r="BX7034" s="42"/>
      <c r="BY7034" s="42"/>
      <c r="BZ7034" s="43"/>
      <c r="CA7034" s="42"/>
      <c r="CB7034" s="55"/>
      <c r="CC7034" s="42"/>
      <c r="CD7034" s="56"/>
      <c r="CE7034" s="42"/>
      <c r="DB7034" s="42"/>
    </row>
    <row r="7035" spans="62:106">
      <c r="BJ7035" s="89"/>
      <c r="BW7035" s="45"/>
      <c r="BX7035" s="42"/>
      <c r="BY7035" s="42"/>
      <c r="BZ7035" s="43"/>
      <c r="CA7035" s="42"/>
      <c r="CB7035" s="55"/>
      <c r="CC7035" s="42"/>
      <c r="CD7035" s="56"/>
      <c r="CE7035" s="42"/>
      <c r="DB7035" s="42"/>
    </row>
    <row r="7036" spans="62:106">
      <c r="BJ7036" s="89"/>
      <c r="BW7036" s="45"/>
      <c r="BX7036" s="42"/>
      <c r="BY7036" s="42"/>
      <c r="BZ7036" s="43"/>
      <c r="CA7036" s="42"/>
      <c r="CB7036" s="55"/>
      <c r="CC7036" s="42"/>
      <c r="CD7036" s="56"/>
      <c r="CE7036" s="42"/>
      <c r="DB7036" s="42"/>
    </row>
    <row r="7037" spans="62:106">
      <c r="BJ7037" s="89"/>
      <c r="BW7037" s="45"/>
      <c r="BX7037" s="42"/>
      <c r="BY7037" s="42"/>
      <c r="BZ7037" s="43"/>
      <c r="CA7037" s="42"/>
      <c r="CB7037" s="55"/>
      <c r="CC7037" s="42"/>
      <c r="CD7037" s="56"/>
      <c r="CE7037" s="42"/>
      <c r="DB7037" s="42"/>
    </row>
    <row r="7038" spans="62:106">
      <c r="BJ7038" s="89"/>
      <c r="BW7038" s="45"/>
      <c r="BX7038" s="42"/>
      <c r="BY7038" s="42"/>
      <c r="BZ7038" s="43"/>
      <c r="CA7038" s="42"/>
      <c r="CB7038" s="55"/>
      <c r="CC7038" s="42"/>
      <c r="CD7038" s="56"/>
      <c r="CE7038" s="42"/>
      <c r="DB7038" s="42"/>
    </row>
    <row r="7039" spans="62:106">
      <c r="BJ7039" s="89"/>
      <c r="BW7039" s="45"/>
      <c r="BX7039" s="42"/>
      <c r="BY7039" s="42"/>
      <c r="BZ7039" s="43"/>
      <c r="CA7039" s="42"/>
      <c r="CB7039" s="55"/>
      <c r="CC7039" s="42"/>
      <c r="CD7039" s="56"/>
      <c r="CE7039" s="42"/>
      <c r="DB7039" s="42"/>
    </row>
    <row r="7040" spans="62:106">
      <c r="BJ7040" s="89"/>
      <c r="BW7040" s="45"/>
      <c r="BX7040" s="42"/>
      <c r="BY7040" s="42"/>
      <c r="BZ7040" s="43"/>
      <c r="CA7040" s="42"/>
      <c r="CB7040" s="55"/>
      <c r="CC7040" s="42"/>
      <c r="CD7040" s="56"/>
      <c r="CE7040" s="42"/>
      <c r="DB7040" s="42"/>
    </row>
    <row r="7041" spans="62:106">
      <c r="BJ7041" s="89"/>
      <c r="BW7041" s="45"/>
      <c r="BX7041" s="42"/>
      <c r="BY7041" s="42"/>
      <c r="BZ7041" s="43"/>
      <c r="CA7041" s="42"/>
      <c r="CB7041" s="55"/>
      <c r="CC7041" s="42"/>
      <c r="CD7041" s="56"/>
      <c r="CE7041" s="42"/>
      <c r="DB7041" s="42"/>
    </row>
    <row r="7042" spans="62:106">
      <c r="BJ7042" s="89"/>
      <c r="BW7042" s="45"/>
      <c r="BX7042" s="42"/>
      <c r="BY7042" s="42"/>
      <c r="BZ7042" s="43"/>
      <c r="CA7042" s="42"/>
      <c r="CB7042" s="55"/>
      <c r="CC7042" s="42"/>
      <c r="CD7042" s="56"/>
      <c r="CE7042" s="42"/>
      <c r="DB7042" s="42"/>
    </row>
    <row r="7043" spans="62:106">
      <c r="BJ7043" s="89"/>
      <c r="BW7043" s="45"/>
      <c r="BX7043" s="42"/>
      <c r="BY7043" s="42"/>
      <c r="BZ7043" s="43"/>
      <c r="CA7043" s="42"/>
      <c r="CB7043" s="55"/>
      <c r="CC7043" s="42"/>
      <c r="CD7043" s="56"/>
      <c r="CE7043" s="42"/>
      <c r="DB7043" s="42"/>
    </row>
    <row r="7044" spans="62:106">
      <c r="BJ7044" s="89"/>
      <c r="BW7044" s="45"/>
      <c r="BX7044" s="42"/>
      <c r="BY7044" s="42"/>
      <c r="BZ7044" s="43"/>
      <c r="CA7044" s="42"/>
      <c r="CB7044" s="55"/>
      <c r="CC7044" s="42"/>
      <c r="CD7044" s="56"/>
      <c r="CE7044" s="42"/>
      <c r="DB7044" s="42"/>
    </row>
    <row r="7045" spans="62:106">
      <c r="BJ7045" s="89"/>
      <c r="BW7045" s="45"/>
      <c r="BX7045" s="42"/>
      <c r="BY7045" s="42"/>
      <c r="BZ7045" s="43"/>
      <c r="CA7045" s="42"/>
      <c r="CB7045" s="55"/>
      <c r="CC7045" s="42"/>
      <c r="CD7045" s="56"/>
      <c r="CE7045" s="42"/>
      <c r="DB7045" s="42"/>
    </row>
    <row r="7046" spans="62:106">
      <c r="BJ7046" s="89"/>
      <c r="BW7046" s="45"/>
      <c r="BX7046" s="42"/>
      <c r="BY7046" s="42"/>
      <c r="BZ7046" s="43"/>
      <c r="CA7046" s="42"/>
      <c r="CB7046" s="55"/>
      <c r="CC7046" s="42"/>
      <c r="CD7046" s="56"/>
      <c r="CE7046" s="42"/>
      <c r="DB7046" s="42"/>
    </row>
    <row r="7047" spans="62:106">
      <c r="BJ7047" s="89"/>
      <c r="BW7047" s="45"/>
      <c r="BX7047" s="42"/>
      <c r="BY7047" s="42"/>
      <c r="BZ7047" s="43"/>
      <c r="CA7047" s="42"/>
      <c r="CB7047" s="55"/>
      <c r="CC7047" s="42"/>
      <c r="CD7047" s="56"/>
      <c r="CE7047" s="42"/>
      <c r="DB7047" s="42"/>
    </row>
    <row r="7048" spans="62:106">
      <c r="BJ7048" s="89"/>
      <c r="BW7048" s="45"/>
      <c r="BX7048" s="42"/>
      <c r="BY7048" s="42"/>
      <c r="BZ7048" s="43"/>
      <c r="CA7048" s="42"/>
      <c r="CB7048" s="55"/>
      <c r="CC7048" s="42"/>
      <c r="CD7048" s="56"/>
      <c r="CE7048" s="42"/>
      <c r="DB7048" s="42"/>
    </row>
    <row r="7049" spans="62:106">
      <c r="BJ7049" s="89"/>
      <c r="BW7049" s="45"/>
      <c r="BX7049" s="42"/>
      <c r="BY7049" s="42"/>
      <c r="BZ7049" s="43"/>
      <c r="CA7049" s="42"/>
      <c r="CB7049" s="55"/>
      <c r="CC7049" s="42"/>
      <c r="CD7049" s="56"/>
      <c r="CE7049" s="42"/>
      <c r="DB7049" s="42"/>
    </row>
    <row r="7050" spans="62:106">
      <c r="BJ7050" s="89"/>
      <c r="BW7050" s="45"/>
      <c r="BX7050" s="42"/>
      <c r="BY7050" s="42"/>
      <c r="BZ7050" s="43"/>
      <c r="CA7050" s="42"/>
      <c r="CB7050" s="55"/>
      <c r="CC7050" s="42"/>
      <c r="CD7050" s="56"/>
      <c r="CE7050" s="42"/>
      <c r="DB7050" s="42"/>
    </row>
    <row r="7051" spans="62:106">
      <c r="BJ7051" s="89"/>
      <c r="BW7051" s="45"/>
      <c r="BX7051" s="42"/>
      <c r="BY7051" s="42"/>
      <c r="BZ7051" s="43"/>
      <c r="CA7051" s="42"/>
      <c r="CB7051" s="55"/>
      <c r="CC7051" s="42"/>
      <c r="CD7051" s="56"/>
      <c r="CE7051" s="42"/>
      <c r="DB7051" s="42"/>
    </row>
    <row r="7052" spans="62:106">
      <c r="BJ7052" s="89"/>
      <c r="BW7052" s="45"/>
      <c r="BX7052" s="42"/>
      <c r="BY7052" s="42"/>
      <c r="BZ7052" s="43"/>
      <c r="CA7052" s="42"/>
      <c r="CB7052" s="55"/>
      <c r="CC7052" s="42"/>
      <c r="CD7052" s="56"/>
      <c r="CE7052" s="42"/>
      <c r="DB7052" s="42"/>
    </row>
    <row r="7053" spans="62:106">
      <c r="BJ7053" s="89"/>
      <c r="BW7053" s="45"/>
      <c r="BX7053" s="42"/>
      <c r="BY7053" s="42"/>
      <c r="BZ7053" s="43"/>
      <c r="CA7053" s="42"/>
      <c r="CB7053" s="55"/>
      <c r="CC7053" s="42"/>
      <c r="CD7053" s="56"/>
      <c r="CE7053" s="42"/>
      <c r="DB7053" s="42"/>
    </row>
    <row r="7054" spans="62:106">
      <c r="BJ7054" s="89"/>
      <c r="BW7054" s="45"/>
      <c r="BX7054" s="42"/>
      <c r="BY7054" s="42"/>
      <c r="BZ7054" s="43"/>
      <c r="CA7054" s="42"/>
      <c r="CB7054" s="55"/>
      <c r="CC7054" s="42"/>
      <c r="CD7054" s="56"/>
      <c r="CE7054" s="42"/>
      <c r="DB7054" s="42"/>
    </row>
    <row r="7055" spans="62:106">
      <c r="BJ7055" s="89"/>
      <c r="BW7055" s="45"/>
      <c r="BX7055" s="42"/>
      <c r="BY7055" s="42"/>
      <c r="BZ7055" s="43"/>
      <c r="CA7055" s="42"/>
      <c r="CB7055" s="55"/>
      <c r="CC7055" s="42"/>
      <c r="CD7055" s="56"/>
      <c r="CE7055" s="42"/>
      <c r="DB7055" s="42"/>
    </row>
    <row r="7056" spans="62:106">
      <c r="BJ7056" s="89"/>
      <c r="BW7056" s="45"/>
      <c r="BX7056" s="42"/>
      <c r="BY7056" s="42"/>
      <c r="BZ7056" s="43"/>
      <c r="CA7056" s="42"/>
      <c r="CB7056" s="55"/>
      <c r="CC7056" s="42"/>
      <c r="CD7056" s="56"/>
      <c r="CE7056" s="42"/>
      <c r="DB7056" s="42"/>
    </row>
    <row r="7057" spans="62:106">
      <c r="BJ7057" s="89"/>
      <c r="BW7057" s="45"/>
      <c r="BX7057" s="42"/>
      <c r="BY7057" s="42"/>
      <c r="BZ7057" s="43"/>
      <c r="CA7057" s="42"/>
      <c r="CB7057" s="55"/>
      <c r="CC7057" s="42"/>
      <c r="CD7057" s="56"/>
      <c r="CE7057" s="42"/>
      <c r="DB7057" s="42"/>
    </row>
    <row r="7058" spans="62:106">
      <c r="BJ7058" s="89"/>
      <c r="BW7058" s="45"/>
      <c r="BX7058" s="42"/>
      <c r="BY7058" s="42"/>
      <c r="BZ7058" s="43"/>
      <c r="CA7058" s="42"/>
      <c r="CB7058" s="55"/>
      <c r="CC7058" s="42"/>
      <c r="CD7058" s="56"/>
      <c r="CE7058" s="42"/>
      <c r="DB7058" s="42"/>
    </row>
    <row r="7059" spans="62:106">
      <c r="BJ7059" s="89"/>
      <c r="BW7059" s="45"/>
      <c r="BX7059" s="42"/>
      <c r="BY7059" s="42"/>
      <c r="BZ7059" s="43"/>
      <c r="CA7059" s="42"/>
      <c r="CB7059" s="55"/>
      <c r="CC7059" s="42"/>
      <c r="CD7059" s="56"/>
      <c r="CE7059" s="42"/>
      <c r="DB7059" s="42"/>
    </row>
    <row r="7060" spans="62:106">
      <c r="BJ7060" s="89"/>
      <c r="BW7060" s="45"/>
      <c r="BX7060" s="42"/>
      <c r="BY7060" s="42"/>
      <c r="BZ7060" s="43"/>
      <c r="CA7060" s="42"/>
      <c r="CB7060" s="55"/>
      <c r="CC7060" s="42"/>
      <c r="CD7060" s="56"/>
      <c r="CE7060" s="42"/>
      <c r="DB7060" s="42"/>
    </row>
    <row r="7061" spans="62:106">
      <c r="BJ7061" s="89"/>
      <c r="BW7061" s="45"/>
      <c r="BX7061" s="42"/>
      <c r="BY7061" s="42"/>
      <c r="BZ7061" s="43"/>
      <c r="CA7061" s="42"/>
      <c r="CB7061" s="55"/>
      <c r="CC7061" s="42"/>
      <c r="CD7061" s="56"/>
      <c r="CE7061" s="42"/>
      <c r="DB7061" s="42"/>
    </row>
    <row r="7062" spans="62:106">
      <c r="BJ7062" s="89"/>
      <c r="BW7062" s="45"/>
      <c r="BX7062" s="42"/>
      <c r="BY7062" s="42"/>
      <c r="BZ7062" s="43"/>
      <c r="CA7062" s="42"/>
      <c r="CB7062" s="55"/>
      <c r="CC7062" s="42"/>
      <c r="CD7062" s="56"/>
      <c r="CE7062" s="42"/>
      <c r="DB7062" s="42"/>
    </row>
    <row r="7063" spans="62:106">
      <c r="BJ7063" s="89"/>
      <c r="BW7063" s="45"/>
      <c r="BX7063" s="42"/>
      <c r="BY7063" s="42"/>
      <c r="BZ7063" s="43"/>
      <c r="CA7063" s="42"/>
      <c r="CB7063" s="55"/>
      <c r="CC7063" s="42"/>
      <c r="CD7063" s="56"/>
      <c r="CE7063" s="42"/>
      <c r="DB7063" s="42"/>
    </row>
    <row r="7064" spans="62:106">
      <c r="BJ7064" s="89"/>
      <c r="BW7064" s="45"/>
      <c r="BX7064" s="42"/>
      <c r="BY7064" s="42"/>
      <c r="BZ7064" s="43"/>
      <c r="CA7064" s="42"/>
      <c r="CB7064" s="55"/>
      <c r="CC7064" s="42"/>
      <c r="CD7064" s="56"/>
      <c r="CE7064" s="42"/>
      <c r="DB7064" s="42"/>
    </row>
    <row r="7065" spans="62:106">
      <c r="BJ7065" s="89"/>
      <c r="BW7065" s="45"/>
      <c r="BX7065" s="42"/>
      <c r="BY7065" s="42"/>
      <c r="BZ7065" s="43"/>
      <c r="CA7065" s="42"/>
      <c r="CB7065" s="55"/>
      <c r="CC7065" s="42"/>
      <c r="CD7065" s="56"/>
      <c r="CE7065" s="42"/>
      <c r="DB7065" s="42"/>
    </row>
    <row r="7066" spans="62:106">
      <c r="BJ7066" s="89"/>
      <c r="BW7066" s="45"/>
      <c r="BX7066" s="42"/>
      <c r="BY7066" s="42"/>
      <c r="BZ7066" s="43"/>
      <c r="CA7066" s="42"/>
      <c r="CB7066" s="55"/>
      <c r="CC7066" s="42"/>
      <c r="CD7066" s="56"/>
      <c r="CE7066" s="42"/>
      <c r="DB7066" s="42"/>
    </row>
    <row r="7067" spans="62:106">
      <c r="BJ7067" s="89"/>
      <c r="BW7067" s="45"/>
      <c r="BX7067" s="42"/>
      <c r="BY7067" s="42"/>
      <c r="BZ7067" s="43"/>
      <c r="CA7067" s="42"/>
      <c r="CB7067" s="55"/>
      <c r="CC7067" s="42"/>
      <c r="CD7067" s="56"/>
      <c r="CE7067" s="42"/>
      <c r="DB7067" s="42"/>
    </row>
    <row r="7068" spans="62:106">
      <c r="BJ7068" s="89"/>
      <c r="BW7068" s="45"/>
      <c r="BX7068" s="42"/>
      <c r="BY7068" s="42"/>
      <c r="BZ7068" s="43"/>
      <c r="CA7068" s="42"/>
      <c r="CB7068" s="55"/>
      <c r="CC7068" s="42"/>
      <c r="CD7068" s="56"/>
      <c r="CE7068" s="42"/>
      <c r="DB7068" s="42"/>
    </row>
    <row r="7069" spans="62:106">
      <c r="BJ7069" s="89"/>
      <c r="BW7069" s="45"/>
      <c r="BX7069" s="42"/>
      <c r="BY7069" s="42"/>
      <c r="BZ7069" s="43"/>
      <c r="CA7069" s="42"/>
      <c r="CB7069" s="55"/>
      <c r="CC7069" s="42"/>
      <c r="CD7069" s="56"/>
      <c r="CE7069" s="42"/>
      <c r="DB7069" s="42"/>
    </row>
    <row r="7070" spans="62:106">
      <c r="BJ7070" s="89"/>
      <c r="BW7070" s="45"/>
      <c r="BX7070" s="42"/>
      <c r="BY7070" s="42"/>
      <c r="BZ7070" s="43"/>
      <c r="CA7070" s="42"/>
      <c r="CB7070" s="55"/>
      <c r="CC7070" s="42"/>
      <c r="CD7070" s="56"/>
      <c r="CE7070" s="42"/>
      <c r="DB7070" s="42"/>
    </row>
    <row r="7071" spans="62:106">
      <c r="BJ7071" s="89"/>
      <c r="BW7071" s="45"/>
      <c r="BX7071" s="42"/>
      <c r="BY7071" s="42"/>
      <c r="BZ7071" s="43"/>
      <c r="CA7071" s="42"/>
      <c r="CB7071" s="55"/>
      <c r="CC7071" s="42"/>
      <c r="CD7071" s="56"/>
      <c r="CE7071" s="42"/>
      <c r="DB7071" s="42"/>
    </row>
    <row r="7072" spans="62:106">
      <c r="BJ7072" s="89"/>
      <c r="BW7072" s="45"/>
      <c r="BX7072" s="42"/>
      <c r="BY7072" s="42"/>
      <c r="BZ7072" s="43"/>
      <c r="CA7072" s="42"/>
      <c r="CB7072" s="55"/>
      <c r="CC7072" s="42"/>
      <c r="CD7072" s="56"/>
      <c r="CE7072" s="42"/>
      <c r="DB7072" s="42"/>
    </row>
    <row r="7073" spans="62:106">
      <c r="BJ7073" s="89"/>
      <c r="BW7073" s="45"/>
      <c r="BX7073" s="42"/>
      <c r="BY7073" s="42"/>
      <c r="BZ7073" s="43"/>
      <c r="CA7073" s="42"/>
      <c r="CB7073" s="55"/>
      <c r="CC7073" s="42"/>
      <c r="CD7073" s="56"/>
      <c r="CE7073" s="42"/>
      <c r="DB7073" s="42"/>
    </row>
    <row r="7074" spans="62:106">
      <c r="BJ7074" s="89"/>
      <c r="BW7074" s="45"/>
      <c r="BX7074" s="42"/>
      <c r="BY7074" s="42"/>
      <c r="BZ7074" s="43"/>
      <c r="CA7074" s="42"/>
      <c r="CB7074" s="55"/>
      <c r="CC7074" s="42"/>
      <c r="CD7074" s="56"/>
      <c r="CE7074" s="42"/>
      <c r="DB7074" s="42"/>
    </row>
    <row r="7075" spans="62:106">
      <c r="BJ7075" s="89"/>
      <c r="BW7075" s="45"/>
      <c r="BX7075" s="42"/>
      <c r="BY7075" s="42"/>
      <c r="BZ7075" s="43"/>
      <c r="CA7075" s="42"/>
      <c r="CB7075" s="55"/>
      <c r="CC7075" s="42"/>
      <c r="CD7075" s="56"/>
      <c r="CE7075" s="42"/>
      <c r="DB7075" s="42"/>
    </row>
    <row r="7076" spans="62:106">
      <c r="BJ7076" s="89"/>
      <c r="BW7076" s="45"/>
      <c r="BX7076" s="42"/>
      <c r="BY7076" s="42"/>
      <c r="BZ7076" s="43"/>
      <c r="CA7076" s="42"/>
      <c r="CB7076" s="55"/>
      <c r="CC7076" s="42"/>
      <c r="CD7076" s="56"/>
      <c r="CE7076" s="42"/>
      <c r="DB7076" s="42"/>
    </row>
    <row r="7077" spans="62:106">
      <c r="BJ7077" s="89"/>
      <c r="BW7077" s="45"/>
      <c r="BX7077" s="42"/>
      <c r="BY7077" s="42"/>
      <c r="BZ7077" s="43"/>
      <c r="CA7077" s="42"/>
      <c r="CB7077" s="55"/>
      <c r="CC7077" s="42"/>
      <c r="CD7077" s="56"/>
      <c r="CE7077" s="42"/>
      <c r="DB7077" s="42"/>
    </row>
    <row r="7078" spans="62:106">
      <c r="BJ7078" s="89"/>
      <c r="BW7078" s="45"/>
      <c r="BX7078" s="42"/>
      <c r="BY7078" s="42"/>
      <c r="BZ7078" s="43"/>
      <c r="CA7078" s="42"/>
      <c r="CB7078" s="55"/>
      <c r="CC7078" s="42"/>
      <c r="CD7078" s="56"/>
      <c r="CE7078" s="42"/>
      <c r="DB7078" s="42"/>
    </row>
    <row r="7079" spans="62:106">
      <c r="BJ7079" s="89"/>
      <c r="BW7079" s="45"/>
      <c r="BX7079" s="42"/>
      <c r="BY7079" s="42"/>
      <c r="BZ7079" s="43"/>
      <c r="CA7079" s="42"/>
      <c r="CB7079" s="55"/>
      <c r="CC7079" s="42"/>
      <c r="CD7079" s="56"/>
      <c r="CE7079" s="42"/>
      <c r="DB7079" s="42"/>
    </row>
    <row r="7080" spans="62:106">
      <c r="BJ7080" s="89"/>
      <c r="BW7080" s="45"/>
      <c r="BX7080" s="42"/>
      <c r="BY7080" s="42"/>
      <c r="BZ7080" s="43"/>
      <c r="CA7080" s="42"/>
      <c r="CB7080" s="55"/>
      <c r="CC7080" s="42"/>
      <c r="CD7080" s="56"/>
      <c r="CE7080" s="42"/>
      <c r="DB7080" s="42"/>
    </row>
    <row r="7081" spans="62:106">
      <c r="BJ7081" s="89"/>
      <c r="BW7081" s="45"/>
      <c r="BX7081" s="42"/>
      <c r="BY7081" s="42"/>
      <c r="BZ7081" s="43"/>
      <c r="CA7081" s="42"/>
      <c r="CB7081" s="55"/>
      <c r="CC7081" s="42"/>
      <c r="CD7081" s="56"/>
      <c r="CE7081" s="42"/>
      <c r="DB7081" s="42"/>
    </row>
    <row r="7082" spans="62:106">
      <c r="BJ7082" s="89"/>
      <c r="BW7082" s="45"/>
      <c r="BX7082" s="42"/>
      <c r="BY7082" s="42"/>
      <c r="BZ7082" s="43"/>
      <c r="CA7082" s="42"/>
      <c r="CB7082" s="55"/>
      <c r="CC7082" s="42"/>
      <c r="CD7082" s="56"/>
      <c r="CE7082" s="42"/>
      <c r="DB7082" s="42"/>
    </row>
    <row r="7083" spans="62:106">
      <c r="BJ7083" s="89"/>
      <c r="BW7083" s="45"/>
      <c r="BX7083" s="42"/>
      <c r="BY7083" s="42"/>
      <c r="BZ7083" s="43"/>
      <c r="CA7083" s="42"/>
      <c r="CB7083" s="55"/>
      <c r="CC7083" s="42"/>
      <c r="CD7083" s="56"/>
      <c r="CE7083" s="42"/>
      <c r="DB7083" s="42"/>
    </row>
    <row r="7084" spans="62:106">
      <c r="BJ7084" s="89"/>
      <c r="BW7084" s="45"/>
      <c r="BX7084" s="42"/>
      <c r="BY7084" s="42"/>
      <c r="BZ7084" s="43"/>
      <c r="CA7084" s="42"/>
      <c r="CB7084" s="55"/>
      <c r="CC7084" s="42"/>
      <c r="CD7084" s="56"/>
      <c r="CE7084" s="42"/>
      <c r="DB7084" s="42"/>
    </row>
    <row r="7085" spans="62:106">
      <c r="BJ7085" s="89"/>
      <c r="BW7085" s="45"/>
      <c r="BX7085" s="42"/>
      <c r="BY7085" s="42"/>
      <c r="BZ7085" s="43"/>
      <c r="CA7085" s="42"/>
      <c r="CB7085" s="55"/>
      <c r="CC7085" s="42"/>
      <c r="CD7085" s="56"/>
      <c r="CE7085" s="42"/>
      <c r="DB7085" s="42"/>
    </row>
    <row r="7086" spans="62:106">
      <c r="BJ7086" s="89"/>
      <c r="BW7086" s="45"/>
      <c r="BX7086" s="42"/>
      <c r="BY7086" s="42"/>
      <c r="BZ7086" s="43"/>
      <c r="CA7086" s="42"/>
      <c r="CB7086" s="55"/>
      <c r="CC7086" s="42"/>
      <c r="CD7086" s="56"/>
      <c r="CE7086" s="42"/>
      <c r="DB7086" s="42"/>
    </row>
    <row r="7087" spans="62:106">
      <c r="BJ7087" s="89"/>
      <c r="BW7087" s="45"/>
      <c r="BX7087" s="42"/>
      <c r="BY7087" s="42"/>
      <c r="BZ7087" s="43"/>
      <c r="CA7087" s="42"/>
      <c r="CB7087" s="55"/>
      <c r="CC7087" s="42"/>
      <c r="CD7087" s="56"/>
      <c r="CE7087" s="42"/>
      <c r="DB7087" s="42"/>
    </row>
    <row r="7088" spans="62:106">
      <c r="BJ7088" s="89"/>
      <c r="BW7088" s="45"/>
      <c r="BX7088" s="42"/>
      <c r="BY7088" s="42"/>
      <c r="BZ7088" s="43"/>
      <c r="CA7088" s="42"/>
      <c r="CB7088" s="55"/>
      <c r="CC7088" s="42"/>
      <c r="CD7088" s="56"/>
      <c r="CE7088" s="42"/>
      <c r="DB7088" s="42"/>
    </row>
    <row r="7089" spans="62:106">
      <c r="BJ7089" s="89"/>
      <c r="BW7089" s="45"/>
      <c r="BX7089" s="42"/>
      <c r="BY7089" s="42"/>
      <c r="BZ7089" s="43"/>
      <c r="CA7089" s="42"/>
      <c r="CB7089" s="55"/>
      <c r="CC7089" s="42"/>
      <c r="CD7089" s="56"/>
      <c r="CE7089" s="42"/>
      <c r="DB7089" s="42"/>
    </row>
    <row r="7090" spans="62:106">
      <c r="BJ7090" s="89"/>
      <c r="BW7090" s="45"/>
      <c r="BX7090" s="42"/>
      <c r="BY7090" s="42"/>
      <c r="BZ7090" s="43"/>
      <c r="CA7090" s="42"/>
      <c r="CB7090" s="55"/>
      <c r="CC7090" s="42"/>
      <c r="CD7090" s="56"/>
      <c r="CE7090" s="42"/>
      <c r="DB7090" s="42"/>
    </row>
    <row r="7091" spans="62:106">
      <c r="BJ7091" s="89"/>
      <c r="BW7091" s="45"/>
      <c r="BX7091" s="42"/>
      <c r="BY7091" s="42"/>
      <c r="BZ7091" s="43"/>
      <c r="CA7091" s="42"/>
      <c r="CB7091" s="55"/>
      <c r="CC7091" s="42"/>
      <c r="CD7091" s="56"/>
      <c r="CE7091" s="42"/>
      <c r="DB7091" s="42"/>
    </row>
    <row r="7092" spans="62:106">
      <c r="BJ7092" s="89"/>
      <c r="BW7092" s="45"/>
      <c r="BX7092" s="42"/>
      <c r="BY7092" s="42"/>
      <c r="BZ7092" s="43"/>
      <c r="CA7092" s="42"/>
      <c r="CB7092" s="55"/>
      <c r="CC7092" s="42"/>
      <c r="CD7092" s="56"/>
      <c r="CE7092" s="42"/>
      <c r="DB7092" s="42"/>
    </row>
    <row r="7093" spans="62:106">
      <c r="BJ7093" s="89"/>
      <c r="BW7093" s="45"/>
      <c r="BX7093" s="42"/>
      <c r="BY7093" s="42"/>
      <c r="BZ7093" s="43"/>
      <c r="CA7093" s="42"/>
      <c r="CB7093" s="55"/>
      <c r="CC7093" s="42"/>
      <c r="CD7093" s="56"/>
      <c r="CE7093" s="42"/>
      <c r="DB7093" s="42"/>
    </row>
    <row r="7094" spans="62:106">
      <c r="BJ7094" s="89"/>
      <c r="BW7094" s="45"/>
      <c r="BX7094" s="42"/>
      <c r="BY7094" s="42"/>
      <c r="BZ7094" s="43"/>
      <c r="CA7094" s="42"/>
      <c r="CB7094" s="55"/>
      <c r="CC7094" s="42"/>
      <c r="CD7094" s="56"/>
      <c r="CE7094" s="42"/>
      <c r="DB7094" s="42"/>
    </row>
    <row r="7095" spans="62:106">
      <c r="BJ7095" s="89"/>
      <c r="BW7095" s="45"/>
      <c r="BX7095" s="42"/>
      <c r="BY7095" s="42"/>
      <c r="BZ7095" s="43"/>
      <c r="CA7095" s="42"/>
      <c r="CB7095" s="55"/>
      <c r="CC7095" s="42"/>
      <c r="CD7095" s="56"/>
      <c r="CE7095" s="42"/>
      <c r="DB7095" s="42"/>
    </row>
    <row r="7096" spans="62:106">
      <c r="BJ7096" s="89"/>
      <c r="BW7096" s="45"/>
      <c r="BX7096" s="42"/>
      <c r="BY7096" s="42"/>
      <c r="BZ7096" s="43"/>
      <c r="CA7096" s="42"/>
      <c r="CB7096" s="55"/>
      <c r="CC7096" s="42"/>
      <c r="CD7096" s="56"/>
      <c r="CE7096" s="42"/>
      <c r="DB7096" s="42"/>
    </row>
    <row r="7097" spans="62:106">
      <c r="BJ7097" s="89"/>
      <c r="BW7097" s="45"/>
      <c r="BX7097" s="42"/>
      <c r="BY7097" s="42"/>
      <c r="BZ7097" s="43"/>
      <c r="CA7097" s="42"/>
      <c r="CB7097" s="55"/>
      <c r="CC7097" s="42"/>
      <c r="CD7097" s="56"/>
      <c r="CE7097" s="42"/>
      <c r="DB7097" s="42"/>
    </row>
    <row r="7098" spans="62:106">
      <c r="BJ7098" s="89"/>
      <c r="BW7098" s="45"/>
      <c r="BX7098" s="42"/>
      <c r="BY7098" s="42"/>
      <c r="BZ7098" s="43"/>
      <c r="CA7098" s="42"/>
      <c r="CB7098" s="55"/>
      <c r="CC7098" s="42"/>
      <c r="CD7098" s="56"/>
      <c r="CE7098" s="42"/>
      <c r="DB7098" s="42"/>
    </row>
    <row r="7099" spans="62:106">
      <c r="BJ7099" s="89"/>
      <c r="BW7099" s="45"/>
      <c r="BX7099" s="42"/>
      <c r="BY7099" s="42"/>
      <c r="BZ7099" s="43"/>
      <c r="CA7099" s="42"/>
      <c r="CB7099" s="55"/>
      <c r="CC7099" s="42"/>
      <c r="CD7099" s="56"/>
      <c r="CE7099" s="42"/>
      <c r="DB7099" s="42"/>
    </row>
    <row r="7100" spans="62:106">
      <c r="BJ7100" s="89"/>
      <c r="BW7100" s="45"/>
      <c r="BX7100" s="42"/>
      <c r="BY7100" s="42"/>
      <c r="BZ7100" s="43"/>
      <c r="CA7100" s="42"/>
      <c r="CB7100" s="55"/>
      <c r="CC7100" s="42"/>
      <c r="CD7100" s="56"/>
      <c r="CE7100" s="42"/>
      <c r="DB7100" s="42"/>
    </row>
    <row r="7101" spans="62:106">
      <c r="BJ7101" s="89"/>
      <c r="BW7101" s="45"/>
      <c r="BX7101" s="42"/>
      <c r="BY7101" s="42"/>
      <c r="BZ7101" s="43"/>
      <c r="CA7101" s="42"/>
      <c r="CB7101" s="55"/>
      <c r="CC7101" s="42"/>
      <c r="CD7101" s="56"/>
      <c r="CE7101" s="42"/>
      <c r="DB7101" s="42"/>
    </row>
    <row r="7102" spans="62:106">
      <c r="BJ7102" s="89"/>
      <c r="BW7102" s="45"/>
      <c r="BX7102" s="42"/>
      <c r="BY7102" s="42"/>
      <c r="BZ7102" s="43"/>
      <c r="CA7102" s="42"/>
      <c r="CB7102" s="55"/>
      <c r="CC7102" s="42"/>
      <c r="CD7102" s="56"/>
      <c r="CE7102" s="42"/>
      <c r="DB7102" s="42"/>
    </row>
    <row r="7103" spans="62:106">
      <c r="BJ7103" s="89"/>
      <c r="BW7103" s="45"/>
      <c r="BX7103" s="42"/>
      <c r="BY7103" s="42"/>
      <c r="BZ7103" s="43"/>
      <c r="CA7103" s="42"/>
      <c r="CB7103" s="55"/>
      <c r="CC7103" s="42"/>
      <c r="CD7103" s="56"/>
      <c r="CE7103" s="42"/>
      <c r="DB7103" s="42"/>
    </row>
    <row r="7104" spans="62:106">
      <c r="BJ7104" s="89"/>
      <c r="BW7104" s="45"/>
      <c r="BX7104" s="42"/>
      <c r="BY7104" s="42"/>
      <c r="BZ7104" s="43"/>
      <c r="CA7104" s="42"/>
      <c r="CB7104" s="55"/>
      <c r="CC7104" s="42"/>
      <c r="CD7104" s="56"/>
      <c r="CE7104" s="42"/>
      <c r="DB7104" s="42"/>
    </row>
    <row r="7105" spans="62:106">
      <c r="BJ7105" s="89"/>
      <c r="BW7105" s="45"/>
      <c r="BX7105" s="42"/>
      <c r="BY7105" s="42"/>
      <c r="BZ7105" s="43"/>
      <c r="CA7105" s="42"/>
      <c r="CB7105" s="55"/>
      <c r="CC7105" s="42"/>
      <c r="CD7105" s="56"/>
      <c r="CE7105" s="42"/>
      <c r="DB7105" s="42"/>
    </row>
    <row r="7106" spans="62:106">
      <c r="BJ7106" s="89"/>
      <c r="BW7106" s="45"/>
      <c r="BX7106" s="42"/>
      <c r="BY7106" s="42"/>
      <c r="BZ7106" s="43"/>
      <c r="CA7106" s="42"/>
      <c r="CB7106" s="55"/>
      <c r="CC7106" s="42"/>
      <c r="CD7106" s="56"/>
      <c r="CE7106" s="42"/>
      <c r="DB7106" s="42"/>
    </row>
    <row r="7107" spans="62:106">
      <c r="BJ7107" s="89"/>
      <c r="BW7107" s="45"/>
      <c r="BX7107" s="42"/>
      <c r="BY7107" s="42"/>
      <c r="BZ7107" s="43"/>
      <c r="CA7107" s="42"/>
      <c r="CB7107" s="55"/>
      <c r="CC7107" s="42"/>
      <c r="CD7107" s="56"/>
      <c r="CE7107" s="42"/>
      <c r="DB7107" s="42"/>
    </row>
    <row r="7108" spans="62:106">
      <c r="BJ7108" s="89"/>
      <c r="BW7108" s="45"/>
      <c r="BX7108" s="42"/>
      <c r="BY7108" s="42"/>
      <c r="BZ7108" s="43"/>
      <c r="CA7108" s="42"/>
      <c r="CB7108" s="55"/>
      <c r="CC7108" s="42"/>
      <c r="CD7108" s="56"/>
      <c r="CE7108" s="42"/>
      <c r="DB7108" s="42"/>
    </row>
    <row r="7109" spans="62:106">
      <c r="BJ7109" s="89"/>
      <c r="BW7109" s="45"/>
      <c r="BX7109" s="42"/>
      <c r="BY7109" s="42"/>
      <c r="BZ7109" s="43"/>
      <c r="CA7109" s="42"/>
      <c r="CB7109" s="55"/>
      <c r="CC7109" s="42"/>
      <c r="CD7109" s="56"/>
      <c r="CE7109" s="42"/>
      <c r="DB7109" s="42"/>
    </row>
    <row r="7110" spans="62:106">
      <c r="BJ7110" s="89"/>
      <c r="BW7110" s="45"/>
      <c r="BX7110" s="42"/>
      <c r="BY7110" s="42"/>
      <c r="BZ7110" s="43"/>
      <c r="CA7110" s="42"/>
      <c r="CB7110" s="55"/>
      <c r="CC7110" s="42"/>
      <c r="CD7110" s="56"/>
      <c r="CE7110" s="42"/>
      <c r="DB7110" s="42"/>
    </row>
    <row r="7111" spans="62:106">
      <c r="BJ7111" s="89"/>
      <c r="BW7111" s="45"/>
      <c r="BX7111" s="42"/>
      <c r="BY7111" s="42"/>
      <c r="BZ7111" s="43"/>
      <c r="CA7111" s="42"/>
      <c r="CB7111" s="55"/>
      <c r="CC7111" s="42"/>
      <c r="CD7111" s="56"/>
      <c r="CE7111" s="42"/>
      <c r="DB7111" s="42"/>
    </row>
    <row r="7112" spans="62:106">
      <c r="BJ7112" s="89"/>
      <c r="BW7112" s="45"/>
      <c r="BX7112" s="42"/>
      <c r="BY7112" s="42"/>
      <c r="BZ7112" s="43"/>
      <c r="CA7112" s="42"/>
      <c r="CB7112" s="55"/>
      <c r="CC7112" s="42"/>
      <c r="CD7112" s="56"/>
      <c r="CE7112" s="42"/>
      <c r="DB7112" s="42"/>
    </row>
    <row r="7113" spans="62:106">
      <c r="BJ7113" s="89"/>
      <c r="BW7113" s="45"/>
      <c r="BX7113" s="42"/>
      <c r="BY7113" s="42"/>
      <c r="BZ7113" s="43"/>
      <c r="CA7113" s="42"/>
      <c r="CB7113" s="55"/>
      <c r="CC7113" s="42"/>
      <c r="CD7113" s="56"/>
      <c r="CE7113" s="42"/>
      <c r="DB7113" s="42"/>
    </row>
    <row r="7114" spans="62:106">
      <c r="BJ7114" s="89"/>
      <c r="BW7114" s="45"/>
      <c r="BX7114" s="42"/>
      <c r="BY7114" s="42"/>
      <c r="BZ7114" s="43"/>
      <c r="CA7114" s="42"/>
      <c r="CB7114" s="55"/>
      <c r="CC7114" s="42"/>
      <c r="CD7114" s="56"/>
      <c r="CE7114" s="42"/>
      <c r="DB7114" s="42"/>
    </row>
    <row r="7115" spans="62:106">
      <c r="BJ7115" s="89"/>
      <c r="BW7115" s="45"/>
      <c r="BX7115" s="42"/>
      <c r="BY7115" s="42"/>
      <c r="BZ7115" s="43"/>
      <c r="CA7115" s="42"/>
      <c r="CB7115" s="55"/>
      <c r="CC7115" s="42"/>
      <c r="CD7115" s="56"/>
      <c r="CE7115" s="42"/>
      <c r="DB7115" s="42"/>
    </row>
    <row r="7116" spans="62:106">
      <c r="BJ7116" s="89"/>
      <c r="BW7116" s="45"/>
      <c r="BX7116" s="42"/>
      <c r="BY7116" s="42"/>
      <c r="BZ7116" s="43"/>
      <c r="CA7116" s="42"/>
      <c r="CB7116" s="55"/>
      <c r="CC7116" s="42"/>
      <c r="CD7116" s="56"/>
      <c r="CE7116" s="42"/>
      <c r="DB7116" s="42"/>
    </row>
    <row r="7117" spans="62:106">
      <c r="BJ7117" s="89"/>
      <c r="BW7117" s="45"/>
      <c r="BX7117" s="42"/>
      <c r="BY7117" s="42"/>
      <c r="BZ7117" s="43"/>
      <c r="CA7117" s="42"/>
      <c r="CB7117" s="55"/>
      <c r="CC7117" s="42"/>
      <c r="CD7117" s="56"/>
      <c r="CE7117" s="42"/>
      <c r="DB7117" s="42"/>
    </row>
    <row r="7118" spans="62:106">
      <c r="BJ7118" s="89"/>
      <c r="BW7118" s="45"/>
      <c r="BX7118" s="42"/>
      <c r="BY7118" s="42"/>
      <c r="BZ7118" s="43"/>
      <c r="CA7118" s="42"/>
      <c r="CB7118" s="55"/>
      <c r="CC7118" s="42"/>
      <c r="CD7118" s="56"/>
      <c r="CE7118" s="42"/>
      <c r="DB7118" s="42"/>
    </row>
    <row r="7119" spans="62:106">
      <c r="BJ7119" s="89"/>
      <c r="BW7119" s="45"/>
      <c r="BX7119" s="42"/>
      <c r="BY7119" s="42"/>
      <c r="BZ7119" s="43"/>
      <c r="CA7119" s="42"/>
      <c r="CB7119" s="55"/>
      <c r="CC7119" s="42"/>
      <c r="CD7119" s="56"/>
      <c r="CE7119" s="42"/>
      <c r="DB7119" s="42"/>
    </row>
    <row r="7120" spans="62:106">
      <c r="BJ7120" s="89"/>
      <c r="BW7120" s="45"/>
      <c r="BX7120" s="42"/>
      <c r="BY7120" s="42"/>
      <c r="BZ7120" s="43"/>
      <c r="CA7120" s="42"/>
      <c r="CB7120" s="55"/>
      <c r="CC7120" s="42"/>
      <c r="CD7120" s="56"/>
      <c r="CE7120" s="42"/>
      <c r="DB7120" s="42"/>
    </row>
    <row r="7121" spans="62:106">
      <c r="BJ7121" s="89"/>
      <c r="BW7121" s="45"/>
      <c r="BX7121" s="42"/>
      <c r="BY7121" s="42"/>
      <c r="BZ7121" s="43"/>
      <c r="CA7121" s="42"/>
      <c r="CB7121" s="55"/>
      <c r="CC7121" s="42"/>
      <c r="CD7121" s="56"/>
      <c r="CE7121" s="42"/>
      <c r="DB7121" s="42"/>
    </row>
    <row r="7122" spans="62:106">
      <c r="BJ7122" s="89"/>
      <c r="BW7122" s="45"/>
      <c r="BX7122" s="42"/>
      <c r="BY7122" s="42"/>
      <c r="BZ7122" s="43"/>
      <c r="CA7122" s="42"/>
      <c r="CB7122" s="55"/>
      <c r="CC7122" s="42"/>
      <c r="CD7122" s="56"/>
      <c r="CE7122" s="42"/>
      <c r="DB7122" s="42"/>
    </row>
    <row r="7123" spans="62:106">
      <c r="BJ7123" s="89"/>
      <c r="BW7123" s="45"/>
      <c r="BX7123" s="42"/>
      <c r="BY7123" s="42"/>
      <c r="BZ7123" s="43"/>
      <c r="CA7123" s="42"/>
      <c r="CB7123" s="55"/>
      <c r="CC7123" s="42"/>
      <c r="CD7123" s="56"/>
      <c r="CE7123" s="42"/>
      <c r="DB7123" s="42"/>
    </row>
    <row r="7124" spans="62:106">
      <c r="BJ7124" s="89"/>
      <c r="BW7124" s="45"/>
      <c r="BX7124" s="42"/>
      <c r="BY7124" s="42"/>
      <c r="BZ7124" s="43"/>
      <c r="CA7124" s="42"/>
      <c r="CB7124" s="55"/>
      <c r="CC7124" s="42"/>
      <c r="CD7124" s="56"/>
      <c r="CE7124" s="42"/>
      <c r="DB7124" s="42"/>
    </row>
    <row r="7125" spans="62:106">
      <c r="BJ7125" s="89"/>
      <c r="BW7125" s="45"/>
      <c r="BX7125" s="42"/>
      <c r="BY7125" s="42"/>
      <c r="BZ7125" s="43"/>
      <c r="CA7125" s="42"/>
      <c r="CB7125" s="55"/>
      <c r="CC7125" s="42"/>
      <c r="CD7125" s="56"/>
      <c r="CE7125" s="42"/>
      <c r="DB7125" s="42"/>
    </row>
    <row r="7126" spans="62:106">
      <c r="BJ7126" s="89"/>
      <c r="BW7126" s="45"/>
      <c r="BX7126" s="42"/>
      <c r="BY7126" s="42"/>
      <c r="BZ7126" s="43"/>
      <c r="CA7126" s="42"/>
      <c r="CB7126" s="55"/>
      <c r="CC7126" s="42"/>
      <c r="CD7126" s="56"/>
      <c r="CE7126" s="42"/>
      <c r="DB7126" s="42"/>
    </row>
    <row r="7127" spans="62:106">
      <c r="BJ7127" s="89"/>
      <c r="BW7127" s="45"/>
      <c r="BX7127" s="42"/>
      <c r="BY7127" s="42"/>
      <c r="BZ7127" s="43"/>
      <c r="CA7127" s="42"/>
      <c r="CB7127" s="55"/>
      <c r="CC7127" s="42"/>
      <c r="CD7127" s="56"/>
      <c r="CE7127" s="42"/>
      <c r="DB7127" s="42"/>
    </row>
    <row r="7128" spans="62:106">
      <c r="BJ7128" s="89"/>
      <c r="BW7128" s="45"/>
      <c r="BX7128" s="42"/>
      <c r="BY7128" s="42"/>
      <c r="BZ7128" s="43"/>
      <c r="CA7128" s="42"/>
      <c r="CB7128" s="55"/>
      <c r="CC7128" s="42"/>
      <c r="CD7128" s="56"/>
      <c r="CE7128" s="42"/>
      <c r="DB7128" s="42"/>
    </row>
    <row r="7129" spans="62:106">
      <c r="BJ7129" s="89"/>
      <c r="BW7129" s="45"/>
      <c r="BX7129" s="42"/>
      <c r="BY7129" s="42"/>
      <c r="BZ7129" s="43"/>
      <c r="CA7129" s="42"/>
      <c r="CB7129" s="55"/>
      <c r="CC7129" s="42"/>
      <c r="CD7129" s="56"/>
      <c r="CE7129" s="42"/>
      <c r="DB7129" s="42"/>
    </row>
    <row r="7130" spans="62:106">
      <c r="BJ7130" s="89"/>
      <c r="BW7130" s="45"/>
      <c r="BX7130" s="42"/>
      <c r="BY7130" s="42"/>
      <c r="BZ7130" s="43"/>
      <c r="CA7130" s="42"/>
      <c r="CB7130" s="55"/>
      <c r="CC7130" s="42"/>
      <c r="CD7130" s="56"/>
      <c r="CE7130" s="42"/>
      <c r="DB7130" s="42"/>
    </row>
    <row r="7131" spans="62:106">
      <c r="BJ7131" s="89"/>
      <c r="BW7131" s="45"/>
      <c r="BX7131" s="42"/>
      <c r="BY7131" s="42"/>
      <c r="BZ7131" s="43"/>
      <c r="CA7131" s="42"/>
      <c r="CB7131" s="55"/>
      <c r="CC7131" s="42"/>
      <c r="CD7131" s="56"/>
      <c r="CE7131" s="42"/>
      <c r="DB7131" s="42"/>
    </row>
    <row r="7132" spans="62:106">
      <c r="BJ7132" s="89"/>
      <c r="BW7132" s="45"/>
      <c r="BX7132" s="42"/>
      <c r="BY7132" s="42"/>
      <c r="BZ7132" s="43"/>
      <c r="CA7132" s="42"/>
      <c r="CB7132" s="55"/>
      <c r="CC7132" s="42"/>
      <c r="CD7132" s="56"/>
      <c r="CE7132" s="42"/>
      <c r="DB7132" s="42"/>
    </row>
    <row r="7133" spans="62:106">
      <c r="BJ7133" s="89"/>
      <c r="BW7133" s="45"/>
      <c r="BX7133" s="42"/>
      <c r="BY7133" s="42"/>
      <c r="BZ7133" s="43"/>
      <c r="CA7133" s="42"/>
      <c r="CB7133" s="55"/>
      <c r="CC7133" s="42"/>
      <c r="CD7133" s="56"/>
      <c r="CE7133" s="42"/>
      <c r="DB7133" s="42"/>
    </row>
    <row r="7134" spans="62:106">
      <c r="BJ7134" s="89"/>
      <c r="BW7134" s="45"/>
      <c r="BX7134" s="42"/>
      <c r="BY7134" s="42"/>
      <c r="BZ7134" s="43"/>
      <c r="CA7134" s="42"/>
      <c r="CB7134" s="55"/>
      <c r="CC7134" s="42"/>
      <c r="CD7134" s="56"/>
      <c r="CE7134" s="42"/>
      <c r="DB7134" s="42"/>
    </row>
    <row r="7135" spans="62:106">
      <c r="BJ7135" s="89"/>
      <c r="BW7135" s="45"/>
      <c r="BX7135" s="42"/>
      <c r="BY7135" s="42"/>
      <c r="BZ7135" s="43"/>
      <c r="CA7135" s="42"/>
      <c r="CB7135" s="55"/>
      <c r="CC7135" s="42"/>
      <c r="CD7135" s="56"/>
      <c r="CE7135" s="42"/>
      <c r="DB7135" s="42"/>
    </row>
    <row r="7136" spans="62:106">
      <c r="BJ7136" s="89"/>
      <c r="BW7136" s="45"/>
      <c r="BX7136" s="42"/>
      <c r="BY7136" s="42"/>
      <c r="BZ7136" s="43"/>
      <c r="CA7136" s="42"/>
      <c r="CB7136" s="55"/>
      <c r="CC7136" s="42"/>
      <c r="CD7136" s="56"/>
      <c r="CE7136" s="42"/>
      <c r="DB7136" s="42"/>
    </row>
    <row r="7137" spans="62:106">
      <c r="BJ7137" s="89"/>
      <c r="BW7137" s="45"/>
      <c r="BX7137" s="42"/>
      <c r="BY7137" s="42"/>
      <c r="BZ7137" s="43"/>
      <c r="CA7137" s="42"/>
      <c r="CB7137" s="55"/>
      <c r="CC7137" s="42"/>
      <c r="CD7137" s="56"/>
      <c r="CE7137" s="42"/>
      <c r="DB7137" s="42"/>
    </row>
    <row r="7138" spans="62:106">
      <c r="BJ7138" s="89"/>
      <c r="BW7138" s="45"/>
      <c r="BX7138" s="42"/>
      <c r="BY7138" s="42"/>
      <c r="BZ7138" s="43"/>
      <c r="CA7138" s="42"/>
      <c r="CB7138" s="55"/>
      <c r="CC7138" s="42"/>
      <c r="CD7138" s="56"/>
      <c r="CE7138" s="42"/>
      <c r="DB7138" s="42"/>
    </row>
    <row r="7139" spans="62:106">
      <c r="BJ7139" s="89"/>
      <c r="BW7139" s="45"/>
      <c r="BX7139" s="42"/>
      <c r="BY7139" s="42"/>
      <c r="BZ7139" s="43"/>
      <c r="CA7139" s="42"/>
      <c r="CB7139" s="55"/>
      <c r="CC7139" s="42"/>
      <c r="CD7139" s="56"/>
      <c r="CE7139" s="42"/>
      <c r="DB7139" s="42"/>
    </row>
    <row r="7140" spans="62:106">
      <c r="BJ7140" s="89"/>
      <c r="BW7140" s="45"/>
      <c r="BX7140" s="42"/>
      <c r="BY7140" s="42"/>
      <c r="BZ7140" s="43"/>
      <c r="CA7140" s="42"/>
      <c r="CB7140" s="55"/>
      <c r="CC7140" s="42"/>
      <c r="CD7140" s="56"/>
      <c r="CE7140" s="42"/>
      <c r="DB7140" s="42"/>
    </row>
    <row r="7141" spans="62:106">
      <c r="BJ7141" s="89"/>
      <c r="BW7141" s="45"/>
      <c r="BX7141" s="42"/>
      <c r="BY7141" s="42"/>
      <c r="BZ7141" s="43"/>
      <c r="CA7141" s="42"/>
      <c r="CB7141" s="55"/>
      <c r="CC7141" s="42"/>
      <c r="CD7141" s="56"/>
      <c r="CE7141" s="42"/>
      <c r="DB7141" s="42"/>
    </row>
    <row r="7142" spans="62:106">
      <c r="BJ7142" s="89"/>
      <c r="BW7142" s="45"/>
      <c r="BX7142" s="42"/>
      <c r="BY7142" s="42"/>
      <c r="BZ7142" s="43"/>
      <c r="CA7142" s="42"/>
      <c r="CB7142" s="55"/>
      <c r="CC7142" s="42"/>
      <c r="CD7142" s="56"/>
      <c r="CE7142" s="42"/>
      <c r="DB7142" s="42"/>
    </row>
    <row r="7143" spans="62:106">
      <c r="BJ7143" s="89"/>
      <c r="BW7143" s="45"/>
      <c r="BX7143" s="42"/>
      <c r="BY7143" s="42"/>
      <c r="BZ7143" s="43"/>
      <c r="CA7143" s="42"/>
      <c r="CB7143" s="55"/>
      <c r="CC7143" s="42"/>
      <c r="CD7143" s="56"/>
      <c r="CE7143" s="42"/>
      <c r="DB7143" s="42"/>
    </row>
    <row r="7144" spans="62:106">
      <c r="BJ7144" s="89"/>
      <c r="BW7144" s="45"/>
      <c r="BX7144" s="42"/>
      <c r="BY7144" s="42"/>
      <c r="BZ7144" s="43"/>
      <c r="CA7144" s="42"/>
      <c r="CB7144" s="55"/>
      <c r="CC7144" s="42"/>
      <c r="CD7144" s="56"/>
      <c r="CE7144" s="42"/>
      <c r="DB7144" s="42"/>
    </row>
    <row r="7145" spans="62:106">
      <c r="BJ7145" s="89"/>
      <c r="BW7145" s="45"/>
      <c r="BX7145" s="42"/>
      <c r="BY7145" s="42"/>
      <c r="BZ7145" s="43"/>
      <c r="CA7145" s="42"/>
      <c r="CB7145" s="55"/>
      <c r="CC7145" s="42"/>
      <c r="CD7145" s="56"/>
      <c r="CE7145" s="42"/>
      <c r="DB7145" s="42"/>
    </row>
    <row r="7146" spans="62:106">
      <c r="BJ7146" s="89"/>
      <c r="BW7146" s="45"/>
      <c r="BX7146" s="42"/>
      <c r="BY7146" s="42"/>
      <c r="BZ7146" s="43"/>
      <c r="CA7146" s="42"/>
      <c r="CB7146" s="55"/>
      <c r="CC7146" s="42"/>
      <c r="CD7146" s="56"/>
      <c r="CE7146" s="42"/>
      <c r="DB7146" s="42"/>
    </row>
    <row r="7147" spans="62:106">
      <c r="BJ7147" s="89"/>
      <c r="BW7147" s="45"/>
      <c r="BX7147" s="42"/>
      <c r="BY7147" s="42"/>
      <c r="BZ7147" s="43"/>
      <c r="CA7147" s="42"/>
      <c r="CB7147" s="55"/>
      <c r="CC7147" s="42"/>
      <c r="CD7147" s="56"/>
      <c r="CE7147" s="42"/>
      <c r="DB7147" s="42"/>
    </row>
    <row r="7148" spans="62:106">
      <c r="BJ7148" s="89"/>
      <c r="BW7148" s="45"/>
      <c r="BX7148" s="42"/>
      <c r="BY7148" s="42"/>
      <c r="BZ7148" s="43"/>
      <c r="CA7148" s="42"/>
      <c r="CB7148" s="55"/>
      <c r="CC7148" s="42"/>
      <c r="CD7148" s="56"/>
      <c r="CE7148" s="42"/>
      <c r="DB7148" s="42"/>
    </row>
    <row r="7149" spans="62:106">
      <c r="BJ7149" s="89"/>
      <c r="BW7149" s="45"/>
      <c r="BX7149" s="42"/>
      <c r="BY7149" s="42"/>
      <c r="BZ7149" s="43"/>
      <c r="CA7149" s="42"/>
      <c r="CB7149" s="55"/>
      <c r="CC7149" s="42"/>
      <c r="CD7149" s="56"/>
      <c r="CE7149" s="42"/>
      <c r="DB7149" s="42"/>
    </row>
    <row r="7150" spans="62:106">
      <c r="BJ7150" s="89"/>
      <c r="BW7150" s="45"/>
      <c r="BX7150" s="42"/>
      <c r="BY7150" s="42"/>
      <c r="BZ7150" s="43"/>
      <c r="CA7150" s="42"/>
      <c r="CB7150" s="55"/>
      <c r="CC7150" s="42"/>
      <c r="CD7150" s="56"/>
      <c r="CE7150" s="42"/>
      <c r="DB7150" s="42"/>
    </row>
    <row r="7151" spans="62:106">
      <c r="BJ7151" s="89"/>
      <c r="BW7151" s="45"/>
      <c r="BX7151" s="42"/>
      <c r="BY7151" s="42"/>
      <c r="BZ7151" s="43"/>
      <c r="CA7151" s="42"/>
      <c r="CB7151" s="55"/>
      <c r="CC7151" s="42"/>
      <c r="CD7151" s="56"/>
      <c r="CE7151" s="42"/>
      <c r="DB7151" s="42"/>
    </row>
    <row r="7152" spans="62:106">
      <c r="BJ7152" s="89"/>
      <c r="BW7152" s="45"/>
      <c r="BX7152" s="42"/>
      <c r="BY7152" s="42"/>
      <c r="BZ7152" s="43"/>
      <c r="CA7152" s="42"/>
      <c r="CB7152" s="55"/>
      <c r="CC7152" s="42"/>
      <c r="CD7152" s="56"/>
      <c r="CE7152" s="42"/>
      <c r="DB7152" s="42"/>
    </row>
    <row r="7153" spans="62:106">
      <c r="BJ7153" s="89"/>
      <c r="BW7153" s="45"/>
      <c r="BX7153" s="42"/>
      <c r="BY7153" s="42"/>
      <c r="BZ7153" s="43"/>
      <c r="CA7153" s="42"/>
      <c r="CB7153" s="55"/>
      <c r="CC7153" s="42"/>
      <c r="CD7153" s="56"/>
      <c r="CE7153" s="42"/>
      <c r="DB7153" s="42"/>
    </row>
    <row r="7154" spans="62:106">
      <c r="BJ7154" s="89"/>
      <c r="BW7154" s="45"/>
      <c r="BX7154" s="42"/>
      <c r="BY7154" s="42"/>
      <c r="BZ7154" s="43"/>
      <c r="CA7154" s="42"/>
      <c r="CB7154" s="55"/>
      <c r="CC7154" s="42"/>
      <c r="CD7154" s="56"/>
      <c r="CE7154" s="42"/>
      <c r="DB7154" s="42"/>
    </row>
    <row r="7155" spans="62:106">
      <c r="BJ7155" s="89"/>
      <c r="BW7155" s="45"/>
      <c r="BX7155" s="42"/>
      <c r="BY7155" s="42"/>
      <c r="BZ7155" s="43"/>
      <c r="CA7155" s="42"/>
      <c r="CB7155" s="55"/>
      <c r="CC7155" s="42"/>
      <c r="CD7155" s="56"/>
      <c r="CE7155" s="42"/>
      <c r="DB7155" s="42"/>
    </row>
    <row r="7156" spans="62:106">
      <c r="BJ7156" s="89"/>
      <c r="BW7156" s="45"/>
      <c r="BX7156" s="42"/>
      <c r="BY7156" s="42"/>
      <c r="BZ7156" s="43"/>
      <c r="CA7156" s="42"/>
      <c r="CB7156" s="55"/>
      <c r="CC7156" s="42"/>
      <c r="CD7156" s="56"/>
      <c r="CE7156" s="42"/>
      <c r="DB7156" s="42"/>
    </row>
    <row r="7157" spans="62:106">
      <c r="BJ7157" s="89"/>
      <c r="BW7157" s="45"/>
      <c r="BX7157" s="42"/>
      <c r="BY7157" s="42"/>
      <c r="BZ7157" s="43"/>
      <c r="CA7157" s="42"/>
      <c r="CB7157" s="55"/>
      <c r="CC7157" s="42"/>
      <c r="CD7157" s="56"/>
      <c r="CE7157" s="42"/>
      <c r="DB7157" s="42"/>
    </row>
    <row r="7158" spans="62:106">
      <c r="BJ7158" s="89"/>
      <c r="BW7158" s="45"/>
      <c r="BX7158" s="42"/>
      <c r="BY7158" s="42"/>
      <c r="BZ7158" s="43"/>
      <c r="CA7158" s="42"/>
      <c r="CB7158" s="55"/>
      <c r="CC7158" s="42"/>
      <c r="CD7158" s="56"/>
      <c r="CE7158" s="42"/>
      <c r="DB7158" s="42"/>
    </row>
    <row r="7159" spans="62:106">
      <c r="BJ7159" s="89"/>
      <c r="BW7159" s="45"/>
      <c r="BX7159" s="42"/>
      <c r="BY7159" s="42"/>
      <c r="BZ7159" s="43"/>
      <c r="CA7159" s="42"/>
      <c r="CB7159" s="55"/>
      <c r="CC7159" s="42"/>
      <c r="CD7159" s="56"/>
      <c r="CE7159" s="42"/>
      <c r="DB7159" s="42"/>
    </row>
    <row r="7160" spans="62:106">
      <c r="BJ7160" s="89"/>
      <c r="BW7160" s="45"/>
      <c r="BX7160" s="42"/>
      <c r="BY7160" s="42"/>
      <c r="BZ7160" s="43"/>
      <c r="CA7160" s="42"/>
      <c r="CB7160" s="55"/>
      <c r="CC7160" s="42"/>
      <c r="CD7160" s="56"/>
      <c r="CE7160" s="42"/>
      <c r="DB7160" s="42"/>
    </row>
    <row r="7161" spans="62:106">
      <c r="BJ7161" s="89"/>
      <c r="BW7161" s="45"/>
      <c r="BX7161" s="42"/>
      <c r="BY7161" s="42"/>
      <c r="BZ7161" s="43"/>
      <c r="CA7161" s="42"/>
      <c r="CB7161" s="55"/>
      <c r="CC7161" s="42"/>
      <c r="CD7161" s="56"/>
      <c r="CE7161" s="42"/>
      <c r="DB7161" s="42"/>
    </row>
    <row r="7162" spans="62:106">
      <c r="BJ7162" s="89"/>
      <c r="BW7162" s="45"/>
      <c r="BX7162" s="42"/>
      <c r="BY7162" s="42"/>
      <c r="BZ7162" s="43"/>
      <c r="CA7162" s="42"/>
      <c r="CB7162" s="55"/>
      <c r="CC7162" s="42"/>
      <c r="CD7162" s="56"/>
      <c r="CE7162" s="42"/>
      <c r="DB7162" s="42"/>
    </row>
    <row r="7163" spans="62:106">
      <c r="BJ7163" s="89"/>
      <c r="BW7163" s="45"/>
      <c r="BX7163" s="42"/>
      <c r="BY7163" s="42"/>
      <c r="BZ7163" s="43"/>
      <c r="CA7163" s="42"/>
      <c r="CB7163" s="55"/>
      <c r="CC7163" s="42"/>
      <c r="CD7163" s="56"/>
      <c r="CE7163" s="42"/>
      <c r="DB7163" s="42"/>
    </row>
    <row r="7164" spans="62:106">
      <c r="BJ7164" s="89"/>
      <c r="BW7164" s="45"/>
      <c r="BX7164" s="42"/>
      <c r="BY7164" s="42"/>
      <c r="BZ7164" s="43"/>
      <c r="CA7164" s="42"/>
      <c r="CB7164" s="55"/>
      <c r="CC7164" s="42"/>
      <c r="CD7164" s="56"/>
      <c r="CE7164" s="42"/>
      <c r="DB7164" s="42"/>
    </row>
    <row r="7165" spans="62:106">
      <c r="BJ7165" s="89"/>
      <c r="BW7165" s="45"/>
      <c r="BX7165" s="42"/>
      <c r="BY7165" s="42"/>
      <c r="BZ7165" s="43"/>
      <c r="CA7165" s="42"/>
      <c r="CB7165" s="55"/>
      <c r="CC7165" s="42"/>
      <c r="CD7165" s="56"/>
      <c r="CE7165" s="42"/>
      <c r="DB7165" s="42"/>
    </row>
    <row r="7166" spans="62:106">
      <c r="BJ7166" s="89"/>
      <c r="BW7166" s="45"/>
      <c r="BX7166" s="42"/>
      <c r="BY7166" s="42"/>
      <c r="BZ7166" s="43"/>
      <c r="CA7166" s="42"/>
      <c r="CB7166" s="55"/>
      <c r="CC7166" s="42"/>
      <c r="CD7166" s="56"/>
      <c r="CE7166" s="42"/>
      <c r="DB7166" s="42"/>
    </row>
    <row r="7167" spans="62:106">
      <c r="BJ7167" s="89"/>
      <c r="BW7167" s="45"/>
      <c r="BX7167" s="42"/>
      <c r="BY7167" s="42"/>
      <c r="BZ7167" s="43"/>
      <c r="CA7167" s="42"/>
      <c r="CB7167" s="55"/>
      <c r="CC7167" s="42"/>
      <c r="CD7167" s="56"/>
      <c r="CE7167" s="42"/>
      <c r="DB7167" s="42"/>
    </row>
    <row r="7168" spans="62:106">
      <c r="BJ7168" s="89"/>
      <c r="BW7168" s="45"/>
      <c r="BX7168" s="42"/>
      <c r="BY7168" s="42"/>
      <c r="BZ7168" s="43"/>
      <c r="CA7168" s="42"/>
      <c r="CB7168" s="55"/>
      <c r="CC7168" s="42"/>
      <c r="CD7168" s="56"/>
      <c r="CE7168" s="42"/>
      <c r="DB7168" s="42"/>
    </row>
    <row r="7169" spans="62:106">
      <c r="BJ7169" s="89"/>
      <c r="BW7169" s="45"/>
      <c r="BX7169" s="42"/>
      <c r="BY7169" s="42"/>
      <c r="BZ7169" s="43"/>
      <c r="CA7169" s="42"/>
      <c r="CB7169" s="55"/>
      <c r="CC7169" s="42"/>
      <c r="CD7169" s="56"/>
      <c r="CE7169" s="42"/>
      <c r="DB7169" s="42"/>
    </row>
    <row r="7170" spans="62:106">
      <c r="BJ7170" s="89"/>
      <c r="BW7170" s="45"/>
      <c r="BX7170" s="42"/>
      <c r="BY7170" s="42"/>
      <c r="BZ7170" s="43"/>
      <c r="CA7170" s="42"/>
      <c r="CB7170" s="55"/>
      <c r="CC7170" s="42"/>
      <c r="CD7170" s="56"/>
      <c r="CE7170" s="42"/>
      <c r="DB7170" s="42"/>
    </row>
    <row r="7171" spans="62:106">
      <c r="BJ7171" s="89"/>
      <c r="BW7171" s="45"/>
      <c r="BX7171" s="42"/>
      <c r="BY7171" s="42"/>
      <c r="BZ7171" s="43"/>
      <c r="CA7171" s="42"/>
      <c r="CB7171" s="55"/>
      <c r="CC7171" s="42"/>
      <c r="CD7171" s="56"/>
      <c r="CE7171" s="42"/>
      <c r="DB7171" s="42"/>
    </row>
    <row r="7172" spans="62:106">
      <c r="BJ7172" s="89"/>
      <c r="BW7172" s="45"/>
      <c r="BX7172" s="42"/>
      <c r="BY7172" s="42"/>
      <c r="BZ7172" s="43"/>
      <c r="CA7172" s="42"/>
      <c r="CB7172" s="55"/>
      <c r="CC7172" s="42"/>
      <c r="CD7172" s="56"/>
      <c r="CE7172" s="42"/>
      <c r="DB7172" s="42"/>
    </row>
    <row r="7173" spans="62:106">
      <c r="BJ7173" s="89"/>
      <c r="BW7173" s="45"/>
      <c r="BX7173" s="42"/>
      <c r="BY7173" s="42"/>
      <c r="BZ7173" s="43"/>
      <c r="CA7173" s="42"/>
      <c r="CB7173" s="55"/>
      <c r="CC7173" s="42"/>
      <c r="CD7173" s="56"/>
      <c r="CE7173" s="42"/>
      <c r="DB7173" s="42"/>
    </row>
    <row r="7174" spans="62:106">
      <c r="BJ7174" s="89"/>
      <c r="BW7174" s="45"/>
      <c r="BX7174" s="42"/>
      <c r="BY7174" s="42"/>
      <c r="BZ7174" s="43"/>
      <c r="CA7174" s="42"/>
      <c r="CB7174" s="55"/>
      <c r="CC7174" s="42"/>
      <c r="CD7174" s="56"/>
      <c r="CE7174" s="42"/>
      <c r="DB7174" s="42"/>
    </row>
    <row r="7175" spans="62:106">
      <c r="BJ7175" s="89"/>
      <c r="BW7175" s="45"/>
      <c r="BX7175" s="42"/>
      <c r="BY7175" s="42"/>
      <c r="BZ7175" s="43"/>
      <c r="CA7175" s="42"/>
      <c r="CB7175" s="55"/>
      <c r="CC7175" s="42"/>
      <c r="CD7175" s="56"/>
      <c r="CE7175" s="42"/>
      <c r="DB7175" s="42"/>
    </row>
    <row r="7176" spans="62:106">
      <c r="BJ7176" s="89"/>
      <c r="BW7176" s="45"/>
      <c r="BX7176" s="42"/>
      <c r="BY7176" s="42"/>
      <c r="BZ7176" s="43"/>
      <c r="CA7176" s="42"/>
      <c r="CB7176" s="55"/>
      <c r="CC7176" s="42"/>
      <c r="CD7176" s="56"/>
      <c r="CE7176" s="42"/>
      <c r="DB7176" s="42"/>
    </row>
    <row r="7177" spans="62:106">
      <c r="BJ7177" s="89"/>
      <c r="BW7177" s="45"/>
      <c r="BX7177" s="42"/>
      <c r="BY7177" s="42"/>
      <c r="BZ7177" s="43"/>
      <c r="CA7177" s="42"/>
      <c r="CB7177" s="55"/>
      <c r="CC7177" s="42"/>
      <c r="CD7177" s="56"/>
      <c r="CE7177" s="42"/>
      <c r="DB7177" s="42"/>
    </row>
    <row r="7178" spans="62:106">
      <c r="BJ7178" s="89"/>
      <c r="BW7178" s="45"/>
      <c r="BX7178" s="42"/>
      <c r="BY7178" s="42"/>
      <c r="BZ7178" s="43"/>
      <c r="CA7178" s="42"/>
      <c r="CB7178" s="55"/>
      <c r="CC7178" s="42"/>
      <c r="CD7178" s="56"/>
      <c r="CE7178" s="42"/>
      <c r="DB7178" s="42"/>
    </row>
    <row r="7179" spans="62:106">
      <c r="BJ7179" s="89"/>
      <c r="BW7179" s="45"/>
      <c r="BX7179" s="42"/>
      <c r="BY7179" s="42"/>
      <c r="BZ7179" s="43"/>
      <c r="CA7179" s="42"/>
      <c r="CB7179" s="55"/>
      <c r="CC7179" s="42"/>
      <c r="CD7179" s="56"/>
      <c r="CE7179" s="42"/>
      <c r="DB7179" s="42"/>
    </row>
    <row r="7180" spans="62:106">
      <c r="BJ7180" s="89"/>
      <c r="BW7180" s="45"/>
      <c r="BX7180" s="42"/>
      <c r="BY7180" s="42"/>
      <c r="BZ7180" s="43"/>
      <c r="CA7180" s="42"/>
      <c r="CB7180" s="55"/>
      <c r="CC7180" s="42"/>
      <c r="CD7180" s="56"/>
      <c r="CE7180" s="42"/>
      <c r="DB7180" s="42"/>
    </row>
    <row r="7181" spans="62:106">
      <c r="BJ7181" s="89"/>
      <c r="BW7181" s="45"/>
      <c r="BX7181" s="42"/>
      <c r="BY7181" s="42"/>
      <c r="BZ7181" s="43"/>
      <c r="CA7181" s="42"/>
      <c r="CB7181" s="55"/>
      <c r="CC7181" s="42"/>
      <c r="CD7181" s="56"/>
      <c r="CE7181" s="42"/>
      <c r="DB7181" s="42"/>
    </row>
    <row r="7182" spans="62:106">
      <c r="BJ7182" s="89"/>
      <c r="BW7182" s="45"/>
      <c r="BX7182" s="42"/>
      <c r="BY7182" s="42"/>
      <c r="BZ7182" s="43"/>
      <c r="CA7182" s="42"/>
      <c r="CB7182" s="55"/>
      <c r="CC7182" s="42"/>
      <c r="CD7182" s="56"/>
      <c r="CE7182" s="42"/>
      <c r="DB7182" s="42"/>
    </row>
    <row r="7183" spans="62:106">
      <c r="BJ7183" s="89"/>
      <c r="BW7183" s="45"/>
      <c r="BX7183" s="42"/>
      <c r="BY7183" s="42"/>
      <c r="BZ7183" s="43"/>
      <c r="CA7183" s="42"/>
      <c r="CB7183" s="55"/>
      <c r="CC7183" s="42"/>
      <c r="CD7183" s="56"/>
      <c r="CE7183" s="42"/>
      <c r="DB7183" s="42"/>
    </row>
    <row r="7184" spans="62:106">
      <c r="BJ7184" s="89"/>
      <c r="BW7184" s="45"/>
      <c r="BX7184" s="42"/>
      <c r="BY7184" s="42"/>
      <c r="BZ7184" s="43"/>
      <c r="CA7184" s="42"/>
      <c r="CB7184" s="55"/>
      <c r="CC7184" s="42"/>
      <c r="CD7184" s="56"/>
      <c r="CE7184" s="42"/>
      <c r="DB7184" s="42"/>
    </row>
    <row r="7185" spans="62:106">
      <c r="BJ7185" s="89"/>
      <c r="BW7185" s="45"/>
      <c r="BX7185" s="42"/>
      <c r="BY7185" s="42"/>
      <c r="BZ7185" s="43"/>
      <c r="CA7185" s="42"/>
      <c r="CB7185" s="55"/>
      <c r="CC7185" s="42"/>
      <c r="CD7185" s="56"/>
      <c r="CE7185" s="42"/>
      <c r="DB7185" s="42"/>
    </row>
    <row r="7186" spans="62:106">
      <c r="BJ7186" s="89"/>
      <c r="BW7186" s="45"/>
      <c r="BX7186" s="42"/>
      <c r="BY7186" s="42"/>
      <c r="BZ7186" s="43"/>
      <c r="CA7186" s="42"/>
      <c r="CB7186" s="55"/>
      <c r="CC7186" s="42"/>
      <c r="CD7186" s="56"/>
      <c r="CE7186" s="42"/>
      <c r="DB7186" s="42"/>
    </row>
    <row r="7187" spans="62:106">
      <c r="BJ7187" s="89"/>
      <c r="BW7187" s="45"/>
      <c r="BX7187" s="42"/>
      <c r="BY7187" s="42"/>
      <c r="BZ7187" s="43"/>
      <c r="CA7187" s="42"/>
      <c r="CB7187" s="55"/>
      <c r="CC7187" s="42"/>
      <c r="CD7187" s="56"/>
      <c r="CE7187" s="42"/>
      <c r="DB7187" s="42"/>
    </row>
    <row r="7188" spans="62:106">
      <c r="BJ7188" s="89"/>
      <c r="BW7188" s="45"/>
      <c r="BX7188" s="42"/>
      <c r="BY7188" s="42"/>
      <c r="BZ7188" s="43"/>
      <c r="CA7188" s="42"/>
      <c r="CB7188" s="55"/>
      <c r="CC7188" s="42"/>
      <c r="CD7188" s="56"/>
      <c r="CE7188" s="42"/>
      <c r="DB7188" s="42"/>
    </row>
    <row r="7189" spans="62:106">
      <c r="BJ7189" s="89"/>
      <c r="BW7189" s="45"/>
      <c r="BX7189" s="42"/>
      <c r="BY7189" s="42"/>
      <c r="BZ7189" s="43"/>
      <c r="CA7189" s="42"/>
      <c r="CB7189" s="55"/>
      <c r="CC7189" s="42"/>
      <c r="CD7189" s="56"/>
      <c r="CE7189" s="42"/>
      <c r="DB7189" s="42"/>
    </row>
    <row r="7190" spans="62:106">
      <c r="BJ7190" s="89"/>
      <c r="BW7190" s="45"/>
      <c r="BX7190" s="42"/>
      <c r="BY7190" s="42"/>
      <c r="BZ7190" s="43"/>
      <c r="CA7190" s="42"/>
      <c r="CB7190" s="55"/>
      <c r="CC7190" s="42"/>
      <c r="CD7190" s="56"/>
      <c r="CE7190" s="42"/>
      <c r="DB7190" s="42"/>
    </row>
    <row r="7191" spans="62:106">
      <c r="BJ7191" s="89"/>
      <c r="BW7191" s="45"/>
      <c r="BX7191" s="42"/>
      <c r="BY7191" s="42"/>
      <c r="BZ7191" s="43"/>
      <c r="CA7191" s="42"/>
      <c r="CB7191" s="55"/>
      <c r="CC7191" s="42"/>
      <c r="CD7191" s="56"/>
      <c r="CE7191" s="42"/>
      <c r="DB7191" s="42"/>
    </row>
    <row r="7192" spans="62:106">
      <c r="BJ7192" s="89"/>
      <c r="BW7192" s="45"/>
      <c r="BX7192" s="42"/>
      <c r="BY7192" s="42"/>
      <c r="BZ7192" s="43"/>
      <c r="CA7192" s="42"/>
      <c r="CB7192" s="55"/>
      <c r="CC7192" s="42"/>
      <c r="CD7192" s="56"/>
      <c r="CE7192" s="42"/>
      <c r="DB7192" s="42"/>
    </row>
    <row r="7193" spans="62:106">
      <c r="BJ7193" s="89"/>
      <c r="BW7193" s="45"/>
      <c r="BX7193" s="42"/>
      <c r="BY7193" s="42"/>
      <c r="BZ7193" s="43"/>
      <c r="CA7193" s="42"/>
      <c r="CB7193" s="55"/>
      <c r="CC7193" s="42"/>
      <c r="CD7193" s="56"/>
      <c r="CE7193" s="42"/>
      <c r="DB7193" s="42"/>
    </row>
    <row r="7194" spans="62:106">
      <c r="BJ7194" s="89"/>
      <c r="BW7194" s="45"/>
      <c r="BX7194" s="42"/>
      <c r="BY7194" s="42"/>
      <c r="BZ7194" s="43"/>
      <c r="CA7194" s="42"/>
      <c r="CB7194" s="55"/>
      <c r="CC7194" s="42"/>
      <c r="CD7194" s="56"/>
      <c r="CE7194" s="42"/>
      <c r="DB7194" s="42"/>
    </row>
    <row r="7195" spans="62:106">
      <c r="BJ7195" s="89"/>
      <c r="BW7195" s="45"/>
      <c r="BX7195" s="42"/>
      <c r="BY7195" s="42"/>
      <c r="BZ7195" s="43"/>
      <c r="CA7195" s="42"/>
      <c r="CB7195" s="55"/>
      <c r="CC7195" s="42"/>
      <c r="CD7195" s="56"/>
      <c r="CE7195" s="42"/>
      <c r="DB7195" s="42"/>
    </row>
    <row r="7196" spans="62:106">
      <c r="BJ7196" s="89"/>
      <c r="BW7196" s="45"/>
      <c r="BX7196" s="42"/>
      <c r="BY7196" s="42"/>
      <c r="BZ7196" s="43"/>
      <c r="CA7196" s="42"/>
      <c r="CB7196" s="55"/>
      <c r="CC7196" s="42"/>
      <c r="CD7196" s="56"/>
      <c r="CE7196" s="42"/>
      <c r="DB7196" s="42"/>
    </row>
    <row r="7197" spans="62:106">
      <c r="BJ7197" s="89"/>
      <c r="BW7197" s="45"/>
      <c r="BX7197" s="42"/>
      <c r="BY7197" s="42"/>
      <c r="BZ7197" s="43"/>
      <c r="CA7197" s="42"/>
      <c r="CB7197" s="55"/>
      <c r="CC7197" s="42"/>
      <c r="CD7197" s="56"/>
      <c r="CE7197" s="42"/>
      <c r="DB7197" s="42"/>
    </row>
    <row r="7198" spans="62:106">
      <c r="BJ7198" s="89"/>
      <c r="BW7198" s="45"/>
      <c r="BX7198" s="42"/>
      <c r="BY7198" s="42"/>
      <c r="BZ7198" s="43"/>
      <c r="CA7198" s="42"/>
      <c r="CB7198" s="55"/>
      <c r="CC7198" s="42"/>
      <c r="CD7198" s="56"/>
      <c r="CE7198" s="42"/>
      <c r="DB7198" s="42"/>
    </row>
    <row r="7199" spans="62:106">
      <c r="BJ7199" s="89"/>
      <c r="BW7199" s="45"/>
      <c r="BX7199" s="42"/>
      <c r="BY7199" s="42"/>
      <c r="BZ7199" s="43"/>
      <c r="CA7199" s="42"/>
      <c r="CB7199" s="55"/>
      <c r="CC7199" s="42"/>
      <c r="CD7199" s="56"/>
      <c r="CE7199" s="42"/>
      <c r="DB7199" s="42"/>
    </row>
    <row r="7200" spans="62:106">
      <c r="BJ7200" s="89"/>
      <c r="BW7200" s="45"/>
      <c r="BX7200" s="42"/>
      <c r="BY7200" s="42"/>
      <c r="BZ7200" s="43"/>
      <c r="CA7200" s="42"/>
      <c r="CB7200" s="55"/>
      <c r="CC7200" s="42"/>
      <c r="CD7200" s="56"/>
      <c r="CE7200" s="42"/>
      <c r="DB7200" s="42"/>
    </row>
    <row r="7201" spans="62:106">
      <c r="BJ7201" s="89"/>
      <c r="BW7201" s="45"/>
      <c r="BX7201" s="42"/>
      <c r="BY7201" s="42"/>
      <c r="BZ7201" s="43"/>
      <c r="CA7201" s="42"/>
      <c r="CB7201" s="55"/>
      <c r="CC7201" s="42"/>
      <c r="CD7201" s="56"/>
      <c r="CE7201" s="42"/>
      <c r="DB7201" s="42"/>
    </row>
    <row r="7202" spans="62:106">
      <c r="BJ7202" s="89"/>
      <c r="BW7202" s="45"/>
      <c r="BX7202" s="42"/>
      <c r="BY7202" s="42"/>
      <c r="BZ7202" s="43"/>
      <c r="CA7202" s="42"/>
      <c r="CB7202" s="55"/>
      <c r="CC7202" s="42"/>
      <c r="CD7202" s="56"/>
      <c r="CE7202" s="42"/>
      <c r="DB7202" s="42"/>
    </row>
    <row r="7203" spans="62:106">
      <c r="BJ7203" s="89"/>
      <c r="BW7203" s="45"/>
      <c r="BX7203" s="42"/>
      <c r="BY7203" s="42"/>
      <c r="BZ7203" s="43"/>
      <c r="CA7203" s="42"/>
      <c r="CB7203" s="55"/>
      <c r="CC7203" s="42"/>
      <c r="CD7203" s="56"/>
      <c r="CE7203" s="42"/>
      <c r="DB7203" s="42"/>
    </row>
    <row r="7204" spans="62:106">
      <c r="BJ7204" s="89"/>
      <c r="BW7204" s="45"/>
      <c r="BX7204" s="42"/>
      <c r="BY7204" s="42"/>
      <c r="BZ7204" s="43"/>
      <c r="CA7204" s="42"/>
      <c r="CB7204" s="55"/>
      <c r="CC7204" s="42"/>
      <c r="CD7204" s="56"/>
      <c r="CE7204" s="42"/>
      <c r="DB7204" s="42"/>
    </row>
    <row r="7205" spans="62:106">
      <c r="BJ7205" s="89"/>
      <c r="BW7205" s="45"/>
      <c r="BX7205" s="42"/>
      <c r="BY7205" s="42"/>
      <c r="BZ7205" s="43"/>
      <c r="CA7205" s="42"/>
      <c r="CB7205" s="55"/>
      <c r="CC7205" s="42"/>
      <c r="CD7205" s="56"/>
      <c r="CE7205" s="42"/>
      <c r="DB7205" s="42"/>
    </row>
    <row r="7206" spans="62:106">
      <c r="BJ7206" s="89"/>
      <c r="BW7206" s="45"/>
      <c r="BX7206" s="42"/>
      <c r="BY7206" s="42"/>
      <c r="BZ7206" s="43"/>
      <c r="CA7206" s="42"/>
      <c r="CB7206" s="55"/>
      <c r="CC7206" s="42"/>
      <c r="CD7206" s="56"/>
      <c r="CE7206" s="42"/>
      <c r="DB7206" s="42"/>
    </row>
    <row r="7207" spans="62:106">
      <c r="BJ7207" s="89"/>
      <c r="BW7207" s="45"/>
      <c r="BX7207" s="42"/>
      <c r="BY7207" s="42"/>
      <c r="BZ7207" s="43"/>
      <c r="CA7207" s="42"/>
      <c r="CB7207" s="55"/>
      <c r="CC7207" s="42"/>
      <c r="CD7207" s="56"/>
      <c r="CE7207" s="42"/>
      <c r="DB7207" s="42"/>
    </row>
    <row r="7208" spans="62:106">
      <c r="BJ7208" s="89"/>
      <c r="BW7208" s="45"/>
      <c r="BX7208" s="42"/>
      <c r="BY7208" s="42"/>
      <c r="BZ7208" s="43"/>
      <c r="CA7208" s="42"/>
      <c r="CB7208" s="55"/>
      <c r="CC7208" s="42"/>
      <c r="CD7208" s="56"/>
      <c r="CE7208" s="42"/>
      <c r="DB7208" s="42"/>
    </row>
    <row r="7209" spans="62:106">
      <c r="BJ7209" s="89"/>
      <c r="BW7209" s="45"/>
      <c r="BX7209" s="42"/>
      <c r="BY7209" s="42"/>
      <c r="BZ7209" s="43"/>
      <c r="CA7209" s="42"/>
      <c r="CB7209" s="55"/>
      <c r="CC7209" s="42"/>
      <c r="CD7209" s="56"/>
      <c r="CE7209" s="42"/>
      <c r="DB7209" s="42"/>
    </row>
    <row r="7210" spans="62:106">
      <c r="BJ7210" s="89"/>
      <c r="BW7210" s="45"/>
      <c r="BX7210" s="42"/>
      <c r="BY7210" s="42"/>
      <c r="BZ7210" s="43"/>
      <c r="CA7210" s="42"/>
      <c r="CB7210" s="55"/>
      <c r="CC7210" s="42"/>
      <c r="CD7210" s="56"/>
      <c r="CE7210" s="42"/>
      <c r="DB7210" s="42"/>
    </row>
    <row r="7211" spans="62:106">
      <c r="BJ7211" s="89"/>
      <c r="BW7211" s="45"/>
      <c r="BX7211" s="42"/>
      <c r="BY7211" s="42"/>
      <c r="BZ7211" s="43"/>
      <c r="CA7211" s="42"/>
      <c r="CB7211" s="55"/>
      <c r="CC7211" s="42"/>
      <c r="CD7211" s="56"/>
      <c r="CE7211" s="42"/>
      <c r="DB7211" s="42"/>
    </row>
    <row r="7212" spans="62:106">
      <c r="BJ7212" s="89"/>
      <c r="BW7212" s="45"/>
      <c r="BX7212" s="42"/>
      <c r="BY7212" s="42"/>
      <c r="BZ7212" s="43"/>
      <c r="CA7212" s="42"/>
      <c r="CB7212" s="55"/>
      <c r="CC7212" s="42"/>
      <c r="CD7212" s="56"/>
      <c r="CE7212" s="42"/>
      <c r="DB7212" s="42"/>
    </row>
    <row r="7213" spans="62:106">
      <c r="BJ7213" s="89"/>
      <c r="BW7213" s="45"/>
      <c r="BX7213" s="42"/>
      <c r="BY7213" s="42"/>
      <c r="BZ7213" s="43"/>
      <c r="CA7213" s="42"/>
      <c r="CB7213" s="55"/>
      <c r="CC7213" s="42"/>
      <c r="CD7213" s="56"/>
      <c r="CE7213" s="42"/>
      <c r="DB7213" s="42"/>
    </row>
    <row r="7214" spans="62:106">
      <c r="BJ7214" s="89"/>
      <c r="BW7214" s="45"/>
      <c r="BX7214" s="42"/>
      <c r="BY7214" s="42"/>
      <c r="BZ7214" s="43"/>
      <c r="CA7214" s="42"/>
      <c r="CB7214" s="55"/>
      <c r="CC7214" s="42"/>
      <c r="CD7214" s="56"/>
      <c r="CE7214" s="42"/>
      <c r="DB7214" s="42"/>
    </row>
    <row r="7215" spans="62:106">
      <c r="BJ7215" s="89"/>
      <c r="BW7215" s="45"/>
      <c r="BX7215" s="42"/>
      <c r="BY7215" s="42"/>
      <c r="BZ7215" s="43"/>
      <c r="CA7215" s="42"/>
      <c r="CB7215" s="55"/>
      <c r="CC7215" s="42"/>
      <c r="CD7215" s="56"/>
      <c r="CE7215" s="42"/>
      <c r="DB7215" s="42"/>
    </row>
    <row r="7216" spans="62:106">
      <c r="BJ7216" s="89"/>
      <c r="BW7216" s="45"/>
      <c r="BX7216" s="42"/>
      <c r="BY7216" s="42"/>
      <c r="BZ7216" s="43"/>
      <c r="CA7216" s="42"/>
      <c r="CB7216" s="55"/>
      <c r="CC7216" s="42"/>
      <c r="CD7216" s="56"/>
      <c r="CE7216" s="42"/>
      <c r="DB7216" s="42"/>
    </row>
    <row r="7217" spans="62:106">
      <c r="BJ7217" s="89"/>
      <c r="BW7217" s="45"/>
      <c r="BX7217" s="42"/>
      <c r="BY7217" s="42"/>
      <c r="BZ7217" s="43"/>
      <c r="CA7217" s="42"/>
      <c r="CB7217" s="55"/>
      <c r="CC7217" s="42"/>
      <c r="CD7217" s="56"/>
      <c r="CE7217" s="42"/>
      <c r="DB7217" s="42"/>
    </row>
    <row r="7218" spans="62:106">
      <c r="BJ7218" s="89"/>
      <c r="BW7218" s="45"/>
      <c r="BX7218" s="42"/>
      <c r="BY7218" s="42"/>
      <c r="BZ7218" s="43"/>
      <c r="CA7218" s="42"/>
      <c r="CB7218" s="55"/>
      <c r="CC7218" s="42"/>
      <c r="CD7218" s="56"/>
      <c r="CE7218" s="42"/>
      <c r="DB7218" s="42"/>
    </row>
    <row r="7219" spans="62:106">
      <c r="BJ7219" s="89"/>
      <c r="BW7219" s="45"/>
      <c r="BX7219" s="42"/>
      <c r="BY7219" s="42"/>
      <c r="BZ7219" s="43"/>
      <c r="CA7219" s="42"/>
      <c r="CB7219" s="55"/>
      <c r="CC7219" s="42"/>
      <c r="CD7219" s="56"/>
      <c r="CE7219" s="42"/>
      <c r="DB7219" s="42"/>
    </row>
    <row r="7220" spans="62:106">
      <c r="BJ7220" s="89"/>
      <c r="BW7220" s="45"/>
      <c r="BX7220" s="42"/>
      <c r="BY7220" s="42"/>
      <c r="BZ7220" s="43"/>
      <c r="CA7220" s="42"/>
      <c r="CB7220" s="55"/>
      <c r="CC7220" s="42"/>
      <c r="CD7220" s="56"/>
      <c r="CE7220" s="42"/>
      <c r="DB7220" s="42"/>
    </row>
    <row r="7221" spans="62:106">
      <c r="BJ7221" s="89"/>
      <c r="BW7221" s="45"/>
      <c r="BX7221" s="42"/>
      <c r="BY7221" s="42"/>
      <c r="BZ7221" s="43"/>
      <c r="CA7221" s="42"/>
      <c r="CB7221" s="55"/>
      <c r="CC7221" s="42"/>
      <c r="CD7221" s="56"/>
      <c r="CE7221" s="42"/>
      <c r="DB7221" s="42"/>
    </row>
    <row r="7222" spans="62:106">
      <c r="BJ7222" s="89"/>
      <c r="BW7222" s="45"/>
      <c r="BX7222" s="42"/>
      <c r="BY7222" s="42"/>
      <c r="BZ7222" s="43"/>
      <c r="CA7222" s="42"/>
      <c r="CB7222" s="55"/>
      <c r="CC7222" s="42"/>
      <c r="CD7222" s="56"/>
      <c r="CE7222" s="42"/>
      <c r="DB7222" s="42"/>
    </row>
    <row r="7223" spans="62:106">
      <c r="BJ7223" s="89"/>
      <c r="BW7223" s="45"/>
      <c r="BX7223" s="42"/>
      <c r="BY7223" s="42"/>
      <c r="BZ7223" s="43"/>
      <c r="CA7223" s="42"/>
      <c r="CB7223" s="55"/>
      <c r="CC7223" s="42"/>
      <c r="CD7223" s="56"/>
      <c r="CE7223" s="42"/>
      <c r="DB7223" s="42"/>
    </row>
    <row r="7224" spans="62:106">
      <c r="BJ7224" s="89"/>
      <c r="BW7224" s="45"/>
      <c r="BX7224" s="42"/>
      <c r="BY7224" s="42"/>
      <c r="BZ7224" s="43"/>
      <c r="CA7224" s="42"/>
      <c r="CB7224" s="55"/>
      <c r="CC7224" s="42"/>
      <c r="CD7224" s="56"/>
      <c r="CE7224" s="42"/>
      <c r="DB7224" s="42"/>
    </row>
    <row r="7225" spans="62:106">
      <c r="BJ7225" s="89"/>
      <c r="BW7225" s="45"/>
      <c r="BX7225" s="42"/>
      <c r="BY7225" s="42"/>
      <c r="BZ7225" s="43"/>
      <c r="CA7225" s="42"/>
      <c r="CB7225" s="55"/>
      <c r="CC7225" s="42"/>
      <c r="CD7225" s="56"/>
      <c r="CE7225" s="42"/>
      <c r="DB7225" s="42"/>
    </row>
    <row r="7226" spans="62:106">
      <c r="BJ7226" s="89"/>
      <c r="BW7226" s="45"/>
      <c r="BX7226" s="42"/>
      <c r="BY7226" s="42"/>
      <c r="BZ7226" s="43"/>
      <c r="CA7226" s="42"/>
      <c r="CB7226" s="55"/>
      <c r="CC7226" s="42"/>
      <c r="CD7226" s="56"/>
      <c r="CE7226" s="42"/>
      <c r="DB7226" s="42"/>
    </row>
    <row r="7227" spans="62:106">
      <c r="BJ7227" s="89"/>
      <c r="BW7227" s="45"/>
      <c r="BX7227" s="42"/>
      <c r="BY7227" s="42"/>
      <c r="BZ7227" s="43"/>
      <c r="CA7227" s="42"/>
      <c r="CB7227" s="55"/>
      <c r="CC7227" s="42"/>
      <c r="CD7227" s="56"/>
      <c r="CE7227" s="42"/>
      <c r="DB7227" s="42"/>
    </row>
    <row r="7228" spans="62:106">
      <c r="BJ7228" s="89"/>
      <c r="BW7228" s="45"/>
      <c r="BX7228" s="42"/>
      <c r="BY7228" s="42"/>
      <c r="BZ7228" s="43"/>
      <c r="CA7228" s="42"/>
      <c r="CB7228" s="55"/>
      <c r="CC7228" s="42"/>
      <c r="CD7228" s="56"/>
      <c r="CE7228" s="42"/>
      <c r="DB7228" s="42"/>
    </row>
    <row r="7229" spans="62:106">
      <c r="BJ7229" s="89"/>
      <c r="BW7229" s="45"/>
      <c r="BX7229" s="42"/>
      <c r="BY7229" s="42"/>
      <c r="BZ7229" s="43"/>
      <c r="CA7229" s="42"/>
      <c r="CB7229" s="55"/>
      <c r="CC7229" s="42"/>
      <c r="CD7229" s="56"/>
      <c r="CE7229" s="42"/>
      <c r="DB7229" s="42"/>
    </row>
    <row r="7230" spans="62:106">
      <c r="BJ7230" s="89"/>
      <c r="BW7230" s="45"/>
      <c r="BX7230" s="42"/>
      <c r="BY7230" s="42"/>
      <c r="BZ7230" s="43"/>
      <c r="CA7230" s="42"/>
      <c r="CB7230" s="55"/>
      <c r="CC7230" s="42"/>
      <c r="CD7230" s="56"/>
      <c r="CE7230" s="42"/>
      <c r="DB7230" s="42"/>
    </row>
    <row r="7231" spans="62:106">
      <c r="BJ7231" s="89"/>
      <c r="BW7231" s="45"/>
      <c r="BX7231" s="42"/>
      <c r="BY7231" s="42"/>
      <c r="BZ7231" s="43"/>
      <c r="CA7231" s="42"/>
      <c r="CB7231" s="55"/>
      <c r="CC7231" s="42"/>
      <c r="CD7231" s="56"/>
      <c r="CE7231" s="42"/>
      <c r="DB7231" s="42"/>
    </row>
    <row r="7232" spans="62:106">
      <c r="BJ7232" s="89"/>
      <c r="BW7232" s="45"/>
      <c r="BX7232" s="42"/>
      <c r="BY7232" s="42"/>
      <c r="BZ7232" s="43"/>
      <c r="CA7232" s="42"/>
      <c r="CB7232" s="55"/>
      <c r="CC7232" s="42"/>
      <c r="CD7232" s="56"/>
      <c r="CE7232" s="42"/>
      <c r="DB7232" s="42"/>
    </row>
    <row r="7233" spans="62:106">
      <c r="BJ7233" s="89"/>
      <c r="BW7233" s="45"/>
      <c r="BX7233" s="42"/>
      <c r="BY7233" s="42"/>
      <c r="BZ7233" s="43"/>
      <c r="CA7233" s="42"/>
      <c r="CB7233" s="55"/>
      <c r="CC7233" s="42"/>
      <c r="CD7233" s="56"/>
      <c r="CE7233" s="42"/>
      <c r="DB7233" s="42"/>
    </row>
    <row r="7234" spans="62:106">
      <c r="BJ7234" s="89"/>
      <c r="BW7234" s="45"/>
      <c r="BX7234" s="42"/>
      <c r="BY7234" s="42"/>
      <c r="BZ7234" s="43"/>
      <c r="CA7234" s="42"/>
      <c r="CB7234" s="55"/>
      <c r="CC7234" s="42"/>
      <c r="CD7234" s="56"/>
      <c r="CE7234" s="42"/>
      <c r="DB7234" s="42"/>
    </row>
    <row r="7235" spans="62:106">
      <c r="BJ7235" s="89"/>
      <c r="BW7235" s="45"/>
      <c r="BX7235" s="42"/>
      <c r="BY7235" s="42"/>
      <c r="BZ7235" s="43"/>
      <c r="CA7235" s="42"/>
      <c r="CB7235" s="55"/>
      <c r="CC7235" s="42"/>
      <c r="CD7235" s="56"/>
      <c r="CE7235" s="42"/>
      <c r="DB7235" s="42"/>
    </row>
    <row r="7236" spans="62:106">
      <c r="BJ7236" s="89"/>
      <c r="BW7236" s="45"/>
      <c r="BX7236" s="42"/>
      <c r="BY7236" s="42"/>
      <c r="BZ7236" s="43"/>
      <c r="CA7236" s="42"/>
      <c r="CB7236" s="55"/>
      <c r="CC7236" s="42"/>
      <c r="CD7236" s="56"/>
      <c r="CE7236" s="42"/>
      <c r="DB7236" s="42"/>
    </row>
    <row r="7237" spans="62:106">
      <c r="BJ7237" s="89"/>
      <c r="BW7237" s="45"/>
      <c r="BX7237" s="42"/>
      <c r="BY7237" s="42"/>
      <c r="BZ7237" s="43"/>
      <c r="CA7237" s="42"/>
      <c r="CB7237" s="55"/>
      <c r="CC7237" s="42"/>
      <c r="CD7237" s="56"/>
      <c r="CE7237" s="42"/>
      <c r="DB7237" s="42"/>
    </row>
    <row r="7238" spans="62:106">
      <c r="BJ7238" s="89"/>
      <c r="BW7238" s="45"/>
      <c r="BX7238" s="42"/>
      <c r="BY7238" s="42"/>
      <c r="BZ7238" s="43"/>
      <c r="CA7238" s="42"/>
      <c r="CB7238" s="55"/>
      <c r="CC7238" s="42"/>
      <c r="CD7238" s="56"/>
      <c r="CE7238" s="42"/>
      <c r="DB7238" s="42"/>
    </row>
    <row r="7239" spans="62:106">
      <c r="BJ7239" s="89"/>
      <c r="BW7239" s="45"/>
      <c r="BX7239" s="42"/>
      <c r="BY7239" s="42"/>
      <c r="BZ7239" s="43"/>
      <c r="CA7239" s="42"/>
      <c r="CB7239" s="55"/>
      <c r="CC7239" s="42"/>
      <c r="CD7239" s="56"/>
      <c r="CE7239" s="42"/>
      <c r="DB7239" s="42"/>
    </row>
    <row r="7240" spans="62:106">
      <c r="BJ7240" s="89"/>
      <c r="BW7240" s="45"/>
      <c r="BX7240" s="42"/>
      <c r="BY7240" s="42"/>
      <c r="BZ7240" s="43"/>
      <c r="CA7240" s="42"/>
      <c r="CB7240" s="55"/>
      <c r="CC7240" s="42"/>
      <c r="CD7240" s="56"/>
      <c r="CE7240" s="42"/>
      <c r="DB7240" s="42"/>
    </row>
    <row r="7241" spans="62:106">
      <c r="BJ7241" s="89"/>
      <c r="BW7241" s="45"/>
      <c r="BX7241" s="42"/>
      <c r="BY7241" s="42"/>
      <c r="BZ7241" s="43"/>
      <c r="CA7241" s="42"/>
      <c r="CB7241" s="55"/>
      <c r="CC7241" s="42"/>
      <c r="CD7241" s="56"/>
      <c r="CE7241" s="42"/>
      <c r="DB7241" s="42"/>
    </row>
    <row r="7242" spans="62:106">
      <c r="BJ7242" s="89"/>
      <c r="BW7242" s="45"/>
      <c r="BX7242" s="42"/>
      <c r="BY7242" s="42"/>
      <c r="BZ7242" s="43"/>
      <c r="CA7242" s="42"/>
      <c r="CB7242" s="55"/>
      <c r="CC7242" s="42"/>
      <c r="CD7242" s="56"/>
      <c r="CE7242" s="42"/>
      <c r="DB7242" s="42"/>
    </row>
    <row r="7243" spans="62:106">
      <c r="BJ7243" s="89"/>
      <c r="BW7243" s="45"/>
      <c r="BX7243" s="42"/>
      <c r="BY7243" s="42"/>
      <c r="BZ7243" s="43"/>
      <c r="CA7243" s="42"/>
      <c r="CB7243" s="55"/>
      <c r="CC7243" s="42"/>
      <c r="CD7243" s="56"/>
      <c r="CE7243" s="42"/>
      <c r="DB7243" s="42"/>
    </row>
    <row r="7244" spans="62:106">
      <c r="BJ7244" s="89"/>
      <c r="BW7244" s="45"/>
      <c r="BX7244" s="42"/>
      <c r="BY7244" s="42"/>
      <c r="BZ7244" s="43"/>
      <c r="CA7244" s="42"/>
      <c r="CB7244" s="55"/>
      <c r="CC7244" s="42"/>
      <c r="CD7244" s="56"/>
      <c r="CE7244" s="42"/>
      <c r="DB7244" s="42"/>
    </row>
    <row r="7245" spans="62:106">
      <c r="BJ7245" s="89"/>
      <c r="BW7245" s="45"/>
      <c r="BX7245" s="42"/>
      <c r="BY7245" s="42"/>
      <c r="BZ7245" s="43"/>
      <c r="CA7245" s="42"/>
      <c r="CB7245" s="55"/>
      <c r="CC7245" s="42"/>
      <c r="CD7245" s="56"/>
      <c r="CE7245" s="42"/>
      <c r="DB7245" s="42"/>
    </row>
    <row r="7246" spans="62:106">
      <c r="BJ7246" s="89"/>
      <c r="BW7246" s="45"/>
      <c r="BX7246" s="42"/>
      <c r="BY7246" s="42"/>
      <c r="BZ7246" s="43"/>
      <c r="CA7246" s="42"/>
      <c r="CB7246" s="55"/>
      <c r="CC7246" s="42"/>
      <c r="CD7246" s="56"/>
      <c r="CE7246" s="42"/>
      <c r="DB7246" s="42"/>
    </row>
    <row r="7247" spans="62:106">
      <c r="BJ7247" s="89"/>
      <c r="BW7247" s="45"/>
      <c r="BX7247" s="42"/>
      <c r="BY7247" s="42"/>
      <c r="BZ7247" s="43"/>
      <c r="CA7247" s="42"/>
      <c r="CB7247" s="55"/>
      <c r="CC7247" s="42"/>
      <c r="CD7247" s="56"/>
      <c r="CE7247" s="42"/>
      <c r="DB7247" s="42"/>
    </row>
    <row r="7248" spans="62:106">
      <c r="BJ7248" s="89"/>
      <c r="BW7248" s="45"/>
      <c r="BX7248" s="42"/>
      <c r="BY7248" s="42"/>
      <c r="BZ7248" s="43"/>
      <c r="CA7248" s="42"/>
      <c r="CB7248" s="55"/>
      <c r="CC7248" s="42"/>
      <c r="CD7248" s="56"/>
      <c r="CE7248" s="42"/>
      <c r="DB7248" s="42"/>
    </row>
    <row r="7249" spans="62:106">
      <c r="BJ7249" s="89"/>
      <c r="BW7249" s="45"/>
      <c r="BX7249" s="42"/>
      <c r="BY7249" s="42"/>
      <c r="BZ7249" s="43"/>
      <c r="CA7249" s="42"/>
      <c r="CB7249" s="55"/>
      <c r="CC7249" s="42"/>
      <c r="CD7249" s="56"/>
      <c r="CE7249" s="42"/>
      <c r="DB7249" s="42"/>
    </row>
    <row r="7250" spans="62:106">
      <c r="BJ7250" s="89"/>
      <c r="BW7250" s="45"/>
      <c r="BX7250" s="42"/>
      <c r="BY7250" s="42"/>
      <c r="BZ7250" s="43"/>
      <c r="CA7250" s="42"/>
      <c r="CB7250" s="55"/>
      <c r="CC7250" s="42"/>
      <c r="CD7250" s="56"/>
      <c r="CE7250" s="42"/>
      <c r="DB7250" s="42"/>
    </row>
    <row r="7251" spans="62:106">
      <c r="BJ7251" s="89"/>
      <c r="BW7251" s="45"/>
      <c r="BX7251" s="42"/>
      <c r="BY7251" s="42"/>
      <c r="BZ7251" s="43"/>
      <c r="CA7251" s="42"/>
      <c r="CB7251" s="55"/>
      <c r="CC7251" s="42"/>
      <c r="CD7251" s="56"/>
      <c r="CE7251" s="42"/>
      <c r="DB7251" s="42"/>
    </row>
    <row r="7252" spans="62:106">
      <c r="BJ7252" s="89"/>
      <c r="BW7252" s="45"/>
      <c r="BX7252" s="42"/>
      <c r="BY7252" s="42"/>
      <c r="BZ7252" s="43"/>
      <c r="CA7252" s="42"/>
      <c r="CB7252" s="55"/>
      <c r="CC7252" s="42"/>
      <c r="CD7252" s="56"/>
      <c r="CE7252" s="42"/>
      <c r="DB7252" s="42"/>
    </row>
    <row r="7253" spans="62:106">
      <c r="BJ7253" s="89"/>
      <c r="BW7253" s="45"/>
      <c r="BX7253" s="42"/>
      <c r="BY7253" s="42"/>
      <c r="BZ7253" s="43"/>
      <c r="CA7253" s="42"/>
      <c r="CB7253" s="55"/>
      <c r="CC7253" s="42"/>
      <c r="CD7253" s="56"/>
      <c r="CE7253" s="42"/>
      <c r="DB7253" s="42"/>
    </row>
    <row r="7254" spans="62:106">
      <c r="BJ7254" s="89"/>
      <c r="BW7254" s="45"/>
      <c r="BX7254" s="42"/>
      <c r="BY7254" s="42"/>
      <c r="BZ7254" s="43"/>
      <c r="CA7254" s="42"/>
      <c r="CB7254" s="55"/>
      <c r="CC7254" s="42"/>
      <c r="CD7254" s="56"/>
      <c r="CE7254" s="42"/>
      <c r="DB7254" s="42"/>
    </row>
    <row r="7255" spans="62:106">
      <c r="BJ7255" s="89"/>
      <c r="BW7255" s="45"/>
      <c r="BX7255" s="42"/>
      <c r="BY7255" s="42"/>
      <c r="BZ7255" s="43"/>
      <c r="CA7255" s="42"/>
      <c r="CB7255" s="55"/>
      <c r="CC7255" s="42"/>
      <c r="CD7255" s="56"/>
      <c r="CE7255" s="42"/>
      <c r="DB7255" s="42"/>
    </row>
    <row r="7256" spans="62:106">
      <c r="BJ7256" s="89"/>
      <c r="BW7256" s="45"/>
      <c r="BX7256" s="42"/>
      <c r="BY7256" s="42"/>
      <c r="BZ7256" s="43"/>
      <c r="CA7256" s="42"/>
      <c r="CB7256" s="55"/>
      <c r="CC7256" s="42"/>
      <c r="CD7256" s="56"/>
      <c r="CE7256" s="42"/>
      <c r="DB7256" s="42"/>
    </row>
    <row r="7257" spans="62:106">
      <c r="BJ7257" s="89"/>
      <c r="BW7257" s="45"/>
      <c r="BX7257" s="42"/>
      <c r="BY7257" s="42"/>
      <c r="BZ7257" s="43"/>
      <c r="CA7257" s="42"/>
      <c r="CB7257" s="55"/>
      <c r="CC7257" s="42"/>
      <c r="CD7257" s="56"/>
      <c r="CE7257" s="42"/>
      <c r="DB7257" s="42"/>
    </row>
    <row r="7258" spans="62:106">
      <c r="BJ7258" s="89"/>
      <c r="BW7258" s="45"/>
      <c r="BX7258" s="42"/>
      <c r="BY7258" s="42"/>
      <c r="BZ7258" s="43"/>
      <c r="CA7258" s="42"/>
      <c r="CB7258" s="55"/>
      <c r="CC7258" s="42"/>
      <c r="CD7258" s="56"/>
      <c r="CE7258" s="42"/>
      <c r="DB7258" s="42"/>
    </row>
    <row r="7259" spans="62:106">
      <c r="BJ7259" s="89"/>
      <c r="BW7259" s="45"/>
      <c r="BX7259" s="42"/>
      <c r="BY7259" s="42"/>
      <c r="BZ7259" s="43"/>
      <c r="CA7259" s="42"/>
      <c r="CB7259" s="55"/>
      <c r="CC7259" s="42"/>
      <c r="CD7259" s="56"/>
      <c r="CE7259" s="42"/>
      <c r="DB7259" s="42"/>
    </row>
    <row r="7260" spans="62:106">
      <c r="BJ7260" s="89"/>
      <c r="BW7260" s="45"/>
      <c r="BX7260" s="42"/>
      <c r="BY7260" s="42"/>
      <c r="BZ7260" s="43"/>
      <c r="CA7260" s="42"/>
      <c r="CB7260" s="55"/>
      <c r="CC7260" s="42"/>
      <c r="CD7260" s="56"/>
      <c r="CE7260" s="42"/>
      <c r="DB7260" s="42"/>
    </row>
    <row r="7261" spans="62:106">
      <c r="BJ7261" s="89"/>
      <c r="BW7261" s="45"/>
      <c r="BX7261" s="42"/>
      <c r="BY7261" s="42"/>
      <c r="BZ7261" s="43"/>
      <c r="CA7261" s="42"/>
      <c r="CB7261" s="55"/>
      <c r="CC7261" s="42"/>
      <c r="CD7261" s="56"/>
      <c r="CE7261" s="42"/>
      <c r="DB7261" s="42"/>
    </row>
    <row r="7262" spans="62:106">
      <c r="BJ7262" s="89"/>
      <c r="BW7262" s="45"/>
      <c r="BX7262" s="42"/>
      <c r="BY7262" s="42"/>
      <c r="BZ7262" s="43"/>
      <c r="CA7262" s="42"/>
      <c r="CB7262" s="55"/>
      <c r="CC7262" s="42"/>
      <c r="CD7262" s="56"/>
      <c r="CE7262" s="42"/>
      <c r="DB7262" s="42"/>
    </row>
    <row r="7263" spans="62:106">
      <c r="BJ7263" s="89"/>
      <c r="BW7263" s="45"/>
      <c r="BX7263" s="42"/>
      <c r="BY7263" s="42"/>
      <c r="BZ7263" s="43"/>
      <c r="CA7263" s="42"/>
      <c r="CB7263" s="55"/>
      <c r="CC7263" s="42"/>
      <c r="CD7263" s="56"/>
      <c r="CE7263" s="42"/>
      <c r="DB7263" s="42"/>
    </row>
    <row r="7264" spans="62:106">
      <c r="BJ7264" s="89"/>
      <c r="BW7264" s="45"/>
      <c r="BX7264" s="42"/>
      <c r="BY7264" s="42"/>
      <c r="BZ7264" s="43"/>
      <c r="CA7264" s="42"/>
      <c r="CB7264" s="55"/>
      <c r="CC7264" s="42"/>
      <c r="CD7264" s="56"/>
      <c r="CE7264" s="42"/>
      <c r="DB7264" s="42"/>
    </row>
    <row r="7265" spans="62:106">
      <c r="BJ7265" s="89"/>
      <c r="BW7265" s="45"/>
      <c r="BX7265" s="42"/>
      <c r="BY7265" s="42"/>
      <c r="BZ7265" s="43"/>
      <c r="CA7265" s="42"/>
      <c r="CB7265" s="55"/>
      <c r="CC7265" s="42"/>
      <c r="CD7265" s="56"/>
      <c r="CE7265" s="42"/>
      <c r="DB7265" s="42"/>
    </row>
    <row r="7266" spans="62:106">
      <c r="BJ7266" s="89"/>
      <c r="BW7266" s="45"/>
      <c r="BX7266" s="42"/>
      <c r="BY7266" s="42"/>
      <c r="BZ7266" s="43"/>
      <c r="CA7266" s="42"/>
      <c r="CB7266" s="55"/>
      <c r="CC7266" s="42"/>
      <c r="CD7266" s="56"/>
      <c r="CE7266" s="42"/>
      <c r="DB7266" s="42"/>
    </row>
    <row r="7267" spans="62:106">
      <c r="BJ7267" s="89"/>
      <c r="BW7267" s="45"/>
      <c r="BX7267" s="42"/>
      <c r="BY7267" s="42"/>
      <c r="BZ7267" s="43"/>
      <c r="CA7267" s="42"/>
      <c r="CB7267" s="55"/>
      <c r="CC7267" s="42"/>
      <c r="CD7267" s="56"/>
      <c r="CE7267" s="42"/>
      <c r="DB7267" s="42"/>
    </row>
    <row r="7268" spans="62:106">
      <c r="BJ7268" s="89"/>
      <c r="BW7268" s="45"/>
      <c r="BX7268" s="42"/>
      <c r="BY7268" s="42"/>
      <c r="BZ7268" s="43"/>
      <c r="CA7268" s="42"/>
      <c r="CB7268" s="55"/>
      <c r="CC7268" s="42"/>
      <c r="CD7268" s="56"/>
      <c r="CE7268" s="42"/>
      <c r="DB7268" s="42"/>
    </row>
    <row r="7269" spans="62:106">
      <c r="BJ7269" s="89"/>
      <c r="BW7269" s="45"/>
      <c r="BX7269" s="42"/>
      <c r="BY7269" s="42"/>
      <c r="BZ7269" s="43"/>
      <c r="CA7269" s="42"/>
      <c r="CB7269" s="55"/>
      <c r="CC7269" s="42"/>
      <c r="CD7269" s="56"/>
      <c r="CE7269" s="42"/>
      <c r="DB7269" s="42"/>
    </row>
    <row r="7270" spans="62:106">
      <c r="BJ7270" s="89"/>
      <c r="BW7270" s="45"/>
      <c r="BX7270" s="42"/>
      <c r="BY7270" s="42"/>
      <c r="BZ7270" s="43"/>
      <c r="CA7270" s="42"/>
      <c r="CB7270" s="55"/>
      <c r="CC7270" s="42"/>
      <c r="CD7270" s="56"/>
      <c r="CE7270" s="42"/>
      <c r="DB7270" s="42"/>
    </row>
    <row r="7271" spans="62:106">
      <c r="BJ7271" s="89"/>
      <c r="BW7271" s="45"/>
      <c r="BX7271" s="42"/>
      <c r="BY7271" s="42"/>
      <c r="BZ7271" s="43"/>
      <c r="CA7271" s="42"/>
      <c r="CB7271" s="55"/>
      <c r="CC7271" s="42"/>
      <c r="CD7271" s="56"/>
      <c r="CE7271" s="42"/>
      <c r="DB7271" s="42"/>
    </row>
    <row r="7272" spans="62:106">
      <c r="BJ7272" s="89"/>
      <c r="BW7272" s="45"/>
      <c r="BX7272" s="42"/>
      <c r="BY7272" s="42"/>
      <c r="BZ7272" s="43"/>
      <c r="CA7272" s="42"/>
      <c r="CB7272" s="55"/>
      <c r="CC7272" s="42"/>
      <c r="CD7272" s="56"/>
      <c r="CE7272" s="42"/>
      <c r="DB7272" s="42"/>
    </row>
    <row r="7273" spans="62:106">
      <c r="BJ7273" s="89"/>
      <c r="BW7273" s="45"/>
      <c r="BX7273" s="42"/>
      <c r="BY7273" s="42"/>
      <c r="BZ7273" s="43"/>
      <c r="CA7273" s="42"/>
      <c r="CB7273" s="55"/>
      <c r="CC7273" s="42"/>
      <c r="CD7273" s="56"/>
      <c r="CE7273" s="42"/>
      <c r="DB7273" s="42"/>
    </row>
    <row r="7274" spans="62:106">
      <c r="BJ7274" s="89"/>
      <c r="BW7274" s="45"/>
      <c r="BX7274" s="42"/>
      <c r="BY7274" s="42"/>
      <c r="BZ7274" s="43"/>
      <c r="CA7274" s="42"/>
      <c r="CB7274" s="55"/>
      <c r="CC7274" s="42"/>
      <c r="CD7274" s="56"/>
      <c r="CE7274" s="42"/>
      <c r="DB7274" s="42"/>
    </row>
    <row r="7275" spans="62:106">
      <c r="BJ7275" s="89"/>
      <c r="BW7275" s="45"/>
      <c r="BX7275" s="42"/>
      <c r="BY7275" s="42"/>
      <c r="BZ7275" s="43"/>
      <c r="CA7275" s="42"/>
      <c r="CB7275" s="55"/>
      <c r="CC7275" s="42"/>
      <c r="CD7275" s="56"/>
      <c r="CE7275" s="42"/>
      <c r="DB7275" s="42"/>
    </row>
    <row r="7276" spans="62:106">
      <c r="BJ7276" s="89"/>
      <c r="BW7276" s="45"/>
      <c r="BX7276" s="42"/>
      <c r="BY7276" s="42"/>
      <c r="BZ7276" s="43"/>
      <c r="CA7276" s="42"/>
      <c r="CB7276" s="55"/>
      <c r="CC7276" s="42"/>
      <c r="CD7276" s="56"/>
      <c r="CE7276" s="42"/>
      <c r="DB7276" s="42"/>
    </row>
    <row r="7277" spans="62:106">
      <c r="BJ7277" s="89"/>
      <c r="BW7277" s="45"/>
      <c r="BX7277" s="42"/>
      <c r="BY7277" s="42"/>
      <c r="BZ7277" s="43"/>
      <c r="CA7277" s="42"/>
      <c r="CB7277" s="55"/>
      <c r="CC7277" s="42"/>
      <c r="CD7277" s="56"/>
      <c r="CE7277" s="42"/>
      <c r="DB7277" s="42"/>
    </row>
    <row r="7278" spans="62:106">
      <c r="BJ7278" s="89"/>
      <c r="BW7278" s="45"/>
      <c r="BX7278" s="42"/>
      <c r="BY7278" s="42"/>
      <c r="BZ7278" s="43"/>
      <c r="CA7278" s="42"/>
      <c r="CB7278" s="55"/>
      <c r="CC7278" s="42"/>
      <c r="CD7278" s="56"/>
      <c r="CE7278" s="42"/>
      <c r="DB7278" s="42"/>
    </row>
    <row r="7279" spans="62:106">
      <c r="BJ7279" s="89"/>
      <c r="BW7279" s="45"/>
      <c r="BX7279" s="42"/>
      <c r="BY7279" s="42"/>
      <c r="BZ7279" s="43"/>
      <c r="CA7279" s="42"/>
      <c r="CB7279" s="55"/>
      <c r="CC7279" s="42"/>
      <c r="CD7279" s="56"/>
      <c r="CE7279" s="42"/>
      <c r="DB7279" s="42"/>
    </row>
    <row r="7280" spans="62:106">
      <c r="BJ7280" s="89"/>
      <c r="BW7280" s="45"/>
      <c r="BX7280" s="42"/>
      <c r="BY7280" s="42"/>
      <c r="BZ7280" s="43"/>
      <c r="CA7280" s="42"/>
      <c r="CB7280" s="55"/>
      <c r="CC7280" s="42"/>
      <c r="CD7280" s="56"/>
      <c r="CE7280" s="42"/>
      <c r="DB7280" s="42"/>
    </row>
    <row r="7281" spans="62:106">
      <c r="BJ7281" s="89"/>
      <c r="BW7281" s="45"/>
      <c r="BX7281" s="42"/>
      <c r="BY7281" s="42"/>
      <c r="BZ7281" s="43"/>
      <c r="CA7281" s="42"/>
      <c r="CB7281" s="55"/>
      <c r="CC7281" s="42"/>
      <c r="CD7281" s="56"/>
      <c r="CE7281" s="42"/>
      <c r="DB7281" s="42"/>
    </row>
    <row r="7282" spans="62:106">
      <c r="BJ7282" s="89"/>
      <c r="BW7282" s="45"/>
      <c r="BX7282" s="42"/>
      <c r="BY7282" s="42"/>
      <c r="BZ7282" s="43"/>
      <c r="CA7282" s="42"/>
      <c r="CB7282" s="55"/>
      <c r="CC7282" s="42"/>
      <c r="CD7282" s="56"/>
      <c r="CE7282" s="42"/>
      <c r="DB7282" s="42"/>
    </row>
    <row r="7283" spans="62:106">
      <c r="BJ7283" s="89"/>
      <c r="BW7283" s="45"/>
      <c r="BX7283" s="42"/>
      <c r="BY7283" s="42"/>
      <c r="BZ7283" s="43"/>
      <c r="CA7283" s="42"/>
      <c r="CB7283" s="55"/>
      <c r="CC7283" s="42"/>
      <c r="CD7283" s="56"/>
      <c r="CE7283" s="42"/>
      <c r="DB7283" s="42"/>
    </row>
    <row r="7284" spans="62:106">
      <c r="BJ7284" s="89"/>
      <c r="BW7284" s="45"/>
      <c r="BX7284" s="42"/>
      <c r="BY7284" s="42"/>
      <c r="BZ7284" s="43"/>
      <c r="CA7284" s="42"/>
      <c r="CB7284" s="55"/>
      <c r="CC7284" s="42"/>
      <c r="CD7284" s="56"/>
      <c r="CE7284" s="42"/>
      <c r="DB7284" s="42"/>
    </row>
    <row r="7285" spans="62:106">
      <c r="BJ7285" s="89"/>
      <c r="BW7285" s="45"/>
      <c r="BX7285" s="42"/>
      <c r="BY7285" s="42"/>
      <c r="BZ7285" s="43"/>
      <c r="CA7285" s="42"/>
      <c r="CB7285" s="55"/>
      <c r="CC7285" s="42"/>
      <c r="CD7285" s="56"/>
      <c r="CE7285" s="42"/>
      <c r="DB7285" s="42"/>
    </row>
    <row r="7286" spans="62:106">
      <c r="BJ7286" s="89"/>
      <c r="BW7286" s="45"/>
      <c r="BX7286" s="42"/>
      <c r="BY7286" s="42"/>
      <c r="BZ7286" s="43"/>
      <c r="CA7286" s="42"/>
      <c r="CB7286" s="55"/>
      <c r="CC7286" s="42"/>
      <c r="CD7286" s="56"/>
      <c r="CE7286" s="42"/>
      <c r="DB7286" s="42"/>
    </row>
    <row r="7287" spans="62:106">
      <c r="BJ7287" s="89"/>
      <c r="BW7287" s="45"/>
      <c r="BX7287" s="42"/>
      <c r="BY7287" s="42"/>
      <c r="BZ7287" s="43"/>
      <c r="CA7287" s="42"/>
      <c r="CB7287" s="55"/>
      <c r="CC7287" s="42"/>
      <c r="CD7287" s="56"/>
      <c r="CE7287" s="42"/>
      <c r="DB7287" s="42"/>
    </row>
    <row r="7288" spans="62:106">
      <c r="BJ7288" s="89"/>
      <c r="BW7288" s="45"/>
      <c r="BX7288" s="42"/>
      <c r="BY7288" s="42"/>
      <c r="BZ7288" s="43"/>
      <c r="CA7288" s="42"/>
      <c r="CB7288" s="55"/>
      <c r="CC7288" s="42"/>
      <c r="CD7288" s="56"/>
      <c r="CE7288" s="42"/>
      <c r="DB7288" s="42"/>
    </row>
    <row r="7289" spans="62:106">
      <c r="BJ7289" s="89"/>
      <c r="BW7289" s="45"/>
      <c r="BX7289" s="42"/>
      <c r="BY7289" s="42"/>
      <c r="BZ7289" s="43"/>
      <c r="CA7289" s="42"/>
      <c r="CB7289" s="55"/>
      <c r="CC7289" s="42"/>
      <c r="CD7289" s="56"/>
      <c r="CE7289" s="42"/>
      <c r="DB7289" s="42"/>
    </row>
    <row r="7290" spans="62:106">
      <c r="BJ7290" s="89"/>
      <c r="BW7290" s="45"/>
      <c r="BX7290" s="42"/>
      <c r="BY7290" s="42"/>
      <c r="BZ7290" s="43"/>
      <c r="CA7290" s="42"/>
      <c r="CB7290" s="55"/>
      <c r="CC7290" s="42"/>
      <c r="CD7290" s="56"/>
      <c r="CE7290" s="42"/>
      <c r="DB7290" s="42"/>
    </row>
    <row r="7291" spans="62:106">
      <c r="BJ7291" s="89"/>
      <c r="BW7291" s="45"/>
      <c r="BX7291" s="42"/>
      <c r="BY7291" s="42"/>
      <c r="BZ7291" s="43"/>
      <c r="CA7291" s="42"/>
      <c r="CB7291" s="55"/>
      <c r="CC7291" s="42"/>
      <c r="CD7291" s="56"/>
      <c r="CE7291" s="42"/>
      <c r="DB7291" s="42"/>
    </row>
    <row r="7292" spans="62:106">
      <c r="BJ7292" s="89"/>
      <c r="BX7292" s="42"/>
      <c r="BY7292" s="42"/>
      <c r="BZ7292" s="43"/>
      <c r="CA7292" s="42"/>
      <c r="CB7292" s="55"/>
      <c r="CC7292" s="42"/>
      <c r="CD7292" s="56"/>
      <c r="CE7292" s="42"/>
      <c r="DB7292" s="42"/>
    </row>
    <row r="7293" spans="62:106">
      <c r="BJ7293" s="89"/>
      <c r="BX7293" s="42"/>
      <c r="BY7293" s="42"/>
      <c r="BZ7293" s="43"/>
      <c r="CA7293" s="42"/>
      <c r="CB7293" s="55"/>
      <c r="CC7293" s="42"/>
      <c r="CD7293" s="56"/>
      <c r="CE7293" s="42"/>
      <c r="DB7293" s="42"/>
    </row>
    <row r="7294" spans="62:106">
      <c r="BJ7294" s="89"/>
      <c r="BX7294" s="42"/>
      <c r="BY7294" s="42"/>
      <c r="BZ7294" s="43"/>
      <c r="CA7294" s="42"/>
      <c r="CB7294" s="55"/>
      <c r="CC7294" s="42"/>
      <c r="CD7294" s="56"/>
      <c r="CE7294" s="42"/>
      <c r="DB7294" s="42"/>
    </row>
    <row r="7295" spans="62:106">
      <c r="BJ7295" s="89"/>
      <c r="BX7295" s="42"/>
      <c r="BY7295" s="42"/>
      <c r="BZ7295" s="43"/>
      <c r="CA7295" s="42"/>
      <c r="CB7295" s="55"/>
      <c r="CC7295" s="42"/>
      <c r="CD7295" s="56"/>
      <c r="CE7295" s="42"/>
      <c r="DB7295" s="42"/>
    </row>
    <row r="7296" spans="62:106">
      <c r="BJ7296" s="89"/>
      <c r="BX7296" s="42"/>
      <c r="BY7296" s="42"/>
      <c r="BZ7296" s="43"/>
      <c r="CA7296" s="42"/>
      <c r="CB7296" s="55"/>
      <c r="CC7296" s="42"/>
      <c r="CD7296" s="56"/>
      <c r="CE7296" s="42"/>
      <c r="DB7296" s="42"/>
    </row>
    <row r="7297" spans="62:106">
      <c r="BJ7297" s="89"/>
      <c r="BX7297" s="42"/>
      <c r="BY7297" s="42"/>
      <c r="BZ7297" s="43"/>
      <c r="CA7297" s="42"/>
      <c r="CB7297" s="55"/>
      <c r="CC7297" s="42"/>
      <c r="CD7297" s="56"/>
      <c r="CE7297" s="42"/>
      <c r="DB7297" s="42"/>
    </row>
    <row r="7298" spans="62:106">
      <c r="BJ7298" s="89"/>
      <c r="BX7298" s="42"/>
      <c r="BY7298" s="42"/>
      <c r="BZ7298" s="43"/>
      <c r="CA7298" s="42"/>
      <c r="CB7298" s="55"/>
      <c r="CC7298" s="42"/>
      <c r="CD7298" s="56"/>
      <c r="CE7298" s="42"/>
      <c r="DB7298" s="42"/>
    </row>
    <row r="7299" spans="62:106">
      <c r="BJ7299" s="89"/>
      <c r="BX7299" s="42"/>
      <c r="BY7299" s="42"/>
      <c r="BZ7299" s="43"/>
      <c r="CA7299" s="42"/>
      <c r="CB7299" s="55"/>
      <c r="CC7299" s="42"/>
      <c r="CD7299" s="56"/>
      <c r="CE7299" s="42"/>
      <c r="DB7299" s="42"/>
    </row>
    <row r="7300" spans="62:106">
      <c r="BJ7300" s="89"/>
      <c r="BX7300" s="42"/>
      <c r="BY7300" s="42"/>
      <c r="BZ7300" s="43"/>
      <c r="CA7300" s="42"/>
      <c r="CB7300" s="55"/>
      <c r="CC7300" s="42"/>
      <c r="CD7300" s="56"/>
      <c r="CE7300" s="42"/>
      <c r="DB7300" s="42"/>
    </row>
    <row r="7301" spans="62:106">
      <c r="BJ7301" s="89"/>
      <c r="BX7301" s="42"/>
      <c r="BY7301" s="42"/>
      <c r="BZ7301" s="43"/>
      <c r="CA7301" s="42"/>
      <c r="CB7301" s="55"/>
      <c r="CC7301" s="42"/>
      <c r="CD7301" s="56"/>
      <c r="CE7301" s="42"/>
      <c r="DB7301" s="42"/>
    </row>
    <row r="7302" spans="62:106">
      <c r="BJ7302" s="89"/>
      <c r="BX7302" s="42"/>
      <c r="BY7302" s="42"/>
      <c r="BZ7302" s="43"/>
      <c r="CA7302" s="42"/>
      <c r="CB7302" s="55"/>
      <c r="CC7302" s="42"/>
      <c r="CD7302" s="56"/>
      <c r="CE7302" s="42"/>
      <c r="DB7302" s="42"/>
    </row>
    <row r="7303" spans="62:106">
      <c r="BJ7303" s="89"/>
      <c r="BX7303" s="42"/>
      <c r="BY7303" s="42"/>
      <c r="BZ7303" s="43"/>
      <c r="CA7303" s="42"/>
      <c r="CB7303" s="55"/>
      <c r="CC7303" s="42"/>
      <c r="CD7303" s="56"/>
      <c r="CE7303" s="42"/>
      <c r="DB7303" s="42"/>
    </row>
    <row r="7304" spans="62:106">
      <c r="BJ7304" s="89"/>
      <c r="BX7304" s="42"/>
      <c r="BY7304" s="42"/>
      <c r="BZ7304" s="43"/>
      <c r="CA7304" s="42"/>
      <c r="CB7304" s="55"/>
      <c r="CC7304" s="42"/>
      <c r="CD7304" s="56"/>
      <c r="CE7304" s="42"/>
      <c r="DB7304" s="42"/>
    </row>
    <row r="7305" spans="62:106">
      <c r="BJ7305" s="89"/>
      <c r="BX7305" s="42"/>
      <c r="BY7305" s="42"/>
      <c r="BZ7305" s="43"/>
      <c r="CA7305" s="42"/>
      <c r="CB7305" s="55"/>
      <c r="CC7305" s="42"/>
      <c r="CD7305" s="56"/>
      <c r="CE7305" s="42"/>
      <c r="DB7305" s="42"/>
    </row>
    <row r="7306" spans="62:106">
      <c r="BJ7306" s="89"/>
      <c r="BX7306" s="42"/>
      <c r="BY7306" s="42"/>
      <c r="BZ7306" s="43"/>
      <c r="CA7306" s="42"/>
      <c r="CB7306" s="55"/>
      <c r="CC7306" s="42"/>
      <c r="CD7306" s="56"/>
      <c r="CE7306" s="42"/>
      <c r="DB7306" s="42"/>
    </row>
    <row r="7307" spans="62:106">
      <c r="BJ7307" s="89"/>
      <c r="BX7307" s="42"/>
      <c r="BY7307" s="42"/>
      <c r="BZ7307" s="43"/>
      <c r="CA7307" s="42"/>
      <c r="CB7307" s="55"/>
      <c r="CC7307" s="42"/>
      <c r="CD7307" s="56"/>
      <c r="CE7307" s="42"/>
      <c r="DB7307" s="42"/>
    </row>
    <row r="7308" spans="62:106">
      <c r="BJ7308" s="89"/>
      <c r="BX7308" s="42"/>
      <c r="BY7308" s="42"/>
      <c r="BZ7308" s="43"/>
      <c r="CA7308" s="42"/>
      <c r="CB7308" s="55"/>
      <c r="CC7308" s="42"/>
      <c r="CD7308" s="56"/>
      <c r="CE7308" s="42"/>
      <c r="DB7308" s="42"/>
    </row>
    <row r="7309" spans="62:106">
      <c r="BJ7309" s="89"/>
      <c r="BX7309" s="42"/>
      <c r="BY7309" s="42"/>
      <c r="BZ7309" s="43"/>
      <c r="CA7309" s="42"/>
      <c r="CB7309" s="55"/>
      <c r="CC7309" s="42"/>
      <c r="CD7309" s="56"/>
      <c r="CE7309" s="42"/>
      <c r="DB7309" s="42"/>
    </row>
    <row r="7310" spans="62:106">
      <c r="BJ7310" s="89"/>
      <c r="BX7310" s="42"/>
      <c r="BY7310" s="42"/>
      <c r="BZ7310" s="43"/>
      <c r="CA7310" s="42"/>
      <c r="CB7310" s="55"/>
      <c r="CC7310" s="42"/>
      <c r="CD7310" s="56"/>
      <c r="CE7310" s="42"/>
      <c r="DB7310" s="42"/>
    </row>
    <row r="7311" spans="62:106">
      <c r="BJ7311" s="89"/>
      <c r="BX7311" s="42"/>
      <c r="BY7311" s="42"/>
      <c r="BZ7311" s="43"/>
      <c r="CA7311" s="42"/>
      <c r="CB7311" s="55"/>
      <c r="CC7311" s="42"/>
      <c r="CD7311" s="56"/>
      <c r="CE7311" s="42"/>
      <c r="DB7311" s="42"/>
    </row>
    <row r="7312" spans="62:106">
      <c r="BJ7312" s="89"/>
      <c r="BX7312" s="42"/>
      <c r="BY7312" s="42"/>
      <c r="BZ7312" s="43"/>
      <c r="CA7312" s="42"/>
      <c r="CB7312" s="55"/>
      <c r="CC7312" s="42"/>
      <c r="CD7312" s="56"/>
      <c r="CE7312" s="42"/>
      <c r="DB7312" s="42"/>
    </row>
    <row r="7313" spans="62:106">
      <c r="BJ7313" s="89"/>
      <c r="BX7313" s="42"/>
      <c r="BY7313" s="42"/>
      <c r="BZ7313" s="43"/>
      <c r="CA7313" s="42"/>
      <c r="CB7313" s="55"/>
      <c r="CC7313" s="42"/>
      <c r="CD7313" s="56"/>
      <c r="CE7313" s="42"/>
      <c r="DB7313" s="42"/>
    </row>
    <row r="7314" spans="62:106">
      <c r="BJ7314" s="89"/>
      <c r="BX7314" s="42"/>
      <c r="BY7314" s="42"/>
      <c r="BZ7314" s="43"/>
      <c r="CA7314" s="42"/>
      <c r="CB7314" s="55"/>
      <c r="CC7314" s="42"/>
      <c r="CD7314" s="56"/>
      <c r="CE7314" s="42"/>
      <c r="DB7314" s="42"/>
    </row>
    <row r="7315" spans="62:106">
      <c r="BJ7315" s="89"/>
      <c r="BX7315" s="42"/>
      <c r="BY7315" s="42"/>
      <c r="BZ7315" s="43"/>
      <c r="CA7315" s="42"/>
      <c r="CB7315" s="55"/>
      <c r="CC7315" s="42"/>
      <c r="CD7315" s="56"/>
      <c r="CE7315" s="42"/>
      <c r="DB7315" s="42"/>
    </row>
    <row r="7316" spans="62:106">
      <c r="BJ7316" s="89"/>
      <c r="BX7316" s="42"/>
      <c r="BY7316" s="42"/>
      <c r="BZ7316" s="43"/>
      <c r="CA7316" s="42"/>
      <c r="CB7316" s="55"/>
      <c r="CC7316" s="42"/>
      <c r="CD7316" s="56"/>
      <c r="CE7316" s="42"/>
      <c r="DB7316" s="42"/>
    </row>
    <row r="7317" spans="62:106">
      <c r="BJ7317" s="89"/>
      <c r="BX7317" s="42"/>
      <c r="BY7317" s="42"/>
      <c r="BZ7317" s="43"/>
      <c r="CA7317" s="42"/>
      <c r="CB7317" s="55"/>
      <c r="CC7317" s="42"/>
      <c r="CD7317" s="56"/>
      <c r="CE7317" s="42"/>
      <c r="DB7317" s="42"/>
    </row>
    <row r="7318" spans="62:106">
      <c r="BJ7318" s="89"/>
      <c r="BX7318" s="42"/>
      <c r="BY7318" s="42"/>
      <c r="BZ7318" s="43"/>
      <c r="CA7318" s="42"/>
      <c r="CB7318" s="55"/>
      <c r="CC7318" s="42"/>
      <c r="CD7318" s="56"/>
      <c r="CE7318" s="42"/>
      <c r="DB7318" s="42"/>
    </row>
    <row r="7319" spans="62:106">
      <c r="BJ7319" s="89"/>
      <c r="BX7319" s="42"/>
      <c r="BY7319" s="42"/>
      <c r="BZ7319" s="43"/>
      <c r="CA7319" s="42"/>
      <c r="CB7319" s="55"/>
      <c r="CC7319" s="42"/>
      <c r="CD7319" s="56"/>
      <c r="CE7319" s="42"/>
      <c r="DB7319" s="42"/>
    </row>
    <row r="7320" spans="62:106">
      <c r="BJ7320" s="89"/>
      <c r="BX7320" s="42"/>
      <c r="BY7320" s="42"/>
      <c r="BZ7320" s="43"/>
      <c r="CA7320" s="42"/>
      <c r="CB7320" s="55"/>
      <c r="CC7320" s="42"/>
      <c r="CD7320" s="56"/>
      <c r="CE7320" s="42"/>
      <c r="DB7320" s="42"/>
    </row>
    <row r="7321" spans="62:106">
      <c r="BJ7321" s="89"/>
      <c r="BX7321" s="42"/>
      <c r="BY7321" s="42"/>
      <c r="BZ7321" s="43"/>
      <c r="CA7321" s="42"/>
      <c r="CB7321" s="55"/>
      <c r="CC7321" s="42"/>
      <c r="CD7321" s="56"/>
      <c r="CE7321" s="42"/>
      <c r="DB7321" s="42"/>
    </row>
    <row r="7322" spans="62:106">
      <c r="BJ7322" s="89"/>
      <c r="BX7322" s="42"/>
      <c r="BY7322" s="42"/>
      <c r="BZ7322" s="43"/>
      <c r="CA7322" s="42"/>
      <c r="CB7322" s="55"/>
      <c r="CC7322" s="42"/>
      <c r="CD7322" s="56"/>
      <c r="CE7322" s="42"/>
      <c r="DB7322" s="42"/>
    </row>
    <row r="7323" spans="62:106">
      <c r="BJ7323" s="89"/>
      <c r="BX7323" s="42"/>
      <c r="BY7323" s="42"/>
      <c r="BZ7323" s="43"/>
      <c r="CA7323" s="42"/>
      <c r="CB7323" s="55"/>
      <c r="CC7323" s="42"/>
      <c r="CD7323" s="56"/>
      <c r="CE7323" s="42"/>
      <c r="DB7323" s="42"/>
    </row>
    <row r="7324" spans="62:106">
      <c r="BJ7324" s="89"/>
      <c r="BX7324" s="42"/>
      <c r="BY7324" s="42"/>
      <c r="BZ7324" s="43"/>
      <c r="CA7324" s="42"/>
      <c r="CB7324" s="55"/>
      <c r="CC7324" s="42"/>
      <c r="CD7324" s="56"/>
      <c r="CE7324" s="42"/>
      <c r="DB7324" s="42"/>
    </row>
    <row r="7325" spans="62:106">
      <c r="BJ7325" s="89"/>
      <c r="BX7325" s="42"/>
      <c r="BY7325" s="42"/>
      <c r="BZ7325" s="43"/>
      <c r="CA7325" s="42"/>
      <c r="CB7325" s="55"/>
      <c r="CC7325" s="42"/>
      <c r="CD7325" s="56"/>
      <c r="CE7325" s="42"/>
      <c r="DB7325" s="42"/>
    </row>
    <row r="7326" spans="62:106">
      <c r="BJ7326" s="89"/>
      <c r="BX7326" s="42"/>
      <c r="BY7326" s="42"/>
      <c r="BZ7326" s="43"/>
      <c r="CA7326" s="42"/>
      <c r="CB7326" s="55"/>
      <c r="CC7326" s="42"/>
      <c r="CD7326" s="56"/>
      <c r="CE7326" s="42"/>
      <c r="DB7326" s="42"/>
    </row>
    <row r="7327" spans="62:106">
      <c r="BJ7327" s="89"/>
      <c r="BX7327" s="42"/>
      <c r="BY7327" s="42"/>
      <c r="BZ7327" s="43"/>
      <c r="CA7327" s="42"/>
      <c r="CB7327" s="55"/>
      <c r="CC7327" s="42"/>
      <c r="CD7327" s="56"/>
      <c r="CE7327" s="42"/>
      <c r="DB7327" s="42"/>
    </row>
    <row r="7328" spans="62:106">
      <c r="BJ7328" s="89"/>
      <c r="BX7328" s="42"/>
      <c r="BY7328" s="42"/>
      <c r="BZ7328" s="43"/>
      <c r="CA7328" s="42"/>
      <c r="CB7328" s="55"/>
      <c r="CC7328" s="42"/>
      <c r="CD7328" s="56"/>
      <c r="CE7328" s="42"/>
      <c r="DB7328" s="42"/>
    </row>
    <row r="7329" spans="62:106">
      <c r="BJ7329" s="89"/>
      <c r="BX7329" s="42"/>
      <c r="BY7329" s="42"/>
      <c r="BZ7329" s="43"/>
      <c r="CA7329" s="42"/>
      <c r="CB7329" s="55"/>
      <c r="CC7329" s="42"/>
      <c r="CD7329" s="56"/>
      <c r="CE7329" s="42"/>
      <c r="DB7329" s="42"/>
    </row>
    <row r="7330" spans="62:106">
      <c r="BJ7330" s="89"/>
      <c r="BX7330" s="42"/>
      <c r="BY7330" s="42"/>
      <c r="BZ7330" s="43"/>
      <c r="CA7330" s="42"/>
      <c r="CB7330" s="55"/>
      <c r="CC7330" s="42"/>
      <c r="CD7330" s="56"/>
      <c r="CE7330" s="42"/>
      <c r="DB7330" s="42"/>
    </row>
    <row r="7331" spans="62:106">
      <c r="BJ7331" s="89"/>
      <c r="BX7331" s="42"/>
      <c r="BY7331" s="42"/>
      <c r="BZ7331" s="43"/>
      <c r="CA7331" s="42"/>
      <c r="CB7331" s="55"/>
      <c r="CC7331" s="42"/>
      <c r="CD7331" s="56"/>
      <c r="CE7331" s="42"/>
      <c r="DB7331" s="42"/>
    </row>
    <row r="7332" spans="62:106">
      <c r="BJ7332" s="89"/>
      <c r="BX7332" s="42"/>
      <c r="BY7332" s="42"/>
      <c r="BZ7332" s="43"/>
      <c r="CA7332" s="42"/>
      <c r="CB7332" s="55"/>
      <c r="CC7332" s="42"/>
      <c r="CD7332" s="56"/>
      <c r="CE7332" s="42"/>
      <c r="DB7332" s="42"/>
    </row>
    <row r="7333" spans="62:106">
      <c r="BJ7333" s="89"/>
      <c r="BX7333" s="42"/>
      <c r="BY7333" s="42"/>
      <c r="BZ7333" s="43"/>
      <c r="CA7333" s="42"/>
      <c r="CB7333" s="55"/>
      <c r="CC7333" s="42"/>
      <c r="CD7333" s="56"/>
      <c r="CE7333" s="42"/>
      <c r="DB7333" s="42"/>
    </row>
    <row r="7334" spans="62:106">
      <c r="BJ7334" s="89"/>
      <c r="BX7334" s="42"/>
      <c r="BY7334" s="42"/>
      <c r="BZ7334" s="43"/>
      <c r="CA7334" s="42"/>
      <c r="CB7334" s="55"/>
      <c r="CC7334" s="42"/>
      <c r="CD7334" s="56"/>
      <c r="CE7334" s="42"/>
      <c r="DB7334" s="42"/>
    </row>
    <row r="7335" spans="62:106">
      <c r="BJ7335" s="89"/>
      <c r="BX7335" s="42"/>
      <c r="BY7335" s="42"/>
      <c r="BZ7335" s="43"/>
      <c r="CA7335" s="42"/>
      <c r="CB7335" s="55"/>
      <c r="CC7335" s="42"/>
      <c r="CD7335" s="56"/>
      <c r="CE7335" s="42"/>
      <c r="DB7335" s="42"/>
    </row>
    <row r="7336" spans="62:106">
      <c r="BJ7336" s="89"/>
      <c r="BX7336" s="42"/>
      <c r="BY7336" s="42"/>
      <c r="BZ7336" s="43"/>
      <c r="CA7336" s="42"/>
      <c r="CB7336" s="55"/>
      <c r="CC7336" s="42"/>
      <c r="CD7336" s="56"/>
      <c r="CE7336" s="42"/>
      <c r="DB7336" s="42"/>
    </row>
    <row r="7337" spans="62:106">
      <c r="BJ7337" s="89"/>
      <c r="BX7337" s="42"/>
      <c r="BY7337" s="42"/>
      <c r="BZ7337" s="43"/>
      <c r="CA7337" s="42"/>
      <c r="CB7337" s="55"/>
      <c r="CC7337" s="42"/>
      <c r="CD7337" s="56"/>
      <c r="CE7337" s="42"/>
      <c r="DB7337" s="42"/>
    </row>
    <row r="7338" spans="62:106">
      <c r="BJ7338" s="89"/>
      <c r="BX7338" s="42"/>
      <c r="BY7338" s="42"/>
      <c r="BZ7338" s="43"/>
      <c r="CA7338" s="42"/>
      <c r="CB7338" s="55"/>
      <c r="CC7338" s="42"/>
      <c r="CD7338" s="56"/>
      <c r="CE7338" s="42"/>
      <c r="DB7338" s="42"/>
    </row>
    <row r="7339" spans="62:106">
      <c r="BJ7339" s="89"/>
      <c r="BX7339" s="42"/>
      <c r="BY7339" s="42"/>
      <c r="BZ7339" s="43"/>
      <c r="CA7339" s="42"/>
      <c r="CB7339" s="55"/>
      <c r="CC7339" s="42"/>
      <c r="CD7339" s="56"/>
      <c r="CE7339" s="42"/>
      <c r="DB7339" s="42"/>
    </row>
    <row r="7340" spans="62:106">
      <c r="BJ7340" s="89"/>
      <c r="BX7340" s="42"/>
      <c r="BY7340" s="42"/>
      <c r="BZ7340" s="43"/>
      <c r="CA7340" s="42"/>
      <c r="CB7340" s="55"/>
      <c r="CC7340" s="42"/>
      <c r="CD7340" s="56"/>
      <c r="CE7340" s="42"/>
      <c r="DB7340" s="42"/>
    </row>
    <row r="7341" spans="62:106">
      <c r="BJ7341" s="89"/>
      <c r="BX7341" s="42"/>
      <c r="BY7341" s="42"/>
      <c r="BZ7341" s="43"/>
      <c r="CA7341" s="42"/>
      <c r="CB7341" s="55"/>
      <c r="CC7341" s="42"/>
      <c r="CD7341" s="56"/>
      <c r="CE7341" s="42"/>
      <c r="DB7341" s="42"/>
    </row>
    <row r="7342" spans="62:106">
      <c r="BJ7342" s="89"/>
      <c r="BX7342" s="42"/>
      <c r="BY7342" s="42"/>
      <c r="BZ7342" s="43"/>
      <c r="CA7342" s="42"/>
      <c r="CB7342" s="55"/>
      <c r="CC7342" s="42"/>
      <c r="CD7342" s="56"/>
      <c r="CE7342" s="42"/>
      <c r="DB7342" s="42"/>
    </row>
    <row r="7343" spans="62:106">
      <c r="BJ7343" s="89"/>
      <c r="BX7343" s="42"/>
      <c r="BY7343" s="42"/>
      <c r="BZ7343" s="43"/>
      <c r="CA7343" s="42"/>
      <c r="CB7343" s="55"/>
      <c r="CC7343" s="42"/>
      <c r="CD7343" s="56"/>
      <c r="CE7343" s="42"/>
      <c r="DB7343" s="42"/>
    </row>
    <row r="7344" spans="62:106">
      <c r="BJ7344" s="89"/>
      <c r="BX7344" s="42"/>
      <c r="BY7344" s="42"/>
      <c r="BZ7344" s="43"/>
      <c r="CA7344" s="42"/>
      <c r="CB7344" s="55"/>
      <c r="CC7344" s="42"/>
      <c r="CD7344" s="56"/>
      <c r="CE7344" s="42"/>
      <c r="DB7344" s="42"/>
    </row>
    <row r="7345" spans="62:106">
      <c r="BJ7345" s="89"/>
      <c r="BX7345" s="42"/>
      <c r="BY7345" s="42"/>
      <c r="BZ7345" s="43"/>
      <c r="CA7345" s="42"/>
      <c r="CB7345" s="55"/>
      <c r="CC7345" s="42"/>
      <c r="CD7345" s="56"/>
      <c r="CE7345" s="42"/>
      <c r="DB7345" s="42"/>
    </row>
    <row r="7346" spans="62:106">
      <c r="BJ7346" s="89"/>
      <c r="BX7346" s="42"/>
      <c r="BY7346" s="42"/>
      <c r="BZ7346" s="43"/>
      <c r="CA7346" s="42"/>
      <c r="CB7346" s="55"/>
      <c r="CC7346" s="42"/>
      <c r="CD7346" s="56"/>
      <c r="CE7346" s="42"/>
      <c r="DB7346" s="42"/>
    </row>
    <row r="7347" spans="62:106">
      <c r="BJ7347" s="89"/>
      <c r="BX7347" s="42"/>
      <c r="BY7347" s="42"/>
      <c r="BZ7347" s="43"/>
      <c r="CA7347" s="42"/>
      <c r="CB7347" s="55"/>
      <c r="CC7347" s="42"/>
      <c r="CD7347" s="56"/>
      <c r="CE7347" s="42"/>
      <c r="DB7347" s="42"/>
    </row>
    <row r="7348" spans="62:106">
      <c r="BJ7348" s="89"/>
      <c r="BX7348" s="42"/>
      <c r="BY7348" s="42"/>
      <c r="BZ7348" s="43"/>
      <c r="CA7348" s="42"/>
      <c r="CB7348" s="55"/>
      <c r="CC7348" s="42"/>
      <c r="CD7348" s="56"/>
      <c r="CE7348" s="42"/>
      <c r="DB7348" s="42"/>
    </row>
    <row r="7349" spans="62:106">
      <c r="BJ7349" s="89"/>
      <c r="BX7349" s="42"/>
      <c r="BY7349" s="42"/>
      <c r="BZ7349" s="43"/>
      <c r="CA7349" s="42"/>
      <c r="CB7349" s="55"/>
      <c r="CC7349" s="42"/>
      <c r="CD7349" s="56"/>
      <c r="CE7349" s="42"/>
      <c r="DB7349" s="42"/>
    </row>
    <row r="7350" spans="62:106">
      <c r="BJ7350" s="89"/>
      <c r="BX7350" s="42"/>
      <c r="BY7350" s="42"/>
      <c r="BZ7350" s="43"/>
      <c r="CA7350" s="42"/>
      <c r="CB7350" s="55"/>
      <c r="CC7350" s="42"/>
      <c r="CD7350" s="56"/>
      <c r="CE7350" s="42"/>
      <c r="DB7350" s="42"/>
    </row>
    <row r="7351" spans="62:106">
      <c r="BJ7351" s="89"/>
      <c r="BX7351" s="42"/>
      <c r="BY7351" s="42"/>
      <c r="BZ7351" s="43"/>
      <c r="CA7351" s="42"/>
      <c r="CB7351" s="55"/>
      <c r="CC7351" s="42"/>
      <c r="CD7351" s="56"/>
      <c r="CE7351" s="42"/>
      <c r="DB7351" s="42"/>
    </row>
    <row r="7352" spans="62:106">
      <c r="BJ7352" s="89"/>
      <c r="BX7352" s="42"/>
      <c r="BY7352" s="42"/>
      <c r="BZ7352" s="43"/>
      <c r="CA7352" s="42"/>
      <c r="CB7352" s="55"/>
      <c r="CC7352" s="42"/>
      <c r="CD7352" s="56"/>
      <c r="CE7352" s="42"/>
      <c r="DB7352" s="42"/>
    </row>
    <row r="7353" spans="62:106">
      <c r="BJ7353" s="89"/>
      <c r="BX7353" s="42"/>
      <c r="BY7353" s="42"/>
      <c r="BZ7353" s="43"/>
      <c r="CA7353" s="42"/>
      <c r="CB7353" s="55"/>
      <c r="CC7353" s="42"/>
      <c r="CD7353" s="56"/>
      <c r="CE7353" s="42"/>
      <c r="DB7353" s="42"/>
    </row>
    <row r="7354" spans="62:106">
      <c r="BJ7354" s="89"/>
      <c r="BX7354" s="42"/>
      <c r="BY7354" s="42"/>
      <c r="BZ7354" s="43"/>
      <c r="CA7354" s="42"/>
      <c r="CB7354" s="55"/>
      <c r="CC7354" s="42"/>
      <c r="CD7354" s="56"/>
      <c r="CE7354" s="42"/>
      <c r="DB7354" s="42"/>
    </row>
    <row r="7355" spans="62:106">
      <c r="BJ7355" s="89"/>
      <c r="BX7355" s="42"/>
      <c r="BY7355" s="42"/>
      <c r="BZ7355" s="43"/>
      <c r="CA7355" s="42"/>
      <c r="CB7355" s="55"/>
      <c r="CC7355" s="42"/>
      <c r="CD7355" s="56"/>
      <c r="CE7355" s="42"/>
      <c r="DB7355" s="42"/>
    </row>
    <row r="7356" spans="62:106">
      <c r="BJ7356" s="89"/>
      <c r="BX7356" s="42"/>
      <c r="BY7356" s="42"/>
      <c r="BZ7356" s="43"/>
      <c r="CA7356" s="42"/>
      <c r="CB7356" s="55"/>
      <c r="CC7356" s="42"/>
      <c r="CD7356" s="56"/>
      <c r="CE7356" s="42"/>
      <c r="DB7356" s="42"/>
    </row>
    <row r="7357" spans="62:106">
      <c r="BJ7357" s="89"/>
      <c r="BX7357" s="42"/>
      <c r="BY7357" s="42"/>
      <c r="BZ7357" s="43"/>
      <c r="CA7357" s="42"/>
      <c r="CB7357" s="55"/>
      <c r="CC7357" s="42"/>
      <c r="CD7357" s="56"/>
      <c r="CE7357" s="42"/>
      <c r="DB7357" s="42"/>
    </row>
    <row r="7358" spans="62:106">
      <c r="BJ7358" s="89"/>
      <c r="BX7358" s="42"/>
      <c r="BY7358" s="42"/>
      <c r="BZ7358" s="43"/>
      <c r="CA7358" s="42"/>
      <c r="CB7358" s="55"/>
      <c r="CC7358" s="42"/>
      <c r="CD7358" s="56"/>
      <c r="CE7358" s="42"/>
      <c r="DB7358" s="42"/>
    </row>
    <row r="7359" spans="62:106">
      <c r="BJ7359" s="89"/>
      <c r="BX7359" s="42"/>
      <c r="BY7359" s="42"/>
      <c r="BZ7359" s="43"/>
      <c r="CA7359" s="42"/>
      <c r="CB7359" s="55"/>
      <c r="CC7359" s="42"/>
      <c r="CD7359" s="56"/>
      <c r="CE7359" s="42"/>
      <c r="DB7359" s="42"/>
    </row>
    <row r="7360" spans="62:106">
      <c r="BJ7360" s="89"/>
      <c r="BX7360" s="42"/>
      <c r="BY7360" s="42"/>
      <c r="BZ7360" s="43"/>
      <c r="CA7360" s="42"/>
      <c r="CB7360" s="55"/>
      <c r="CC7360" s="42"/>
      <c r="CD7360" s="56"/>
      <c r="CE7360" s="42"/>
      <c r="DB7360" s="42"/>
    </row>
    <row r="7361" spans="62:106">
      <c r="BJ7361" s="89"/>
      <c r="BX7361" s="42"/>
      <c r="BY7361" s="42"/>
      <c r="BZ7361" s="43"/>
      <c r="CA7361" s="42"/>
      <c r="CB7361" s="55"/>
      <c r="CC7361" s="42"/>
      <c r="CD7361" s="56"/>
      <c r="CE7361" s="42"/>
      <c r="DB7361" s="42"/>
    </row>
    <row r="7362" spans="62:106">
      <c r="BJ7362" s="89"/>
      <c r="BX7362" s="42"/>
      <c r="BY7362" s="42"/>
      <c r="BZ7362" s="43"/>
      <c r="CA7362" s="42"/>
      <c r="CB7362" s="55"/>
      <c r="CC7362" s="42"/>
      <c r="CD7362" s="56"/>
      <c r="CE7362" s="42"/>
      <c r="DB7362" s="42"/>
    </row>
    <row r="7363" spans="62:106">
      <c r="BJ7363" s="89"/>
      <c r="BX7363" s="42"/>
      <c r="BY7363" s="42"/>
      <c r="BZ7363" s="43"/>
      <c r="CA7363" s="42"/>
      <c r="CB7363" s="55"/>
      <c r="CC7363" s="42"/>
      <c r="CD7363" s="56"/>
      <c r="CE7363" s="42"/>
      <c r="DB7363" s="42"/>
    </row>
    <row r="7364" spans="62:106">
      <c r="BJ7364" s="89"/>
      <c r="BX7364" s="42"/>
      <c r="BY7364" s="42"/>
      <c r="BZ7364" s="43"/>
      <c r="CA7364" s="42"/>
      <c r="CB7364" s="55"/>
      <c r="CC7364" s="42"/>
      <c r="CD7364" s="56"/>
      <c r="CE7364" s="42"/>
      <c r="DB7364" s="42"/>
    </row>
    <row r="7365" spans="62:106">
      <c r="BJ7365" s="89"/>
      <c r="BX7365" s="42"/>
      <c r="BY7365" s="42"/>
      <c r="BZ7365" s="43"/>
      <c r="CA7365" s="42"/>
      <c r="CB7365" s="55"/>
      <c r="CC7365" s="42"/>
      <c r="CD7365" s="56"/>
      <c r="CE7365" s="42"/>
      <c r="DB7365" s="42"/>
    </row>
    <row r="7366" spans="62:106">
      <c r="BJ7366" s="89"/>
      <c r="BX7366" s="42"/>
      <c r="BY7366" s="42"/>
      <c r="BZ7366" s="43"/>
      <c r="CA7366" s="42"/>
      <c r="CB7366" s="55"/>
      <c r="CC7366" s="42"/>
      <c r="CD7366" s="56"/>
      <c r="CE7366" s="42"/>
      <c r="DB7366" s="42"/>
    </row>
    <row r="7367" spans="62:106">
      <c r="BJ7367" s="89"/>
      <c r="BX7367" s="42"/>
      <c r="BY7367" s="42"/>
      <c r="BZ7367" s="43"/>
      <c r="CA7367" s="42"/>
      <c r="CB7367" s="55"/>
      <c r="CC7367" s="42"/>
      <c r="CD7367" s="56"/>
      <c r="CE7367" s="42"/>
      <c r="DB7367" s="42"/>
    </row>
    <row r="7368" spans="62:106">
      <c r="BJ7368" s="89"/>
      <c r="BX7368" s="42"/>
      <c r="BY7368" s="42"/>
      <c r="BZ7368" s="43"/>
      <c r="CA7368" s="42"/>
      <c r="CB7368" s="55"/>
      <c r="CC7368" s="42"/>
      <c r="CD7368" s="56"/>
      <c r="CE7368" s="42"/>
      <c r="DB7368" s="42"/>
    </row>
    <row r="7369" spans="62:106">
      <c r="BJ7369" s="89"/>
      <c r="BX7369" s="42"/>
      <c r="BY7369" s="42"/>
      <c r="BZ7369" s="43"/>
      <c r="CA7369" s="42"/>
      <c r="CB7369" s="55"/>
      <c r="CC7369" s="42"/>
      <c r="CD7369" s="56"/>
      <c r="CE7369" s="42"/>
      <c r="DB7369" s="42"/>
    </row>
    <row r="7370" spans="62:106">
      <c r="BJ7370" s="89"/>
      <c r="BX7370" s="42"/>
      <c r="BY7370" s="42"/>
      <c r="BZ7370" s="43"/>
      <c r="CA7370" s="42"/>
      <c r="CB7370" s="55"/>
      <c r="CC7370" s="42"/>
      <c r="CD7370" s="56"/>
      <c r="CE7370" s="42"/>
      <c r="DB7370" s="42"/>
    </row>
    <row r="7371" spans="62:106">
      <c r="BJ7371" s="89"/>
      <c r="BX7371" s="42"/>
      <c r="BY7371" s="42"/>
      <c r="BZ7371" s="43"/>
      <c r="CA7371" s="42"/>
      <c r="CB7371" s="55"/>
      <c r="CC7371" s="42"/>
      <c r="CD7371" s="56"/>
      <c r="CE7371" s="42"/>
      <c r="DB7371" s="42"/>
    </row>
    <row r="7372" spans="62:106">
      <c r="BJ7372" s="89"/>
      <c r="BX7372" s="42"/>
      <c r="BY7372" s="42"/>
      <c r="BZ7372" s="43"/>
      <c r="CA7372" s="42"/>
      <c r="CB7372" s="55"/>
      <c r="CC7372" s="42"/>
      <c r="CD7372" s="56"/>
      <c r="CE7372" s="42"/>
      <c r="DB7372" s="42"/>
    </row>
    <row r="7373" spans="62:106">
      <c r="BJ7373" s="89"/>
      <c r="BX7373" s="42"/>
      <c r="BY7373" s="42"/>
      <c r="BZ7373" s="43"/>
      <c r="CA7373" s="42"/>
      <c r="CB7373" s="55"/>
      <c r="CC7373" s="42"/>
      <c r="CD7373" s="56"/>
      <c r="CE7373" s="42"/>
      <c r="DB7373" s="42"/>
    </row>
    <row r="7374" spans="62:106">
      <c r="BJ7374" s="89"/>
      <c r="BX7374" s="42"/>
      <c r="BY7374" s="42"/>
      <c r="BZ7374" s="43"/>
      <c r="CA7374" s="42"/>
      <c r="CB7374" s="55"/>
      <c r="CC7374" s="42"/>
      <c r="CD7374" s="56"/>
      <c r="CE7374" s="42"/>
      <c r="DB7374" s="42"/>
    </row>
    <row r="7375" spans="62:106">
      <c r="BJ7375" s="89"/>
      <c r="BX7375" s="42"/>
      <c r="BY7375" s="42"/>
      <c r="BZ7375" s="43"/>
      <c r="CA7375" s="42"/>
      <c r="CB7375" s="55"/>
      <c r="CC7375" s="42"/>
      <c r="CD7375" s="56"/>
      <c r="CE7375" s="42"/>
      <c r="DB7375" s="42"/>
    </row>
    <row r="7376" spans="62:106">
      <c r="BJ7376" s="89"/>
      <c r="BX7376" s="42"/>
      <c r="BY7376" s="42"/>
      <c r="BZ7376" s="43"/>
      <c r="CA7376" s="42"/>
      <c r="CB7376" s="55"/>
      <c r="CC7376" s="42"/>
      <c r="CD7376" s="56"/>
      <c r="CE7376" s="42"/>
      <c r="DB7376" s="42"/>
    </row>
    <row r="7377" spans="62:106">
      <c r="BJ7377" s="89"/>
      <c r="BX7377" s="42"/>
      <c r="BY7377" s="42"/>
      <c r="BZ7377" s="43"/>
      <c r="CA7377" s="42"/>
      <c r="CB7377" s="55"/>
      <c r="CC7377" s="42"/>
      <c r="CD7377" s="56"/>
      <c r="CE7377" s="42"/>
      <c r="DB7377" s="42"/>
    </row>
    <row r="7378" spans="62:106">
      <c r="BJ7378" s="89"/>
      <c r="BX7378" s="42"/>
      <c r="BY7378" s="42"/>
      <c r="BZ7378" s="43"/>
      <c r="CA7378" s="42"/>
      <c r="CB7378" s="55"/>
      <c r="CC7378" s="42"/>
      <c r="CD7378" s="56"/>
      <c r="CE7378" s="42"/>
      <c r="DB7378" s="42"/>
    </row>
    <row r="7379" spans="62:106">
      <c r="BJ7379" s="89"/>
      <c r="BX7379" s="42"/>
      <c r="BY7379" s="42"/>
      <c r="BZ7379" s="43"/>
      <c r="CA7379" s="42"/>
      <c r="CB7379" s="55"/>
      <c r="CC7379" s="42"/>
      <c r="CD7379" s="56"/>
      <c r="CE7379" s="42"/>
      <c r="DB7379" s="42"/>
    </row>
    <row r="7380" spans="62:106">
      <c r="BJ7380" s="89"/>
      <c r="BX7380" s="42"/>
      <c r="BY7380" s="42"/>
      <c r="BZ7380" s="43"/>
      <c r="CA7380" s="42"/>
      <c r="CB7380" s="55"/>
      <c r="CC7380" s="42"/>
      <c r="CD7380" s="56"/>
      <c r="CE7380" s="42"/>
      <c r="DB7380" s="42"/>
    </row>
    <row r="7381" spans="62:106">
      <c r="BJ7381" s="89"/>
      <c r="BX7381" s="42"/>
      <c r="BY7381" s="42"/>
      <c r="BZ7381" s="43"/>
      <c r="CA7381" s="42"/>
      <c r="CB7381" s="55"/>
      <c r="CC7381" s="42"/>
      <c r="CD7381" s="56"/>
      <c r="CE7381" s="42"/>
      <c r="DB7381" s="42"/>
    </row>
    <row r="7382" spans="62:106">
      <c r="BJ7382" s="89"/>
      <c r="BX7382" s="42"/>
      <c r="BY7382" s="42"/>
      <c r="BZ7382" s="43"/>
      <c r="CA7382" s="42"/>
      <c r="CB7382" s="55"/>
      <c r="CC7382" s="42"/>
      <c r="CD7382" s="56"/>
      <c r="CE7382" s="42"/>
      <c r="DB7382" s="42"/>
    </row>
    <row r="7383" spans="62:106">
      <c r="BJ7383" s="89"/>
      <c r="BX7383" s="42"/>
      <c r="BY7383" s="42"/>
      <c r="BZ7383" s="43"/>
      <c r="CA7383" s="42"/>
      <c r="CB7383" s="55"/>
      <c r="CC7383" s="42"/>
      <c r="CD7383" s="56"/>
      <c r="CE7383" s="42"/>
      <c r="DB7383" s="42"/>
    </row>
    <row r="7384" spans="62:106">
      <c r="BJ7384" s="89"/>
      <c r="BX7384" s="42"/>
      <c r="BY7384" s="42"/>
      <c r="BZ7384" s="43"/>
      <c r="CA7384" s="42"/>
      <c r="CB7384" s="55"/>
      <c r="CC7384" s="42"/>
      <c r="CD7384" s="56"/>
      <c r="CE7384" s="42"/>
      <c r="DB7384" s="42"/>
    </row>
    <row r="7385" spans="62:106">
      <c r="BJ7385" s="89"/>
      <c r="BX7385" s="42"/>
      <c r="BY7385" s="42"/>
      <c r="BZ7385" s="43"/>
      <c r="CA7385" s="42"/>
      <c r="CB7385" s="55"/>
      <c r="CC7385" s="42"/>
      <c r="CD7385" s="56"/>
      <c r="CE7385" s="42"/>
      <c r="DB7385" s="42"/>
    </row>
    <row r="7386" spans="62:106">
      <c r="BJ7386" s="89"/>
      <c r="BX7386" s="42"/>
      <c r="BY7386" s="42"/>
      <c r="BZ7386" s="43"/>
      <c r="CA7386" s="42"/>
      <c r="CB7386" s="55"/>
      <c r="CC7386" s="42"/>
      <c r="CD7386" s="56"/>
      <c r="CE7386" s="42"/>
      <c r="DB7386" s="42"/>
    </row>
    <row r="7387" spans="62:106">
      <c r="BJ7387" s="89"/>
      <c r="BX7387" s="42"/>
      <c r="BY7387" s="42"/>
      <c r="BZ7387" s="43"/>
      <c r="CA7387" s="42"/>
      <c r="CB7387" s="55"/>
      <c r="CC7387" s="42"/>
      <c r="CD7387" s="56"/>
      <c r="CE7387" s="42"/>
      <c r="DB7387" s="42"/>
    </row>
    <row r="7388" spans="62:106">
      <c r="BJ7388" s="89"/>
      <c r="BX7388" s="42"/>
      <c r="BY7388" s="42"/>
      <c r="BZ7388" s="43"/>
      <c r="CA7388" s="42"/>
      <c r="CB7388" s="55"/>
      <c r="CC7388" s="42"/>
      <c r="CD7388" s="56"/>
      <c r="CE7388" s="42"/>
      <c r="DB7388" s="42"/>
    </row>
    <row r="7389" spans="62:106">
      <c r="BJ7389" s="89"/>
      <c r="BX7389" s="42"/>
      <c r="BY7389" s="42"/>
      <c r="BZ7389" s="43"/>
      <c r="CA7389" s="42"/>
      <c r="CB7389" s="55"/>
      <c r="CC7389" s="42"/>
      <c r="CD7389" s="56"/>
      <c r="CE7389" s="42"/>
      <c r="DB7389" s="42"/>
    </row>
    <row r="7390" spans="62:106">
      <c r="BJ7390" s="89"/>
      <c r="BX7390" s="42"/>
      <c r="BY7390" s="42"/>
      <c r="BZ7390" s="43"/>
      <c r="CA7390" s="42"/>
      <c r="CB7390" s="55"/>
      <c r="CC7390" s="42"/>
      <c r="CD7390" s="56"/>
      <c r="CE7390" s="42"/>
      <c r="DB7390" s="42"/>
    </row>
    <row r="7391" spans="62:106">
      <c r="BJ7391" s="89"/>
      <c r="BX7391" s="42"/>
      <c r="BY7391" s="42"/>
      <c r="BZ7391" s="43"/>
      <c r="CA7391" s="42"/>
      <c r="CB7391" s="55"/>
      <c r="CC7391" s="42"/>
      <c r="CD7391" s="56"/>
      <c r="CE7391" s="42"/>
      <c r="DB7391" s="42"/>
    </row>
    <row r="7392" spans="62:106">
      <c r="BJ7392" s="89"/>
      <c r="BX7392" s="42"/>
      <c r="BY7392" s="42"/>
      <c r="BZ7392" s="43"/>
      <c r="CA7392" s="42"/>
      <c r="CB7392" s="55"/>
      <c r="CC7392" s="42"/>
      <c r="CD7392" s="56"/>
      <c r="CE7392" s="42"/>
      <c r="DB7392" s="42"/>
    </row>
    <row r="7393" spans="62:106">
      <c r="BJ7393" s="89"/>
      <c r="BX7393" s="42"/>
      <c r="BY7393" s="42"/>
      <c r="BZ7393" s="43"/>
      <c r="CA7393" s="42"/>
      <c r="CB7393" s="55"/>
      <c r="CC7393" s="42"/>
      <c r="CD7393" s="56"/>
      <c r="CE7393" s="42"/>
      <c r="DB7393" s="42"/>
    </row>
    <row r="7394" spans="62:106">
      <c r="BJ7394" s="89"/>
      <c r="BX7394" s="42"/>
      <c r="BY7394" s="42"/>
      <c r="BZ7394" s="43"/>
      <c r="CA7394" s="42"/>
      <c r="CB7394" s="55"/>
      <c r="CC7394" s="42"/>
      <c r="CD7394" s="56"/>
      <c r="CE7394" s="42"/>
      <c r="DB7394" s="42"/>
    </row>
    <row r="7395" spans="62:106">
      <c r="BJ7395" s="89"/>
      <c r="BX7395" s="42"/>
      <c r="BY7395" s="42"/>
      <c r="BZ7395" s="43"/>
      <c r="CA7395" s="42"/>
      <c r="CB7395" s="55"/>
      <c r="CC7395" s="42"/>
      <c r="CD7395" s="56"/>
      <c r="CE7395" s="42"/>
      <c r="DB7395" s="42"/>
    </row>
    <row r="7396" spans="62:106">
      <c r="BJ7396" s="89"/>
      <c r="BX7396" s="42"/>
      <c r="BY7396" s="42"/>
      <c r="BZ7396" s="43"/>
      <c r="CA7396" s="42"/>
      <c r="CB7396" s="55"/>
      <c r="CC7396" s="42"/>
      <c r="CD7396" s="56"/>
      <c r="CE7396" s="42"/>
      <c r="DB7396" s="42"/>
    </row>
    <row r="7397" spans="62:106">
      <c r="BJ7397" s="89"/>
      <c r="BX7397" s="42"/>
      <c r="BY7397" s="42"/>
      <c r="BZ7397" s="43"/>
      <c r="CA7397" s="42"/>
      <c r="CB7397" s="55"/>
      <c r="CC7397" s="42"/>
      <c r="CD7397" s="56"/>
      <c r="CE7397" s="42"/>
      <c r="DB7397" s="42"/>
    </row>
    <row r="7398" spans="62:106">
      <c r="BJ7398" s="89"/>
      <c r="BX7398" s="42"/>
      <c r="BY7398" s="42"/>
      <c r="BZ7398" s="43"/>
      <c r="CA7398" s="42"/>
      <c r="CB7398" s="55"/>
      <c r="CC7398" s="42"/>
      <c r="CD7398" s="56"/>
      <c r="CE7398" s="42"/>
      <c r="DB7398" s="42"/>
    </row>
    <row r="7399" spans="62:106">
      <c r="BJ7399" s="89"/>
      <c r="BX7399" s="42"/>
      <c r="BY7399" s="42"/>
      <c r="BZ7399" s="43"/>
      <c r="CA7399" s="42"/>
      <c r="CB7399" s="55"/>
      <c r="CC7399" s="42"/>
      <c r="CD7399" s="56"/>
      <c r="CE7399" s="42"/>
      <c r="DB7399" s="42"/>
    </row>
    <row r="7400" spans="62:106">
      <c r="BJ7400" s="89"/>
      <c r="BX7400" s="42"/>
      <c r="BY7400" s="42"/>
      <c r="BZ7400" s="43"/>
      <c r="CA7400" s="42"/>
      <c r="CB7400" s="55"/>
      <c r="CC7400" s="42"/>
      <c r="CD7400" s="56"/>
      <c r="CE7400" s="42"/>
      <c r="DB7400" s="42"/>
    </row>
    <row r="7401" spans="62:106">
      <c r="BJ7401" s="89"/>
      <c r="BX7401" s="42"/>
      <c r="BY7401" s="42"/>
      <c r="BZ7401" s="43"/>
      <c r="CA7401" s="42"/>
      <c r="CB7401" s="55"/>
      <c r="CC7401" s="42"/>
      <c r="CD7401" s="56"/>
      <c r="CE7401" s="42"/>
      <c r="DB7401" s="42"/>
    </row>
    <row r="7402" spans="62:106">
      <c r="BJ7402" s="89"/>
      <c r="BX7402" s="42"/>
      <c r="BY7402" s="42"/>
      <c r="BZ7402" s="43"/>
      <c r="CA7402" s="42"/>
      <c r="CB7402" s="55"/>
      <c r="CC7402" s="42"/>
      <c r="CD7402" s="56"/>
      <c r="CE7402" s="42"/>
      <c r="DB7402" s="42"/>
    </row>
    <row r="7403" spans="62:106">
      <c r="BJ7403" s="89"/>
      <c r="BX7403" s="42"/>
      <c r="BY7403" s="42"/>
      <c r="BZ7403" s="43"/>
      <c r="CA7403" s="42"/>
      <c r="CB7403" s="55"/>
      <c r="CC7403" s="42"/>
      <c r="CD7403" s="56"/>
      <c r="CE7403" s="42"/>
      <c r="DB7403" s="42"/>
    </row>
    <row r="7404" spans="62:106">
      <c r="BJ7404" s="89"/>
      <c r="BX7404" s="42"/>
      <c r="BY7404" s="42"/>
      <c r="BZ7404" s="43"/>
      <c r="CA7404" s="42"/>
      <c r="CB7404" s="55"/>
      <c r="CC7404" s="42"/>
      <c r="CD7404" s="56"/>
      <c r="CE7404" s="42"/>
      <c r="DB7404" s="42"/>
    </row>
    <row r="7405" spans="62:106">
      <c r="BJ7405" s="89"/>
      <c r="BX7405" s="42"/>
      <c r="BY7405" s="42"/>
      <c r="BZ7405" s="43"/>
      <c r="CA7405" s="42"/>
      <c r="CB7405" s="55"/>
      <c r="CC7405" s="42"/>
      <c r="CD7405" s="56"/>
      <c r="CE7405" s="42"/>
      <c r="DB7405" s="42"/>
    </row>
    <row r="7406" spans="62:106">
      <c r="BJ7406" s="89"/>
      <c r="BX7406" s="42"/>
      <c r="BY7406" s="42"/>
      <c r="BZ7406" s="43"/>
      <c r="CA7406" s="42"/>
      <c r="CB7406" s="55"/>
      <c r="CC7406" s="42"/>
      <c r="CD7406" s="56"/>
      <c r="CE7406" s="42"/>
      <c r="DB7406" s="42"/>
    </row>
    <row r="7407" spans="62:106">
      <c r="BJ7407" s="89"/>
      <c r="BX7407" s="42"/>
      <c r="BY7407" s="42"/>
      <c r="BZ7407" s="43"/>
      <c r="CA7407" s="42"/>
      <c r="CB7407" s="55"/>
      <c r="CC7407" s="42"/>
      <c r="CD7407" s="56"/>
      <c r="CE7407" s="42"/>
      <c r="DB7407" s="42"/>
    </row>
    <row r="7408" spans="62:106">
      <c r="BJ7408" s="89"/>
      <c r="BX7408" s="42"/>
      <c r="BY7408" s="42"/>
      <c r="BZ7408" s="43"/>
      <c r="CA7408" s="42"/>
      <c r="CB7408" s="55"/>
      <c r="CC7408" s="42"/>
      <c r="CD7408" s="56"/>
      <c r="CE7408" s="42"/>
      <c r="DB7408" s="42"/>
    </row>
    <row r="7409" spans="62:106">
      <c r="BJ7409" s="89"/>
      <c r="BX7409" s="42"/>
      <c r="BY7409" s="42"/>
      <c r="BZ7409" s="43"/>
      <c r="CA7409" s="42"/>
      <c r="CB7409" s="55"/>
      <c r="CC7409" s="42"/>
      <c r="CD7409" s="56"/>
      <c r="CE7409" s="42"/>
      <c r="DB7409" s="42"/>
    </row>
    <row r="7410" spans="62:106">
      <c r="BJ7410" s="89"/>
      <c r="BX7410" s="42"/>
      <c r="BY7410" s="42"/>
      <c r="BZ7410" s="43"/>
      <c r="CA7410" s="42"/>
      <c r="CB7410" s="55"/>
      <c r="CC7410" s="42"/>
      <c r="CD7410" s="56"/>
      <c r="CE7410" s="42"/>
      <c r="DB7410" s="42"/>
    </row>
    <row r="7411" spans="62:106">
      <c r="BJ7411" s="89"/>
      <c r="BX7411" s="42"/>
      <c r="BY7411" s="42"/>
      <c r="BZ7411" s="43"/>
      <c r="CA7411" s="42"/>
      <c r="CB7411" s="55"/>
      <c r="CC7411" s="42"/>
      <c r="CD7411" s="56"/>
      <c r="CE7411" s="42"/>
      <c r="DB7411" s="42"/>
    </row>
    <row r="7412" spans="62:106">
      <c r="BJ7412" s="89"/>
      <c r="BX7412" s="42"/>
      <c r="BY7412" s="42"/>
      <c r="BZ7412" s="43"/>
      <c r="CA7412" s="42"/>
      <c r="CB7412" s="55"/>
      <c r="CC7412" s="42"/>
      <c r="CD7412" s="56"/>
      <c r="CE7412" s="42"/>
      <c r="DB7412" s="42"/>
    </row>
    <row r="7413" spans="62:106">
      <c r="BJ7413" s="89"/>
      <c r="BX7413" s="42"/>
      <c r="BY7413" s="42"/>
      <c r="BZ7413" s="43"/>
      <c r="CA7413" s="42"/>
      <c r="CB7413" s="55"/>
      <c r="CC7413" s="42"/>
      <c r="CD7413" s="56"/>
      <c r="CE7413" s="42"/>
      <c r="DB7413" s="42"/>
    </row>
    <row r="7414" spans="62:106">
      <c r="BJ7414" s="89"/>
      <c r="BX7414" s="42"/>
      <c r="BY7414" s="42"/>
      <c r="BZ7414" s="43"/>
      <c r="CA7414" s="42"/>
      <c r="CB7414" s="55"/>
      <c r="CC7414" s="42"/>
      <c r="CD7414" s="56"/>
      <c r="CE7414" s="42"/>
      <c r="DB7414" s="42"/>
    </row>
    <row r="7415" spans="62:106">
      <c r="BJ7415" s="89"/>
      <c r="BX7415" s="42"/>
      <c r="BY7415" s="42"/>
      <c r="BZ7415" s="43"/>
      <c r="CA7415" s="42"/>
      <c r="CB7415" s="55"/>
      <c r="CC7415" s="42"/>
      <c r="CD7415" s="56"/>
      <c r="CE7415" s="42"/>
      <c r="DB7415" s="42"/>
    </row>
    <row r="7416" spans="62:106">
      <c r="BJ7416" s="89"/>
      <c r="BX7416" s="42"/>
      <c r="BY7416" s="42"/>
      <c r="BZ7416" s="43"/>
      <c r="CA7416" s="42"/>
      <c r="CB7416" s="55"/>
      <c r="CC7416" s="42"/>
      <c r="CD7416" s="56"/>
      <c r="CE7416" s="42"/>
      <c r="DB7416" s="42"/>
    </row>
    <row r="7417" spans="62:106">
      <c r="BJ7417" s="89"/>
      <c r="BX7417" s="42"/>
      <c r="BY7417" s="42"/>
      <c r="BZ7417" s="43"/>
      <c r="CA7417" s="42"/>
      <c r="CB7417" s="55"/>
      <c r="CC7417" s="42"/>
      <c r="CD7417" s="56"/>
      <c r="CE7417" s="42"/>
      <c r="DB7417" s="42"/>
    </row>
    <row r="7418" spans="62:106">
      <c r="BJ7418" s="89"/>
      <c r="BX7418" s="42"/>
      <c r="BY7418" s="42"/>
      <c r="BZ7418" s="43"/>
      <c r="CA7418" s="42"/>
      <c r="CB7418" s="55"/>
      <c r="CC7418" s="42"/>
      <c r="CD7418" s="56"/>
      <c r="CE7418" s="42"/>
      <c r="DB7418" s="42"/>
    </row>
    <row r="7419" spans="62:106">
      <c r="BJ7419" s="89"/>
      <c r="BX7419" s="42"/>
      <c r="BY7419" s="42"/>
      <c r="BZ7419" s="43"/>
      <c r="CA7419" s="42"/>
      <c r="CB7419" s="55"/>
      <c r="CC7419" s="42"/>
      <c r="CD7419" s="56"/>
      <c r="CE7419" s="42"/>
      <c r="DB7419" s="42"/>
    </row>
    <row r="7420" spans="62:106">
      <c r="BJ7420" s="89"/>
      <c r="BX7420" s="42"/>
      <c r="BY7420" s="42"/>
      <c r="BZ7420" s="43"/>
      <c r="CA7420" s="42"/>
      <c r="CB7420" s="55"/>
      <c r="CC7420" s="42"/>
      <c r="CD7420" s="56"/>
      <c r="CE7420" s="42"/>
      <c r="DB7420" s="42"/>
    </row>
    <row r="7421" spans="62:106">
      <c r="BJ7421" s="89"/>
      <c r="BX7421" s="42"/>
      <c r="BY7421" s="42"/>
      <c r="BZ7421" s="43"/>
      <c r="CA7421" s="42"/>
      <c r="CB7421" s="55"/>
      <c r="CC7421" s="42"/>
      <c r="CD7421" s="56"/>
      <c r="CE7421" s="42"/>
      <c r="DB7421" s="42"/>
    </row>
    <row r="7422" spans="62:106">
      <c r="BJ7422" s="89"/>
      <c r="BX7422" s="42"/>
      <c r="BY7422" s="42"/>
      <c r="BZ7422" s="43"/>
      <c r="CA7422" s="42"/>
      <c r="CB7422" s="55"/>
      <c r="CC7422" s="42"/>
      <c r="CD7422" s="56"/>
      <c r="CE7422" s="42"/>
      <c r="DB7422" s="42"/>
    </row>
    <row r="7423" spans="62:106">
      <c r="BJ7423" s="89"/>
      <c r="BX7423" s="42"/>
      <c r="BY7423" s="42"/>
      <c r="BZ7423" s="43"/>
      <c r="CA7423" s="42"/>
      <c r="CB7423" s="55"/>
      <c r="CC7423" s="42"/>
      <c r="CD7423" s="56"/>
      <c r="CE7423" s="42"/>
      <c r="DB7423" s="42"/>
    </row>
    <row r="7424" spans="62:106">
      <c r="BJ7424" s="89"/>
      <c r="BX7424" s="42"/>
      <c r="BY7424" s="42"/>
      <c r="BZ7424" s="43"/>
      <c r="CA7424" s="42"/>
      <c r="CB7424" s="55"/>
      <c r="CC7424" s="42"/>
      <c r="CD7424" s="56"/>
      <c r="CE7424" s="42"/>
      <c r="DB7424" s="42"/>
    </row>
    <row r="7425" spans="62:106">
      <c r="BJ7425" s="89"/>
      <c r="BX7425" s="42"/>
      <c r="BY7425" s="42"/>
      <c r="BZ7425" s="43"/>
      <c r="CA7425" s="42"/>
      <c r="CB7425" s="55"/>
      <c r="CC7425" s="42"/>
      <c r="CD7425" s="56"/>
      <c r="CE7425" s="42"/>
      <c r="DB7425" s="42"/>
    </row>
    <row r="7426" spans="62:106">
      <c r="BJ7426" s="89"/>
      <c r="BX7426" s="42"/>
      <c r="BY7426" s="42"/>
      <c r="BZ7426" s="43"/>
      <c r="CA7426" s="42"/>
      <c r="CB7426" s="55"/>
      <c r="CC7426" s="42"/>
      <c r="CD7426" s="56"/>
      <c r="CE7426" s="42"/>
      <c r="DB7426" s="42"/>
    </row>
    <row r="7427" spans="62:106">
      <c r="BJ7427" s="89"/>
      <c r="BX7427" s="42"/>
      <c r="BY7427" s="42"/>
      <c r="BZ7427" s="43"/>
      <c r="CA7427" s="42"/>
      <c r="CB7427" s="55"/>
      <c r="CC7427" s="42"/>
      <c r="CD7427" s="56"/>
      <c r="CE7427" s="42"/>
      <c r="DB7427" s="42"/>
    </row>
    <row r="7428" spans="62:106">
      <c r="BJ7428" s="89"/>
      <c r="BX7428" s="42"/>
      <c r="BY7428" s="42"/>
      <c r="BZ7428" s="43"/>
      <c r="CA7428" s="42"/>
      <c r="CB7428" s="55"/>
      <c r="CC7428" s="42"/>
      <c r="CD7428" s="56"/>
      <c r="CE7428" s="42"/>
      <c r="DB7428" s="42"/>
    </row>
    <row r="7429" spans="62:106">
      <c r="BJ7429" s="89"/>
      <c r="BX7429" s="42"/>
      <c r="BY7429" s="42"/>
      <c r="BZ7429" s="43"/>
      <c r="CA7429" s="42"/>
      <c r="CB7429" s="55"/>
      <c r="CC7429" s="42"/>
      <c r="CD7429" s="56"/>
      <c r="CE7429" s="42"/>
      <c r="DB7429" s="42"/>
    </row>
    <row r="7430" spans="62:106">
      <c r="BJ7430" s="89"/>
      <c r="BX7430" s="42"/>
      <c r="BY7430" s="42"/>
      <c r="BZ7430" s="43"/>
      <c r="CA7430" s="42"/>
      <c r="CB7430" s="55"/>
      <c r="CC7430" s="42"/>
      <c r="CD7430" s="56"/>
      <c r="CE7430" s="42"/>
      <c r="DB7430" s="42"/>
    </row>
    <row r="7431" spans="62:106">
      <c r="BJ7431" s="89"/>
      <c r="BX7431" s="42"/>
      <c r="BY7431" s="42"/>
      <c r="BZ7431" s="43"/>
      <c r="CA7431" s="42"/>
      <c r="CB7431" s="55"/>
      <c r="CC7431" s="42"/>
      <c r="CD7431" s="56"/>
      <c r="CE7431" s="42"/>
      <c r="DB7431" s="42"/>
    </row>
    <row r="7432" spans="62:106">
      <c r="BJ7432" s="89"/>
      <c r="BX7432" s="42"/>
      <c r="BY7432" s="42"/>
      <c r="BZ7432" s="43"/>
      <c r="CA7432" s="42"/>
      <c r="CB7432" s="55"/>
      <c r="CC7432" s="42"/>
      <c r="CD7432" s="56"/>
      <c r="CE7432" s="42"/>
      <c r="DB7432" s="42"/>
    </row>
    <row r="7433" spans="62:106">
      <c r="BJ7433" s="89"/>
      <c r="BX7433" s="42"/>
      <c r="BY7433" s="42"/>
      <c r="BZ7433" s="43"/>
      <c r="CA7433" s="42"/>
      <c r="CB7433" s="55"/>
      <c r="CC7433" s="42"/>
      <c r="CD7433" s="56"/>
      <c r="CE7433" s="42"/>
      <c r="DB7433" s="42"/>
    </row>
    <row r="7434" spans="62:106">
      <c r="BJ7434" s="89"/>
      <c r="BX7434" s="42"/>
      <c r="BY7434" s="42"/>
      <c r="BZ7434" s="43"/>
      <c r="CA7434" s="42"/>
      <c r="CB7434" s="55"/>
      <c r="CC7434" s="42"/>
      <c r="CD7434" s="56"/>
      <c r="CE7434" s="42"/>
      <c r="DB7434" s="42"/>
    </row>
    <row r="7435" spans="62:106">
      <c r="BJ7435" s="89"/>
      <c r="BX7435" s="42"/>
      <c r="BY7435" s="42"/>
      <c r="BZ7435" s="43"/>
      <c r="CA7435" s="42"/>
      <c r="CB7435" s="55"/>
      <c r="CC7435" s="42"/>
      <c r="CD7435" s="56"/>
      <c r="CE7435" s="42"/>
      <c r="DB7435" s="42"/>
    </row>
    <row r="7436" spans="62:106">
      <c r="BJ7436" s="89"/>
      <c r="BX7436" s="42"/>
      <c r="BY7436" s="42"/>
      <c r="BZ7436" s="43"/>
      <c r="CA7436" s="42"/>
      <c r="CB7436" s="55"/>
      <c r="CC7436" s="42"/>
      <c r="CD7436" s="56"/>
      <c r="CE7436" s="42"/>
      <c r="DB7436" s="42"/>
    </row>
    <row r="7437" spans="62:106">
      <c r="BJ7437" s="89"/>
      <c r="BX7437" s="42"/>
      <c r="BY7437" s="42"/>
      <c r="BZ7437" s="43"/>
      <c r="CA7437" s="42"/>
      <c r="CB7437" s="55"/>
      <c r="CC7437" s="42"/>
      <c r="CD7437" s="56"/>
      <c r="CE7437" s="42"/>
      <c r="DB7437" s="42"/>
    </row>
    <row r="7438" spans="62:106">
      <c r="BJ7438" s="89"/>
      <c r="BX7438" s="42"/>
      <c r="BY7438" s="42"/>
      <c r="BZ7438" s="43"/>
      <c r="CA7438" s="42"/>
      <c r="CB7438" s="55"/>
      <c r="CC7438" s="42"/>
      <c r="CD7438" s="56"/>
      <c r="CE7438" s="42"/>
      <c r="DB7438" s="42"/>
    </row>
    <row r="7439" spans="62:106">
      <c r="BJ7439" s="89"/>
      <c r="BX7439" s="42"/>
      <c r="BY7439" s="42"/>
      <c r="BZ7439" s="43"/>
      <c r="CA7439" s="42"/>
      <c r="CB7439" s="55"/>
      <c r="CC7439" s="42"/>
      <c r="CD7439" s="56"/>
      <c r="CE7439" s="42"/>
      <c r="DB7439" s="42"/>
    </row>
    <row r="7440" spans="62:106">
      <c r="BJ7440" s="89"/>
      <c r="BX7440" s="42"/>
      <c r="BY7440" s="42"/>
      <c r="BZ7440" s="43"/>
      <c r="CA7440" s="42"/>
      <c r="CB7440" s="55"/>
      <c r="CC7440" s="42"/>
      <c r="CD7440" s="56"/>
      <c r="CE7440" s="42"/>
      <c r="DB7440" s="42"/>
    </row>
    <row r="7441" spans="62:106">
      <c r="BJ7441" s="89"/>
      <c r="BX7441" s="42"/>
      <c r="BY7441" s="42"/>
      <c r="BZ7441" s="43"/>
      <c r="CA7441" s="42"/>
      <c r="CB7441" s="55"/>
      <c r="CC7441" s="42"/>
      <c r="CD7441" s="56"/>
      <c r="CE7441" s="42"/>
      <c r="DB7441" s="42"/>
    </row>
    <row r="7442" spans="62:106">
      <c r="BJ7442" s="89"/>
      <c r="BX7442" s="42"/>
      <c r="BY7442" s="42"/>
      <c r="BZ7442" s="43"/>
      <c r="CA7442" s="42"/>
      <c r="CB7442" s="55"/>
      <c r="CC7442" s="42"/>
      <c r="CD7442" s="56"/>
      <c r="CE7442" s="42"/>
      <c r="DB7442" s="42"/>
    </row>
    <row r="7443" spans="62:106">
      <c r="BJ7443" s="89"/>
      <c r="BX7443" s="42"/>
      <c r="BY7443" s="42"/>
      <c r="BZ7443" s="43"/>
      <c r="CA7443" s="42"/>
      <c r="CB7443" s="55"/>
      <c r="CC7443" s="42"/>
      <c r="CD7443" s="56"/>
      <c r="CE7443" s="42"/>
      <c r="DB7443" s="42"/>
    </row>
    <row r="7444" spans="62:106">
      <c r="BJ7444" s="89"/>
      <c r="BX7444" s="42"/>
      <c r="BY7444" s="42"/>
      <c r="BZ7444" s="43"/>
      <c r="CA7444" s="42"/>
      <c r="CB7444" s="55"/>
      <c r="CC7444" s="42"/>
      <c r="CD7444" s="56"/>
      <c r="CE7444" s="42"/>
      <c r="DB7444" s="42"/>
    </row>
    <row r="7445" spans="62:106">
      <c r="BJ7445" s="89"/>
      <c r="BX7445" s="42"/>
      <c r="BY7445" s="42"/>
      <c r="BZ7445" s="43"/>
      <c r="CA7445" s="42"/>
      <c r="CB7445" s="55"/>
      <c r="CC7445" s="42"/>
      <c r="CD7445" s="56"/>
      <c r="CE7445" s="42"/>
      <c r="DB7445" s="42"/>
    </row>
    <row r="7446" spans="62:106">
      <c r="BJ7446" s="89"/>
      <c r="BX7446" s="42"/>
      <c r="BY7446" s="42"/>
      <c r="BZ7446" s="43"/>
      <c r="CA7446" s="42"/>
      <c r="CB7446" s="55"/>
      <c r="CC7446" s="42"/>
      <c r="CD7446" s="56"/>
      <c r="CE7446" s="42"/>
      <c r="DB7446" s="42"/>
    </row>
    <row r="7447" spans="62:106">
      <c r="BJ7447" s="89"/>
      <c r="BX7447" s="42"/>
      <c r="BY7447" s="42"/>
      <c r="BZ7447" s="43"/>
      <c r="CA7447" s="42"/>
      <c r="CB7447" s="55"/>
      <c r="CC7447" s="42"/>
      <c r="CD7447" s="56"/>
      <c r="CE7447" s="42"/>
      <c r="DB7447" s="42"/>
    </row>
    <row r="7448" spans="62:106">
      <c r="BJ7448" s="89"/>
      <c r="BX7448" s="42"/>
      <c r="BY7448" s="42"/>
      <c r="BZ7448" s="43"/>
      <c r="CA7448" s="42"/>
      <c r="CB7448" s="55"/>
      <c r="CC7448" s="42"/>
      <c r="CD7448" s="56"/>
      <c r="CE7448" s="42"/>
      <c r="DB7448" s="42"/>
    </row>
    <row r="7449" spans="62:106">
      <c r="BJ7449" s="89"/>
      <c r="BX7449" s="42"/>
      <c r="BY7449" s="42"/>
      <c r="BZ7449" s="43"/>
      <c r="CA7449" s="42"/>
      <c r="CB7449" s="55"/>
      <c r="CC7449" s="42"/>
      <c r="CD7449" s="56"/>
      <c r="CE7449" s="42"/>
      <c r="DB7449" s="42"/>
    </row>
    <row r="7450" spans="62:106">
      <c r="BJ7450" s="89"/>
      <c r="BX7450" s="42"/>
      <c r="BY7450" s="42"/>
      <c r="BZ7450" s="43"/>
      <c r="CA7450" s="42"/>
      <c r="CB7450" s="55"/>
      <c r="CC7450" s="42"/>
      <c r="CD7450" s="56"/>
      <c r="CE7450" s="42"/>
      <c r="DB7450" s="42"/>
    </row>
    <row r="7451" spans="62:106">
      <c r="BJ7451" s="89"/>
      <c r="BX7451" s="42"/>
      <c r="BY7451" s="42"/>
      <c r="BZ7451" s="43"/>
      <c r="CA7451" s="42"/>
      <c r="CB7451" s="55"/>
      <c r="CC7451" s="42"/>
      <c r="CD7451" s="56"/>
      <c r="CE7451" s="42"/>
      <c r="DB7451" s="42"/>
    </row>
    <row r="7452" spans="62:106">
      <c r="BJ7452" s="89"/>
      <c r="BX7452" s="42"/>
      <c r="BY7452" s="42"/>
      <c r="BZ7452" s="43"/>
      <c r="CA7452" s="42"/>
      <c r="CB7452" s="55"/>
      <c r="CC7452" s="42"/>
      <c r="CD7452" s="56"/>
      <c r="CE7452" s="42"/>
      <c r="DB7452" s="42"/>
    </row>
    <row r="7453" spans="62:106">
      <c r="BJ7453" s="89"/>
      <c r="BX7453" s="42"/>
      <c r="BY7453" s="42"/>
      <c r="BZ7453" s="43"/>
      <c r="CA7453" s="42"/>
      <c r="CB7453" s="55"/>
      <c r="CC7453" s="42"/>
      <c r="CD7453" s="56"/>
      <c r="CE7453" s="42"/>
      <c r="DB7453" s="42"/>
    </row>
    <row r="7454" spans="62:106">
      <c r="BJ7454" s="89"/>
      <c r="BX7454" s="42"/>
      <c r="BY7454" s="42"/>
      <c r="BZ7454" s="43"/>
      <c r="CA7454" s="42"/>
      <c r="CB7454" s="55"/>
      <c r="CC7454" s="42"/>
      <c r="CD7454" s="56"/>
      <c r="CE7454" s="42"/>
      <c r="DB7454" s="42"/>
    </row>
    <row r="7455" spans="62:106">
      <c r="BJ7455" s="89"/>
      <c r="BX7455" s="42"/>
      <c r="BY7455" s="42"/>
      <c r="BZ7455" s="43"/>
      <c r="CA7455" s="42"/>
      <c r="CB7455" s="55"/>
      <c r="CC7455" s="42"/>
      <c r="CD7455" s="56"/>
      <c r="CE7455" s="42"/>
      <c r="DB7455" s="42"/>
    </row>
    <row r="7456" spans="62:106">
      <c r="BJ7456" s="89"/>
      <c r="BX7456" s="42"/>
      <c r="BY7456" s="42"/>
      <c r="BZ7456" s="43"/>
      <c r="CA7456" s="42"/>
      <c r="CB7456" s="55"/>
      <c r="CC7456" s="42"/>
      <c r="CD7456" s="56"/>
      <c r="CE7456" s="42"/>
      <c r="DB7456" s="42"/>
    </row>
    <row r="7457" spans="62:106">
      <c r="BJ7457" s="89"/>
      <c r="BX7457" s="42"/>
      <c r="BY7457" s="42"/>
      <c r="BZ7457" s="43"/>
      <c r="CA7457" s="42"/>
      <c r="CB7457" s="55"/>
      <c r="CC7457" s="42"/>
      <c r="CD7457" s="56"/>
      <c r="CE7457" s="42"/>
      <c r="DB7457" s="42"/>
    </row>
    <row r="7458" spans="62:106">
      <c r="BJ7458" s="89"/>
      <c r="BX7458" s="42"/>
      <c r="BY7458" s="42"/>
      <c r="BZ7458" s="43"/>
      <c r="CA7458" s="42"/>
      <c r="CB7458" s="55"/>
      <c r="CC7458" s="42"/>
      <c r="CD7458" s="56"/>
      <c r="CE7458" s="42"/>
      <c r="DB7458" s="42"/>
    </row>
    <row r="7459" spans="62:106">
      <c r="BJ7459" s="89"/>
      <c r="BX7459" s="42"/>
      <c r="BY7459" s="42"/>
      <c r="BZ7459" s="43"/>
      <c r="CA7459" s="42"/>
      <c r="CB7459" s="55"/>
      <c r="CC7459" s="42"/>
      <c r="CD7459" s="56"/>
      <c r="CE7459" s="42"/>
      <c r="DB7459" s="42"/>
    </row>
    <row r="7460" spans="62:106">
      <c r="BJ7460" s="89"/>
      <c r="BX7460" s="42"/>
      <c r="BY7460" s="42"/>
      <c r="BZ7460" s="43"/>
      <c r="CA7460" s="42"/>
      <c r="CB7460" s="55"/>
      <c r="CC7460" s="42"/>
      <c r="CD7460" s="56"/>
      <c r="CE7460" s="42"/>
      <c r="DB7460" s="42"/>
    </row>
    <row r="7461" spans="62:106">
      <c r="BJ7461" s="89"/>
      <c r="BX7461" s="42"/>
      <c r="BY7461" s="42"/>
      <c r="BZ7461" s="43"/>
      <c r="CA7461" s="42"/>
      <c r="CB7461" s="55"/>
      <c r="CC7461" s="42"/>
      <c r="CD7461" s="56"/>
      <c r="CE7461" s="42"/>
      <c r="DB7461" s="42"/>
    </row>
    <row r="7462" spans="62:106">
      <c r="BJ7462" s="89"/>
      <c r="BX7462" s="42"/>
      <c r="BY7462" s="42"/>
      <c r="BZ7462" s="43"/>
      <c r="CA7462" s="42"/>
      <c r="CB7462" s="55"/>
      <c r="CC7462" s="42"/>
      <c r="CD7462" s="56"/>
      <c r="CE7462" s="42"/>
      <c r="DB7462" s="42"/>
    </row>
    <row r="7463" spans="62:106">
      <c r="BJ7463" s="89"/>
      <c r="BX7463" s="42"/>
      <c r="BY7463" s="42"/>
      <c r="BZ7463" s="43"/>
      <c r="CA7463" s="42"/>
      <c r="CB7463" s="55"/>
      <c r="CC7463" s="42"/>
      <c r="CD7463" s="56"/>
      <c r="CE7463" s="42"/>
      <c r="DB7463" s="42"/>
    </row>
    <row r="7464" spans="62:106">
      <c r="BJ7464" s="89"/>
      <c r="BX7464" s="42"/>
      <c r="BY7464" s="42"/>
      <c r="BZ7464" s="43"/>
      <c r="CA7464" s="42"/>
      <c r="CB7464" s="55"/>
      <c r="CC7464" s="42"/>
      <c r="CD7464" s="56"/>
      <c r="CE7464" s="42"/>
      <c r="DB7464" s="42"/>
    </row>
    <row r="7465" spans="62:106">
      <c r="BJ7465" s="89"/>
      <c r="BX7465" s="42"/>
      <c r="BY7465" s="42"/>
      <c r="BZ7465" s="43"/>
      <c r="CA7465" s="42"/>
      <c r="CB7465" s="55"/>
      <c r="CC7465" s="42"/>
      <c r="CD7465" s="56"/>
      <c r="CE7465" s="42"/>
      <c r="DB7465" s="42"/>
    </row>
    <row r="7466" spans="62:106">
      <c r="BJ7466" s="89"/>
      <c r="BX7466" s="42"/>
      <c r="BY7466" s="42"/>
      <c r="BZ7466" s="43"/>
      <c r="CA7466" s="42"/>
      <c r="CB7466" s="55"/>
      <c r="CC7466" s="42"/>
      <c r="CD7466" s="56"/>
      <c r="CE7466" s="42"/>
      <c r="DB7466" s="42"/>
    </row>
    <row r="7467" spans="62:106">
      <c r="BJ7467" s="89"/>
      <c r="BX7467" s="42"/>
      <c r="BY7467" s="42"/>
      <c r="BZ7467" s="43"/>
      <c r="CA7467" s="42"/>
      <c r="CB7467" s="55"/>
      <c r="CC7467" s="42"/>
      <c r="CD7467" s="56"/>
      <c r="CE7467" s="42"/>
      <c r="DB7467" s="42"/>
    </row>
    <row r="7468" spans="62:106">
      <c r="BJ7468" s="89"/>
      <c r="BX7468" s="42"/>
      <c r="BY7468" s="42"/>
      <c r="BZ7468" s="43"/>
      <c r="CA7468" s="42"/>
      <c r="CB7468" s="55"/>
      <c r="CC7468" s="42"/>
      <c r="CD7468" s="56"/>
      <c r="CE7468" s="42"/>
      <c r="DB7468" s="42"/>
    </row>
    <row r="7469" spans="62:106">
      <c r="BJ7469" s="89"/>
      <c r="BX7469" s="42"/>
      <c r="BY7469" s="42"/>
      <c r="BZ7469" s="43"/>
      <c r="CA7469" s="42"/>
      <c r="CB7469" s="55"/>
      <c r="CC7469" s="42"/>
      <c r="CD7469" s="56"/>
      <c r="CE7469" s="42"/>
      <c r="DB7469" s="42"/>
    </row>
    <row r="7470" spans="62:106">
      <c r="BJ7470" s="89"/>
      <c r="BX7470" s="42"/>
      <c r="BY7470" s="42"/>
      <c r="BZ7470" s="43"/>
      <c r="CA7470" s="42"/>
      <c r="CB7470" s="55"/>
      <c r="CC7470" s="42"/>
      <c r="CD7470" s="56"/>
      <c r="CE7470" s="42"/>
      <c r="DB7470" s="42"/>
    </row>
    <row r="7471" spans="62:106">
      <c r="BJ7471" s="89"/>
      <c r="BX7471" s="42"/>
      <c r="BY7471" s="42"/>
      <c r="BZ7471" s="43"/>
      <c r="CA7471" s="42"/>
      <c r="CB7471" s="55"/>
      <c r="CC7471" s="42"/>
      <c r="CD7471" s="56"/>
      <c r="CE7471" s="42"/>
      <c r="DB7471" s="42"/>
    </row>
    <row r="7472" spans="62:106">
      <c r="BJ7472" s="89"/>
      <c r="BX7472" s="42"/>
      <c r="BY7472" s="42"/>
      <c r="BZ7472" s="43"/>
      <c r="CA7472" s="42"/>
      <c r="CB7472" s="55"/>
      <c r="CC7472" s="42"/>
      <c r="CD7472" s="56"/>
      <c r="CE7472" s="42"/>
      <c r="DB7472" s="42"/>
    </row>
    <row r="7473" spans="62:106">
      <c r="BJ7473" s="89"/>
      <c r="BX7473" s="42"/>
      <c r="BY7473" s="42"/>
      <c r="BZ7473" s="43"/>
      <c r="CA7473" s="42"/>
      <c r="CB7473" s="55"/>
      <c r="CC7473" s="42"/>
      <c r="CD7473" s="56"/>
      <c r="CE7473" s="42"/>
      <c r="DB7473" s="42"/>
    </row>
    <row r="7474" spans="62:106">
      <c r="BJ7474" s="89"/>
      <c r="BX7474" s="42"/>
      <c r="BY7474" s="42"/>
      <c r="BZ7474" s="43"/>
      <c r="CA7474" s="42"/>
      <c r="CB7474" s="55"/>
      <c r="CC7474" s="42"/>
      <c r="CD7474" s="56"/>
      <c r="CE7474" s="42"/>
      <c r="DB7474" s="42"/>
    </row>
    <row r="7475" spans="62:106">
      <c r="BJ7475" s="89"/>
      <c r="BX7475" s="42"/>
      <c r="BY7475" s="42"/>
      <c r="BZ7475" s="43"/>
      <c r="CA7475" s="42"/>
      <c r="CB7475" s="55"/>
      <c r="CC7475" s="42"/>
      <c r="CD7475" s="56"/>
      <c r="CE7475" s="42"/>
      <c r="DB7475" s="42"/>
    </row>
    <row r="7476" spans="62:106">
      <c r="BJ7476" s="89"/>
      <c r="BX7476" s="42"/>
      <c r="BY7476" s="42"/>
      <c r="BZ7476" s="43"/>
      <c r="CA7476" s="42"/>
      <c r="CB7476" s="55"/>
      <c r="CC7476" s="42"/>
      <c r="CD7476" s="56"/>
      <c r="CE7476" s="42"/>
      <c r="DB7476" s="42"/>
    </row>
    <row r="7477" spans="62:106">
      <c r="BJ7477" s="89"/>
      <c r="BX7477" s="42"/>
      <c r="BY7477" s="42"/>
      <c r="BZ7477" s="43"/>
      <c r="CA7477" s="42"/>
      <c r="CB7477" s="55"/>
      <c r="CC7477" s="42"/>
      <c r="CD7477" s="56"/>
      <c r="CE7477" s="42"/>
      <c r="DB7477" s="42"/>
    </row>
    <row r="7478" spans="62:106">
      <c r="BJ7478" s="89"/>
      <c r="BX7478" s="42"/>
      <c r="BY7478" s="42"/>
      <c r="BZ7478" s="43"/>
      <c r="CA7478" s="42"/>
      <c r="CB7478" s="55"/>
      <c r="CC7478" s="42"/>
      <c r="CD7478" s="56"/>
      <c r="CE7478" s="42"/>
      <c r="DB7478" s="42"/>
    </row>
    <row r="7479" spans="62:106">
      <c r="BJ7479" s="89"/>
      <c r="BX7479" s="42"/>
      <c r="BY7479" s="42"/>
      <c r="BZ7479" s="43"/>
      <c r="CA7479" s="42"/>
      <c r="CB7479" s="55"/>
      <c r="CC7479" s="42"/>
      <c r="CD7479" s="56"/>
      <c r="CE7479" s="42"/>
      <c r="DB7479" s="42"/>
    </row>
    <row r="7480" spans="62:106">
      <c r="BJ7480" s="89"/>
      <c r="BX7480" s="42"/>
      <c r="BY7480" s="42"/>
      <c r="BZ7480" s="43"/>
      <c r="CA7480" s="42"/>
      <c r="CB7480" s="55"/>
      <c r="CC7480" s="42"/>
      <c r="CD7480" s="56"/>
      <c r="CE7480" s="42"/>
      <c r="DB7480" s="42"/>
    </row>
    <row r="7481" spans="62:106">
      <c r="BJ7481" s="89"/>
      <c r="BX7481" s="42"/>
      <c r="BY7481" s="42"/>
      <c r="BZ7481" s="43"/>
      <c r="CA7481" s="42"/>
      <c r="CB7481" s="55"/>
      <c r="CC7481" s="42"/>
      <c r="CD7481" s="56"/>
      <c r="CE7481" s="42"/>
      <c r="DB7481" s="42"/>
    </row>
    <row r="7482" spans="62:106">
      <c r="BJ7482" s="89"/>
      <c r="BX7482" s="42"/>
      <c r="BY7482" s="42"/>
      <c r="BZ7482" s="43"/>
      <c r="CA7482" s="42"/>
      <c r="CB7482" s="55"/>
      <c r="CC7482" s="42"/>
      <c r="CD7482" s="56"/>
      <c r="CE7482" s="42"/>
      <c r="DB7482" s="42"/>
    </row>
    <row r="7483" spans="62:106">
      <c r="BJ7483" s="89"/>
      <c r="BX7483" s="42"/>
      <c r="BY7483" s="42"/>
      <c r="BZ7483" s="43"/>
      <c r="CA7483" s="42"/>
      <c r="CB7483" s="55"/>
      <c r="CC7483" s="42"/>
      <c r="CD7483" s="56"/>
      <c r="CE7483" s="42"/>
      <c r="DB7483" s="42"/>
    </row>
    <row r="7484" spans="62:106">
      <c r="BJ7484" s="89"/>
      <c r="BX7484" s="42"/>
      <c r="BY7484" s="42"/>
      <c r="BZ7484" s="43"/>
      <c r="CA7484" s="42"/>
      <c r="CB7484" s="55"/>
      <c r="CC7484" s="42"/>
      <c r="CD7484" s="56"/>
      <c r="CE7484" s="42"/>
      <c r="DB7484" s="42"/>
    </row>
    <row r="7485" spans="62:106">
      <c r="BJ7485" s="89"/>
      <c r="BX7485" s="42"/>
      <c r="BY7485" s="42"/>
      <c r="BZ7485" s="43"/>
      <c r="CA7485" s="42"/>
      <c r="CB7485" s="55"/>
      <c r="CC7485" s="42"/>
      <c r="CD7485" s="56"/>
      <c r="CE7485" s="42"/>
      <c r="DB7485" s="42"/>
    </row>
    <row r="7486" spans="62:106">
      <c r="BJ7486" s="89"/>
      <c r="BX7486" s="42"/>
      <c r="BY7486" s="42"/>
      <c r="BZ7486" s="43"/>
      <c r="CA7486" s="42"/>
      <c r="CB7486" s="55"/>
      <c r="CC7486" s="42"/>
      <c r="CD7486" s="56"/>
      <c r="CE7486" s="42"/>
      <c r="DB7486" s="42"/>
    </row>
    <row r="7487" spans="62:106">
      <c r="BJ7487" s="89"/>
      <c r="BX7487" s="42"/>
      <c r="BY7487" s="42"/>
      <c r="BZ7487" s="43"/>
      <c r="CA7487" s="42"/>
      <c r="CB7487" s="55"/>
      <c r="CC7487" s="42"/>
      <c r="CD7487" s="56"/>
      <c r="CE7487" s="42"/>
      <c r="DB7487" s="42"/>
    </row>
    <row r="7488" spans="62:106">
      <c r="BJ7488" s="89"/>
      <c r="BX7488" s="42"/>
      <c r="BY7488" s="42"/>
      <c r="BZ7488" s="43"/>
      <c r="CA7488" s="42"/>
      <c r="CB7488" s="55"/>
      <c r="CC7488" s="42"/>
      <c r="CD7488" s="56"/>
      <c r="CE7488" s="42"/>
      <c r="DB7488" s="42"/>
    </row>
    <row r="7489" spans="62:106">
      <c r="BJ7489" s="89"/>
      <c r="BX7489" s="42"/>
      <c r="BY7489" s="42"/>
      <c r="BZ7489" s="43"/>
      <c r="CA7489" s="42"/>
      <c r="CB7489" s="55"/>
      <c r="CC7489" s="42"/>
      <c r="CD7489" s="56"/>
      <c r="CE7489" s="42"/>
      <c r="DB7489" s="42"/>
    </row>
    <row r="7490" spans="62:106">
      <c r="BJ7490" s="89"/>
      <c r="BX7490" s="42"/>
      <c r="BY7490" s="42"/>
      <c r="BZ7490" s="43"/>
      <c r="CA7490" s="42"/>
      <c r="CB7490" s="55"/>
      <c r="CC7490" s="42"/>
      <c r="CD7490" s="56"/>
      <c r="CE7490" s="42"/>
      <c r="DB7490" s="42"/>
    </row>
    <row r="7491" spans="62:106">
      <c r="BJ7491" s="89"/>
      <c r="BX7491" s="42"/>
      <c r="BY7491" s="42"/>
      <c r="BZ7491" s="43"/>
      <c r="CA7491" s="42"/>
      <c r="CB7491" s="55"/>
      <c r="CC7491" s="42"/>
      <c r="CD7491" s="56"/>
      <c r="CE7491" s="42"/>
      <c r="DB7491" s="42"/>
    </row>
    <row r="7492" spans="62:106">
      <c r="BJ7492" s="89"/>
      <c r="BX7492" s="42"/>
      <c r="BY7492" s="42"/>
      <c r="BZ7492" s="43"/>
      <c r="CA7492" s="42"/>
      <c r="CB7492" s="55"/>
      <c r="CC7492" s="42"/>
      <c r="CD7492" s="56"/>
      <c r="CE7492" s="42"/>
      <c r="DB7492" s="42"/>
    </row>
    <row r="7493" spans="62:106">
      <c r="BJ7493" s="89"/>
      <c r="BX7493" s="42"/>
      <c r="BY7493" s="42"/>
      <c r="BZ7493" s="43"/>
      <c r="CA7493" s="42"/>
      <c r="CB7493" s="55"/>
      <c r="CC7493" s="42"/>
      <c r="CD7493" s="56"/>
      <c r="CE7493" s="42"/>
      <c r="DB7493" s="42"/>
    </row>
    <row r="7494" spans="62:106">
      <c r="BJ7494" s="89"/>
      <c r="BX7494" s="42"/>
      <c r="BY7494" s="42"/>
      <c r="BZ7494" s="43"/>
      <c r="CA7494" s="42"/>
      <c r="CB7494" s="55"/>
      <c r="CC7494" s="42"/>
      <c r="CD7494" s="56"/>
      <c r="CE7494" s="42"/>
      <c r="DB7494" s="42"/>
    </row>
    <row r="7495" spans="62:106">
      <c r="BJ7495" s="89"/>
      <c r="BX7495" s="42"/>
      <c r="BY7495" s="42"/>
      <c r="BZ7495" s="43"/>
      <c r="CA7495" s="42"/>
      <c r="CB7495" s="55"/>
      <c r="CC7495" s="42"/>
      <c r="CD7495" s="56"/>
      <c r="CE7495" s="42"/>
      <c r="DB7495" s="42"/>
    </row>
    <row r="7496" spans="62:106">
      <c r="BJ7496" s="89"/>
      <c r="BX7496" s="42"/>
      <c r="BY7496" s="42"/>
      <c r="BZ7496" s="43"/>
      <c r="CA7496" s="42"/>
      <c r="CB7496" s="55"/>
      <c r="CC7496" s="42"/>
      <c r="CD7496" s="56"/>
      <c r="CE7496" s="42"/>
      <c r="DB7496" s="42"/>
    </row>
    <row r="7497" spans="62:106">
      <c r="BJ7497" s="89"/>
      <c r="BX7497" s="42"/>
      <c r="BY7497" s="42"/>
      <c r="BZ7497" s="43"/>
      <c r="CA7497" s="42"/>
      <c r="CB7497" s="55"/>
      <c r="CC7497" s="42"/>
      <c r="CD7497" s="56"/>
      <c r="CE7497" s="42"/>
      <c r="DB7497" s="42"/>
    </row>
    <row r="7498" spans="62:106">
      <c r="BJ7498" s="89"/>
      <c r="BX7498" s="42"/>
      <c r="BY7498" s="42"/>
      <c r="BZ7498" s="43"/>
      <c r="CA7498" s="42"/>
      <c r="CB7498" s="55"/>
      <c r="CC7498" s="42"/>
      <c r="CD7498" s="56"/>
      <c r="CE7498" s="42"/>
      <c r="DB7498" s="42"/>
    </row>
    <row r="7499" spans="62:106">
      <c r="BJ7499" s="89"/>
      <c r="BX7499" s="42"/>
      <c r="BY7499" s="42"/>
      <c r="BZ7499" s="43"/>
      <c r="CA7499" s="42"/>
      <c r="CB7499" s="55"/>
      <c r="CC7499" s="42"/>
      <c r="CD7499" s="56"/>
      <c r="CE7499" s="42"/>
      <c r="DB7499" s="42"/>
    </row>
    <row r="7500" spans="62:106">
      <c r="BJ7500" s="89"/>
      <c r="BX7500" s="42"/>
      <c r="BY7500" s="42"/>
      <c r="BZ7500" s="43"/>
      <c r="CA7500" s="42"/>
      <c r="CB7500" s="55"/>
      <c r="CC7500" s="42"/>
      <c r="CD7500" s="56"/>
      <c r="CE7500" s="42"/>
      <c r="DB7500" s="42"/>
    </row>
    <row r="7501" spans="62:106">
      <c r="BJ7501" s="89"/>
      <c r="BX7501" s="42"/>
      <c r="BY7501" s="42"/>
      <c r="BZ7501" s="43"/>
      <c r="CA7501" s="42"/>
      <c r="CB7501" s="55"/>
      <c r="CC7501" s="42"/>
      <c r="CD7501" s="56"/>
      <c r="CE7501" s="42"/>
      <c r="DB7501" s="42"/>
    </row>
    <row r="7502" spans="62:106">
      <c r="BJ7502" s="89"/>
      <c r="BX7502" s="42"/>
      <c r="BY7502" s="42"/>
      <c r="BZ7502" s="43"/>
      <c r="CA7502" s="42"/>
      <c r="CB7502" s="55"/>
      <c r="CC7502" s="42"/>
      <c r="CD7502" s="56"/>
      <c r="CE7502" s="42"/>
      <c r="DB7502" s="42"/>
    </row>
    <row r="7503" spans="62:106">
      <c r="BJ7503" s="89"/>
      <c r="BX7503" s="42"/>
      <c r="BY7503" s="42"/>
      <c r="BZ7503" s="43"/>
      <c r="CA7503" s="42"/>
      <c r="CB7503" s="55"/>
      <c r="CC7503" s="42"/>
      <c r="CD7503" s="56"/>
      <c r="CE7503" s="42"/>
      <c r="DB7503" s="42"/>
    </row>
    <row r="7504" spans="62:106">
      <c r="BJ7504" s="89"/>
      <c r="BX7504" s="42"/>
      <c r="BY7504" s="42"/>
      <c r="BZ7504" s="43"/>
      <c r="CA7504" s="42"/>
      <c r="CB7504" s="55"/>
      <c r="CC7504" s="42"/>
      <c r="CD7504" s="56"/>
      <c r="CE7504" s="42"/>
      <c r="DB7504" s="42"/>
    </row>
    <row r="7505" spans="62:106">
      <c r="BJ7505" s="89"/>
      <c r="BX7505" s="42"/>
      <c r="BY7505" s="42"/>
      <c r="BZ7505" s="43"/>
      <c r="CA7505" s="42"/>
      <c r="CB7505" s="55"/>
      <c r="CC7505" s="42"/>
      <c r="CD7505" s="56"/>
      <c r="CE7505" s="42"/>
      <c r="DB7505" s="42"/>
    </row>
    <row r="7506" spans="62:106">
      <c r="BJ7506" s="89"/>
      <c r="BX7506" s="42"/>
      <c r="BY7506" s="42"/>
      <c r="BZ7506" s="43"/>
      <c r="CA7506" s="42"/>
      <c r="CB7506" s="55"/>
      <c r="CC7506" s="42"/>
      <c r="CD7506" s="56"/>
      <c r="CE7506" s="42"/>
      <c r="DB7506" s="42"/>
    </row>
    <row r="7507" spans="62:106">
      <c r="BJ7507" s="89"/>
      <c r="BX7507" s="42"/>
      <c r="BY7507" s="42"/>
      <c r="BZ7507" s="43"/>
      <c r="CA7507" s="42"/>
      <c r="CB7507" s="55"/>
      <c r="CC7507" s="42"/>
      <c r="CD7507" s="56"/>
      <c r="CE7507" s="42"/>
      <c r="DB7507" s="42"/>
    </row>
    <row r="7508" spans="62:106">
      <c r="BJ7508" s="89"/>
      <c r="BX7508" s="42"/>
      <c r="BY7508" s="42"/>
      <c r="BZ7508" s="43"/>
      <c r="CA7508" s="42"/>
      <c r="CB7508" s="55"/>
      <c r="CC7508" s="42"/>
      <c r="CD7508" s="56"/>
      <c r="CE7508" s="42"/>
      <c r="DB7508" s="42"/>
    </row>
    <row r="7509" spans="62:106">
      <c r="BJ7509" s="89"/>
      <c r="BX7509" s="42"/>
      <c r="BY7509" s="42"/>
      <c r="BZ7509" s="43"/>
      <c r="CA7509" s="42"/>
      <c r="CB7509" s="55"/>
      <c r="CC7509" s="42"/>
      <c r="CD7509" s="56"/>
      <c r="CE7509" s="42"/>
      <c r="DB7509" s="42"/>
    </row>
    <row r="7510" spans="62:106">
      <c r="BJ7510" s="89"/>
      <c r="BX7510" s="42"/>
      <c r="BY7510" s="42"/>
      <c r="BZ7510" s="43"/>
      <c r="CA7510" s="42"/>
      <c r="CB7510" s="55"/>
      <c r="CC7510" s="42"/>
      <c r="CD7510" s="56"/>
      <c r="CE7510" s="42"/>
      <c r="DB7510" s="42"/>
    </row>
    <row r="7511" spans="62:106">
      <c r="BJ7511" s="89"/>
      <c r="BX7511" s="42"/>
      <c r="BY7511" s="42"/>
      <c r="BZ7511" s="43"/>
      <c r="CA7511" s="42"/>
      <c r="CB7511" s="55"/>
      <c r="CC7511" s="42"/>
      <c r="CD7511" s="56"/>
      <c r="CE7511" s="42"/>
      <c r="DB7511" s="42"/>
    </row>
    <row r="7512" spans="62:106">
      <c r="BJ7512" s="89"/>
      <c r="BX7512" s="42"/>
      <c r="BY7512" s="42"/>
      <c r="BZ7512" s="43"/>
      <c r="CA7512" s="42"/>
      <c r="CB7512" s="55"/>
      <c r="CC7512" s="42"/>
      <c r="CD7512" s="56"/>
      <c r="CE7512" s="42"/>
      <c r="DB7512" s="42"/>
    </row>
    <row r="7513" spans="62:106">
      <c r="BJ7513" s="89"/>
      <c r="BX7513" s="42"/>
      <c r="BY7513" s="42"/>
      <c r="BZ7513" s="43"/>
      <c r="CA7513" s="42"/>
      <c r="CB7513" s="55"/>
      <c r="CC7513" s="42"/>
      <c r="CD7513" s="56"/>
      <c r="CE7513" s="42"/>
      <c r="DB7513" s="42"/>
    </row>
    <row r="7514" spans="62:106">
      <c r="BJ7514" s="89"/>
      <c r="BX7514" s="42"/>
      <c r="BY7514" s="42"/>
      <c r="BZ7514" s="43"/>
      <c r="CA7514" s="42"/>
      <c r="CB7514" s="55"/>
      <c r="CC7514" s="42"/>
      <c r="CD7514" s="56"/>
      <c r="CE7514" s="42"/>
      <c r="DB7514" s="42"/>
    </row>
    <row r="7515" spans="62:106">
      <c r="BJ7515" s="89"/>
      <c r="BX7515" s="42"/>
      <c r="BY7515" s="42"/>
      <c r="BZ7515" s="43"/>
      <c r="CA7515" s="42"/>
      <c r="CB7515" s="55"/>
      <c r="CC7515" s="42"/>
      <c r="CD7515" s="56"/>
      <c r="CE7515" s="42"/>
      <c r="DB7515" s="42"/>
    </row>
    <row r="7516" spans="62:106">
      <c r="BJ7516" s="89"/>
      <c r="BX7516" s="42"/>
      <c r="BY7516" s="42"/>
      <c r="BZ7516" s="43"/>
      <c r="CA7516" s="42"/>
      <c r="CB7516" s="55"/>
      <c r="CC7516" s="42"/>
      <c r="CD7516" s="56"/>
      <c r="CE7516" s="42"/>
      <c r="DB7516" s="42"/>
    </row>
    <row r="7517" spans="62:106">
      <c r="BJ7517" s="89"/>
      <c r="BX7517" s="42"/>
      <c r="BY7517" s="42"/>
      <c r="BZ7517" s="43"/>
      <c r="CA7517" s="42"/>
      <c r="CB7517" s="55"/>
      <c r="CC7517" s="42"/>
      <c r="CD7517" s="56"/>
      <c r="CE7517" s="42"/>
      <c r="DB7517" s="42"/>
    </row>
    <row r="7518" spans="62:106">
      <c r="BJ7518" s="89"/>
      <c r="BX7518" s="42"/>
      <c r="BY7518" s="42"/>
      <c r="BZ7518" s="43"/>
      <c r="CA7518" s="42"/>
      <c r="CB7518" s="55"/>
      <c r="CC7518" s="42"/>
      <c r="CD7518" s="56"/>
      <c r="CE7518" s="42"/>
      <c r="DB7518" s="42"/>
    </row>
    <row r="7519" spans="62:106">
      <c r="BJ7519" s="89"/>
      <c r="BX7519" s="42"/>
      <c r="BY7519" s="42"/>
      <c r="BZ7519" s="43"/>
      <c r="CA7519" s="42"/>
      <c r="CB7519" s="55"/>
      <c r="CC7519" s="42"/>
      <c r="CD7519" s="56"/>
      <c r="CE7519" s="42"/>
      <c r="DB7519" s="42"/>
    </row>
    <row r="7520" spans="62:106">
      <c r="BJ7520" s="89"/>
      <c r="BX7520" s="42"/>
      <c r="BY7520" s="42"/>
      <c r="BZ7520" s="43"/>
      <c r="CA7520" s="42"/>
      <c r="CB7520" s="55"/>
      <c r="CC7520" s="42"/>
      <c r="CD7520" s="56"/>
      <c r="CE7520" s="42"/>
      <c r="DB7520" s="42"/>
    </row>
    <row r="7521" spans="62:106">
      <c r="BJ7521" s="89"/>
      <c r="BX7521" s="42"/>
      <c r="BY7521" s="42"/>
      <c r="BZ7521" s="43"/>
      <c r="CA7521" s="42"/>
      <c r="CB7521" s="55"/>
      <c r="CC7521" s="42"/>
      <c r="CD7521" s="56"/>
      <c r="CE7521" s="42"/>
      <c r="DB7521" s="42"/>
    </row>
    <row r="7522" spans="62:106">
      <c r="BJ7522" s="89"/>
      <c r="BX7522" s="42"/>
      <c r="BY7522" s="42"/>
      <c r="BZ7522" s="43"/>
      <c r="CA7522" s="42"/>
      <c r="CB7522" s="55"/>
      <c r="CC7522" s="42"/>
      <c r="CD7522" s="56"/>
      <c r="CE7522" s="42"/>
      <c r="DB7522" s="42"/>
    </row>
    <row r="7523" spans="62:106">
      <c r="BJ7523" s="89"/>
      <c r="BX7523" s="42"/>
      <c r="BY7523" s="42"/>
      <c r="BZ7523" s="43"/>
      <c r="CA7523" s="42"/>
      <c r="CB7523" s="55"/>
      <c r="CC7523" s="42"/>
      <c r="CD7523" s="56"/>
      <c r="CE7523" s="42"/>
      <c r="DB7523" s="42"/>
    </row>
    <row r="7524" spans="62:106">
      <c r="BJ7524" s="89"/>
      <c r="BX7524" s="42"/>
      <c r="BY7524" s="42"/>
      <c r="BZ7524" s="43"/>
      <c r="CA7524" s="42"/>
      <c r="CB7524" s="55"/>
      <c r="CC7524" s="42"/>
      <c r="CD7524" s="56"/>
      <c r="CE7524" s="42"/>
      <c r="DB7524" s="42"/>
    </row>
    <row r="7525" spans="62:106">
      <c r="BJ7525" s="89"/>
      <c r="BX7525" s="42"/>
      <c r="BY7525" s="42"/>
      <c r="BZ7525" s="43"/>
      <c r="CA7525" s="42"/>
      <c r="CB7525" s="55"/>
      <c r="CC7525" s="42"/>
      <c r="CD7525" s="56"/>
      <c r="CE7525" s="42"/>
      <c r="DB7525" s="42"/>
    </row>
    <row r="7526" spans="62:106">
      <c r="BJ7526" s="89"/>
      <c r="BX7526" s="42"/>
      <c r="BY7526" s="42"/>
      <c r="BZ7526" s="43"/>
      <c r="CA7526" s="42"/>
      <c r="CB7526" s="55"/>
      <c r="CC7526" s="42"/>
      <c r="CD7526" s="56"/>
      <c r="CE7526" s="42"/>
      <c r="DB7526" s="42"/>
    </row>
    <row r="7527" spans="62:106">
      <c r="BJ7527" s="89"/>
      <c r="BX7527" s="42"/>
      <c r="BY7527" s="42"/>
      <c r="BZ7527" s="43"/>
      <c r="CA7527" s="42"/>
      <c r="CB7527" s="55"/>
      <c r="CC7527" s="42"/>
      <c r="CD7527" s="56"/>
      <c r="CE7527" s="42"/>
      <c r="DB7527" s="42"/>
    </row>
    <row r="7528" spans="62:106">
      <c r="BJ7528" s="89"/>
      <c r="BX7528" s="42"/>
      <c r="BY7528" s="42"/>
      <c r="BZ7528" s="43"/>
      <c r="CA7528" s="42"/>
      <c r="CB7528" s="55"/>
      <c r="CC7528" s="42"/>
      <c r="CD7528" s="56"/>
      <c r="CE7528" s="42"/>
      <c r="DB7528" s="42"/>
    </row>
    <row r="7529" spans="62:106">
      <c r="BJ7529" s="89"/>
      <c r="BX7529" s="42"/>
      <c r="BY7529" s="42"/>
      <c r="BZ7529" s="43"/>
      <c r="CA7529" s="42"/>
      <c r="CB7529" s="55"/>
      <c r="CC7529" s="42"/>
      <c r="CD7529" s="56"/>
      <c r="CE7529" s="42"/>
      <c r="DB7529" s="42"/>
    </row>
    <row r="7530" spans="62:106">
      <c r="BJ7530" s="89"/>
      <c r="BX7530" s="42"/>
      <c r="BY7530" s="42"/>
      <c r="BZ7530" s="43"/>
      <c r="CA7530" s="42"/>
      <c r="CB7530" s="55"/>
      <c r="CC7530" s="42"/>
      <c r="CD7530" s="56"/>
      <c r="CE7530" s="42"/>
      <c r="DB7530" s="42"/>
    </row>
    <row r="7531" spans="62:106">
      <c r="BJ7531" s="89"/>
      <c r="BX7531" s="42"/>
      <c r="BY7531" s="42"/>
      <c r="BZ7531" s="43"/>
      <c r="CA7531" s="42"/>
      <c r="CB7531" s="55"/>
      <c r="CC7531" s="42"/>
      <c r="CD7531" s="56"/>
      <c r="CE7531" s="42"/>
      <c r="DB7531" s="42"/>
    </row>
    <row r="7532" spans="62:106">
      <c r="BJ7532" s="89"/>
      <c r="BX7532" s="42"/>
      <c r="BY7532" s="42"/>
      <c r="BZ7532" s="43"/>
      <c r="CA7532" s="42"/>
      <c r="CB7532" s="55"/>
      <c r="CC7532" s="42"/>
      <c r="CD7532" s="56"/>
      <c r="CE7532" s="42"/>
      <c r="DB7532" s="42"/>
    </row>
    <row r="7533" spans="62:106">
      <c r="BJ7533" s="89"/>
      <c r="BX7533" s="42"/>
      <c r="BY7533" s="42"/>
      <c r="BZ7533" s="43"/>
      <c r="CA7533" s="42"/>
      <c r="CB7533" s="55"/>
      <c r="CC7533" s="42"/>
      <c r="CD7533" s="56"/>
      <c r="CE7533" s="42"/>
      <c r="DB7533" s="42"/>
    </row>
    <row r="7534" spans="62:106">
      <c r="BJ7534" s="89"/>
      <c r="BX7534" s="42"/>
      <c r="BY7534" s="42"/>
      <c r="BZ7534" s="43"/>
      <c r="CA7534" s="42"/>
      <c r="CB7534" s="55"/>
      <c r="CC7534" s="42"/>
      <c r="CD7534" s="56"/>
      <c r="CE7534" s="42"/>
      <c r="DB7534" s="42"/>
    </row>
    <row r="7535" spans="62:106">
      <c r="BJ7535" s="89"/>
      <c r="BX7535" s="42"/>
      <c r="BY7535" s="42"/>
      <c r="BZ7535" s="43"/>
      <c r="CA7535" s="42"/>
      <c r="CB7535" s="55"/>
      <c r="CC7535" s="42"/>
      <c r="CD7535" s="56"/>
      <c r="CE7535" s="42"/>
      <c r="DB7535" s="42"/>
    </row>
    <row r="7536" spans="62:106">
      <c r="BJ7536" s="89"/>
      <c r="BX7536" s="42"/>
      <c r="BY7536" s="42"/>
      <c r="BZ7536" s="43"/>
      <c r="CA7536" s="42"/>
      <c r="CB7536" s="55"/>
      <c r="CC7536" s="42"/>
      <c r="CD7536" s="56"/>
      <c r="CE7536" s="42"/>
      <c r="DB7536" s="42"/>
    </row>
    <row r="7537" spans="62:106">
      <c r="BJ7537" s="89"/>
      <c r="BX7537" s="42"/>
      <c r="BY7537" s="42"/>
      <c r="BZ7537" s="43"/>
      <c r="CA7537" s="42"/>
      <c r="CB7537" s="55"/>
      <c r="CC7537" s="42"/>
      <c r="CD7537" s="56"/>
      <c r="CE7537" s="42"/>
      <c r="DB7537" s="42"/>
    </row>
    <row r="7538" spans="62:106">
      <c r="BJ7538" s="89"/>
      <c r="BX7538" s="42"/>
      <c r="BY7538" s="42"/>
      <c r="BZ7538" s="43"/>
      <c r="CA7538" s="42"/>
      <c r="CB7538" s="55"/>
      <c r="CC7538" s="42"/>
      <c r="CD7538" s="56"/>
      <c r="CE7538" s="42"/>
      <c r="DB7538" s="42"/>
    </row>
    <row r="7539" spans="62:106">
      <c r="BJ7539" s="89"/>
      <c r="BX7539" s="42"/>
      <c r="BY7539" s="42"/>
      <c r="BZ7539" s="43"/>
      <c r="CA7539" s="42"/>
      <c r="CB7539" s="55"/>
      <c r="CC7539" s="42"/>
      <c r="CD7539" s="56"/>
      <c r="CE7539" s="42"/>
      <c r="DB7539" s="42"/>
    </row>
    <row r="7540" spans="62:106">
      <c r="BX7540" s="42"/>
      <c r="BY7540" s="42"/>
      <c r="BZ7540" s="43"/>
      <c r="CA7540" s="42"/>
      <c r="CB7540" s="55"/>
      <c r="CC7540" s="42"/>
      <c r="CD7540" s="56"/>
      <c r="CE7540" s="42"/>
      <c r="DB7540" s="42"/>
    </row>
    <row r="7541" spans="62:106">
      <c r="BX7541" s="42"/>
      <c r="BY7541" s="42"/>
      <c r="BZ7541" s="43"/>
      <c r="CA7541" s="42"/>
      <c r="CB7541" s="55"/>
      <c r="CC7541" s="42"/>
      <c r="CD7541" s="56"/>
      <c r="CE7541" s="42"/>
      <c r="DB7541" s="42"/>
    </row>
    <row r="7542" spans="62:106">
      <c r="BX7542" s="42"/>
      <c r="BY7542" s="42"/>
      <c r="BZ7542" s="43"/>
      <c r="CA7542" s="42"/>
      <c r="CB7542" s="55"/>
      <c r="CC7542" s="42"/>
      <c r="CD7542" s="56"/>
      <c r="CE7542" s="42"/>
      <c r="DB7542" s="42"/>
    </row>
    <row r="7543" spans="62:106">
      <c r="BX7543" s="42"/>
      <c r="BY7543" s="42"/>
      <c r="BZ7543" s="43"/>
      <c r="CA7543" s="42"/>
      <c r="CB7543" s="55"/>
      <c r="CC7543" s="42"/>
      <c r="CD7543" s="56"/>
      <c r="CE7543" s="42"/>
      <c r="DB7543" s="42"/>
    </row>
    <row r="7544" spans="62:106">
      <c r="BX7544" s="42"/>
      <c r="BY7544" s="42"/>
      <c r="BZ7544" s="43"/>
      <c r="CA7544" s="42"/>
      <c r="CB7544" s="55"/>
      <c r="CC7544" s="42"/>
      <c r="CD7544" s="56"/>
      <c r="CE7544" s="42"/>
      <c r="DB7544" s="42"/>
    </row>
    <row r="7545" spans="62:106">
      <c r="BX7545" s="42"/>
      <c r="BY7545" s="42"/>
      <c r="BZ7545" s="43"/>
      <c r="CA7545" s="42"/>
      <c r="CB7545" s="55"/>
      <c r="CC7545" s="42"/>
      <c r="CD7545" s="56"/>
      <c r="CE7545" s="42"/>
      <c r="DB7545" s="42"/>
    </row>
    <row r="7546" spans="62:106">
      <c r="BX7546" s="42"/>
      <c r="BY7546" s="42"/>
      <c r="BZ7546" s="43"/>
      <c r="CA7546" s="42"/>
      <c r="CB7546" s="55"/>
      <c r="CC7546" s="42"/>
      <c r="CD7546" s="56"/>
      <c r="CE7546" s="42"/>
      <c r="DB7546" s="42"/>
    </row>
    <row r="7547" spans="62:106">
      <c r="BX7547" s="42"/>
      <c r="BY7547" s="42"/>
      <c r="BZ7547" s="43"/>
      <c r="CA7547" s="42"/>
      <c r="CB7547" s="55"/>
      <c r="CC7547" s="42"/>
      <c r="CD7547" s="56"/>
      <c r="CE7547" s="42"/>
      <c r="DB7547" s="42"/>
    </row>
    <row r="7548" spans="62:106">
      <c r="BX7548" s="42"/>
      <c r="BY7548" s="42"/>
      <c r="BZ7548" s="43"/>
      <c r="CA7548" s="42"/>
      <c r="CB7548" s="55"/>
      <c r="CC7548" s="42"/>
      <c r="CD7548" s="56"/>
      <c r="CE7548" s="42"/>
      <c r="DB7548" s="42"/>
    </row>
    <row r="7549" spans="62:106">
      <c r="BX7549" s="42"/>
      <c r="BY7549" s="42"/>
      <c r="BZ7549" s="43"/>
      <c r="CA7549" s="42"/>
      <c r="CB7549" s="55"/>
      <c r="CC7549" s="42"/>
      <c r="CD7549" s="56"/>
      <c r="CE7549" s="42"/>
      <c r="DB7549" s="42"/>
    </row>
    <row r="7550" spans="62:106">
      <c r="BX7550" s="42"/>
      <c r="BY7550" s="42"/>
      <c r="BZ7550" s="43"/>
      <c r="CA7550" s="42"/>
      <c r="CB7550" s="55"/>
      <c r="CC7550" s="42"/>
      <c r="CD7550" s="56"/>
      <c r="CE7550" s="42"/>
      <c r="DB7550" s="42"/>
    </row>
    <row r="7551" spans="62:106">
      <c r="BX7551" s="42"/>
      <c r="BY7551" s="42"/>
      <c r="BZ7551" s="43"/>
      <c r="CA7551" s="42"/>
      <c r="CB7551" s="55"/>
      <c r="CC7551" s="42"/>
      <c r="CD7551" s="56"/>
      <c r="CE7551" s="42"/>
      <c r="DB7551" s="42"/>
    </row>
    <row r="7552" spans="62:106">
      <c r="BX7552" s="42"/>
      <c r="BY7552" s="42"/>
      <c r="BZ7552" s="43"/>
      <c r="CA7552" s="42"/>
      <c r="CB7552" s="55"/>
      <c r="CC7552" s="42"/>
      <c r="CD7552" s="56"/>
      <c r="CE7552" s="42"/>
      <c r="DB7552" s="42"/>
    </row>
    <row r="7553" spans="76:106">
      <c r="BX7553" s="42"/>
      <c r="BY7553" s="42"/>
      <c r="BZ7553" s="43"/>
      <c r="CA7553" s="42"/>
      <c r="CB7553" s="55"/>
      <c r="CC7553" s="42"/>
      <c r="CD7553" s="56"/>
      <c r="CE7553" s="42"/>
      <c r="DB7553" s="42"/>
    </row>
    <row r="7554" spans="76:106">
      <c r="BX7554" s="42"/>
      <c r="BY7554" s="42"/>
      <c r="BZ7554" s="43"/>
      <c r="CA7554" s="42"/>
      <c r="CB7554" s="55"/>
      <c r="CC7554" s="42"/>
      <c r="CD7554" s="56"/>
      <c r="CE7554" s="42"/>
      <c r="DB7554" s="42"/>
    </row>
    <row r="7555" spans="76:106">
      <c r="BX7555" s="42"/>
      <c r="BY7555" s="42"/>
      <c r="BZ7555" s="43"/>
      <c r="CA7555" s="42"/>
      <c r="CB7555" s="55"/>
      <c r="CC7555" s="42"/>
      <c r="CD7555" s="56"/>
      <c r="CE7555" s="42"/>
      <c r="DB7555" s="42"/>
    </row>
    <row r="7556" spans="76:106">
      <c r="BX7556" s="42"/>
      <c r="BY7556" s="42"/>
      <c r="BZ7556" s="43"/>
      <c r="CA7556" s="42"/>
      <c r="CB7556" s="55"/>
      <c r="CC7556" s="42"/>
      <c r="CD7556" s="56"/>
      <c r="CE7556" s="42"/>
      <c r="DB7556" s="42"/>
    </row>
    <row r="7557" spans="76:106">
      <c r="BX7557" s="42"/>
      <c r="BY7557" s="42"/>
      <c r="BZ7557" s="43"/>
      <c r="CA7557" s="42"/>
      <c r="CB7557" s="55"/>
      <c r="CC7557" s="42"/>
      <c r="CD7557" s="56"/>
      <c r="CE7557" s="42"/>
      <c r="DB7557" s="42"/>
    </row>
    <row r="7558" spans="76:106">
      <c r="BX7558" s="42"/>
      <c r="BY7558" s="42"/>
      <c r="BZ7558" s="43"/>
      <c r="CA7558" s="42"/>
      <c r="CB7558" s="55"/>
      <c r="CC7558" s="42"/>
      <c r="CD7558" s="56"/>
      <c r="CE7558" s="42"/>
      <c r="DB7558" s="42"/>
    </row>
    <row r="7559" spans="76:106">
      <c r="BX7559" s="42"/>
      <c r="BY7559" s="42"/>
      <c r="BZ7559" s="43"/>
      <c r="CA7559" s="42"/>
      <c r="CB7559" s="55"/>
      <c r="CC7559" s="42"/>
      <c r="CD7559" s="56"/>
      <c r="CE7559" s="42"/>
      <c r="DB7559" s="42"/>
    </row>
    <row r="7560" spans="76:106">
      <c r="BX7560" s="42"/>
      <c r="BY7560" s="42"/>
      <c r="BZ7560" s="43"/>
      <c r="CA7560" s="42"/>
      <c r="CB7560" s="55"/>
      <c r="CC7560" s="42"/>
      <c r="CD7560" s="56"/>
      <c r="CE7560" s="42"/>
      <c r="DB7560" s="42"/>
    </row>
    <row r="7561" spans="76:106">
      <c r="BX7561" s="42"/>
      <c r="BY7561" s="42"/>
      <c r="BZ7561" s="43"/>
      <c r="CA7561" s="42"/>
      <c r="CB7561" s="55"/>
      <c r="CC7561" s="42"/>
      <c r="CD7561" s="56"/>
      <c r="CE7561" s="42"/>
      <c r="DB7561" s="42"/>
    </row>
    <row r="7562" spans="76:106">
      <c r="BX7562" s="42"/>
      <c r="BY7562" s="42"/>
      <c r="BZ7562" s="43"/>
      <c r="CA7562" s="42"/>
      <c r="CB7562" s="55"/>
      <c r="CC7562" s="42"/>
      <c r="CD7562" s="56"/>
      <c r="CE7562" s="42"/>
      <c r="DB7562" s="42"/>
    </row>
    <row r="7563" spans="76:106">
      <c r="BX7563" s="42"/>
      <c r="BY7563" s="42"/>
      <c r="BZ7563" s="43"/>
      <c r="CA7563" s="42"/>
      <c r="CB7563" s="55"/>
      <c r="CC7563" s="42"/>
      <c r="CD7563" s="56"/>
      <c r="CE7563" s="42"/>
      <c r="DB7563" s="42"/>
    </row>
    <row r="7564" spans="76:106">
      <c r="BX7564" s="42"/>
      <c r="BY7564" s="42"/>
      <c r="BZ7564" s="43"/>
      <c r="CA7564" s="42"/>
      <c r="CB7564" s="55"/>
      <c r="CC7564" s="42"/>
      <c r="CD7564" s="56"/>
      <c r="CE7564" s="42"/>
      <c r="DB7564" s="42"/>
    </row>
    <row r="7565" spans="76:106">
      <c r="BX7565" s="42"/>
      <c r="BY7565" s="42"/>
      <c r="BZ7565" s="43"/>
      <c r="CA7565" s="42"/>
      <c r="CB7565" s="55"/>
      <c r="CC7565" s="42"/>
      <c r="CD7565" s="56"/>
      <c r="CE7565" s="42"/>
      <c r="DB7565" s="42"/>
    </row>
    <row r="7566" spans="76:106">
      <c r="BX7566" s="42"/>
      <c r="BY7566" s="42"/>
      <c r="BZ7566" s="43"/>
      <c r="CA7566" s="42"/>
      <c r="CB7566" s="55"/>
      <c r="CC7566" s="42"/>
      <c r="CD7566" s="56"/>
      <c r="CE7566" s="42"/>
      <c r="DB7566" s="42"/>
    </row>
    <row r="7567" spans="76:106">
      <c r="BX7567" s="42"/>
      <c r="BY7567" s="42"/>
      <c r="BZ7567" s="43"/>
      <c r="CA7567" s="42"/>
      <c r="CB7567" s="55"/>
      <c r="CC7567" s="42"/>
      <c r="CD7567" s="56"/>
      <c r="CE7567" s="42"/>
      <c r="DB7567" s="42"/>
    </row>
    <row r="7568" spans="76:106">
      <c r="BX7568" s="42"/>
      <c r="BY7568" s="42"/>
      <c r="BZ7568" s="43"/>
      <c r="CA7568" s="42"/>
      <c r="CB7568" s="55"/>
      <c r="CC7568" s="42"/>
      <c r="CD7568" s="56"/>
      <c r="CE7568" s="42"/>
      <c r="DB7568" s="42"/>
    </row>
    <row r="7569" spans="76:106">
      <c r="BX7569" s="42"/>
      <c r="BY7569" s="42"/>
      <c r="BZ7569" s="43"/>
      <c r="CA7569" s="42"/>
      <c r="CB7569" s="55"/>
      <c r="CC7569" s="42"/>
      <c r="CD7569" s="56"/>
      <c r="CE7569" s="42"/>
      <c r="DB7569" s="42"/>
    </row>
    <row r="7570" spans="76:106">
      <c r="BX7570" s="42"/>
      <c r="BY7570" s="42"/>
      <c r="BZ7570" s="43"/>
      <c r="CA7570" s="42"/>
      <c r="CB7570" s="55"/>
      <c r="CC7570" s="42"/>
      <c r="CD7570" s="56"/>
      <c r="CE7570" s="42"/>
      <c r="DB7570" s="42"/>
    </row>
    <row r="7571" spans="76:106">
      <c r="BX7571" s="42"/>
      <c r="BY7571" s="42"/>
      <c r="BZ7571" s="43"/>
      <c r="CA7571" s="42"/>
      <c r="CB7571" s="55"/>
      <c r="CC7571" s="42"/>
      <c r="CD7571" s="56"/>
      <c r="CE7571" s="42"/>
      <c r="DB7571" s="42"/>
    </row>
    <row r="7572" spans="76:106">
      <c r="BX7572" s="42"/>
      <c r="BY7572" s="42"/>
      <c r="BZ7572" s="43"/>
      <c r="CA7572" s="42"/>
      <c r="CB7572" s="55"/>
      <c r="CC7572" s="42"/>
      <c r="CD7572" s="56"/>
      <c r="CE7572" s="42"/>
      <c r="DB7572" s="42"/>
    </row>
    <row r="7573" spans="76:106">
      <c r="BX7573" s="42"/>
      <c r="BY7573" s="42"/>
      <c r="BZ7573" s="43"/>
      <c r="CA7573" s="42"/>
      <c r="CB7573" s="55"/>
      <c r="CC7573" s="42"/>
      <c r="CD7573" s="56"/>
      <c r="CE7573" s="42"/>
      <c r="DB7573" s="42"/>
    </row>
    <row r="7574" spans="76:106">
      <c r="BX7574" s="42"/>
      <c r="BY7574" s="42"/>
      <c r="BZ7574" s="43"/>
      <c r="CA7574" s="42"/>
      <c r="CB7574" s="55"/>
      <c r="CC7574" s="42"/>
      <c r="CD7574" s="56"/>
      <c r="CE7574" s="42"/>
      <c r="DB7574" s="42"/>
    </row>
    <row r="7575" spans="76:106">
      <c r="BX7575" s="42"/>
      <c r="BY7575" s="42"/>
      <c r="BZ7575" s="43"/>
      <c r="CA7575" s="42"/>
      <c r="CB7575" s="55"/>
      <c r="CC7575" s="42"/>
      <c r="CD7575" s="56"/>
      <c r="CE7575" s="42"/>
      <c r="DB7575" s="42"/>
    </row>
    <row r="7576" spans="76:106">
      <c r="BX7576" s="42"/>
      <c r="BY7576" s="42"/>
      <c r="BZ7576" s="43"/>
      <c r="CA7576" s="42"/>
      <c r="CB7576" s="55"/>
      <c r="CC7576" s="42"/>
      <c r="CD7576" s="56"/>
      <c r="CE7576" s="42"/>
      <c r="DB7576" s="42"/>
    </row>
    <row r="7577" spans="76:106">
      <c r="BX7577" s="42"/>
      <c r="BY7577" s="42"/>
      <c r="BZ7577" s="43"/>
      <c r="CA7577" s="42"/>
      <c r="CB7577" s="55"/>
      <c r="CC7577" s="42"/>
      <c r="CD7577" s="56"/>
      <c r="CE7577" s="42"/>
      <c r="DB7577" s="42"/>
    </row>
    <row r="7578" spans="76:106">
      <c r="BX7578" s="42"/>
      <c r="BY7578" s="42"/>
      <c r="BZ7578" s="43"/>
      <c r="CA7578" s="42"/>
      <c r="CB7578" s="55"/>
      <c r="CC7578" s="42"/>
      <c r="CD7578" s="56"/>
      <c r="CE7578" s="42"/>
      <c r="DB7578" s="42"/>
    </row>
    <row r="7579" spans="76:106">
      <c r="BX7579" s="42"/>
      <c r="BY7579" s="42"/>
      <c r="BZ7579" s="43"/>
      <c r="CA7579" s="42"/>
      <c r="CB7579" s="55"/>
      <c r="CC7579" s="42"/>
      <c r="CD7579" s="56"/>
      <c r="CE7579" s="42"/>
      <c r="DB7579" s="42"/>
    </row>
    <row r="7580" spans="76:106">
      <c r="BX7580" s="42"/>
      <c r="BY7580" s="42"/>
      <c r="BZ7580" s="43"/>
      <c r="CA7580" s="42"/>
      <c r="CB7580" s="55"/>
      <c r="CC7580" s="42"/>
      <c r="CD7580" s="56"/>
      <c r="CE7580" s="42"/>
      <c r="DB7580" s="42"/>
    </row>
    <row r="7581" spans="76:106">
      <c r="BX7581" s="42"/>
      <c r="BY7581" s="42"/>
      <c r="BZ7581" s="43"/>
      <c r="CA7581" s="42"/>
      <c r="CB7581" s="55"/>
      <c r="CC7581" s="42"/>
      <c r="CD7581" s="56"/>
      <c r="CE7581" s="42"/>
      <c r="DB7581" s="42"/>
    </row>
    <row r="7582" spans="76:106">
      <c r="BX7582" s="42"/>
      <c r="BY7582" s="42"/>
      <c r="BZ7582" s="43"/>
      <c r="CA7582" s="42"/>
      <c r="CB7582" s="55"/>
      <c r="CC7582" s="42"/>
      <c r="CD7582" s="56"/>
      <c r="CE7582" s="42"/>
      <c r="DB7582" s="42"/>
    </row>
    <row r="7583" spans="76:106">
      <c r="BX7583" s="42"/>
      <c r="BY7583" s="42"/>
      <c r="BZ7583" s="43"/>
      <c r="CA7583" s="42"/>
      <c r="CB7583" s="55"/>
      <c r="CC7583" s="42"/>
      <c r="CD7583" s="56"/>
      <c r="CE7583" s="42"/>
      <c r="DB7583" s="42"/>
    </row>
    <row r="7584" spans="76:106">
      <c r="BX7584" s="42"/>
      <c r="BY7584" s="42"/>
      <c r="BZ7584" s="43"/>
      <c r="CA7584" s="42"/>
      <c r="CB7584" s="55"/>
      <c r="CC7584" s="42"/>
      <c r="CD7584" s="56"/>
      <c r="CE7584" s="42"/>
      <c r="DB7584" s="42"/>
    </row>
    <row r="7585" spans="76:106">
      <c r="BX7585" s="42"/>
      <c r="BY7585" s="42"/>
      <c r="BZ7585" s="43"/>
      <c r="CA7585" s="42"/>
      <c r="CB7585" s="55"/>
      <c r="CC7585" s="42"/>
      <c r="CD7585" s="56"/>
      <c r="CE7585" s="42"/>
      <c r="DB7585" s="42"/>
    </row>
    <row r="7586" spans="76:106">
      <c r="BX7586" s="42"/>
      <c r="BY7586" s="42"/>
      <c r="BZ7586" s="43"/>
      <c r="CA7586" s="42"/>
      <c r="CB7586" s="55"/>
      <c r="CC7586" s="42"/>
      <c r="CD7586" s="56"/>
      <c r="CE7586" s="42"/>
      <c r="DB7586" s="42"/>
    </row>
    <row r="7587" spans="76:106">
      <c r="BX7587" s="42"/>
      <c r="BY7587" s="42"/>
      <c r="BZ7587" s="43"/>
      <c r="CA7587" s="42"/>
      <c r="CB7587" s="55"/>
      <c r="CC7587" s="42"/>
      <c r="CD7587" s="56"/>
      <c r="CE7587" s="42"/>
      <c r="DB7587" s="42"/>
    </row>
    <row r="7588" spans="76:106">
      <c r="BX7588" s="42"/>
      <c r="BY7588" s="42"/>
      <c r="BZ7588" s="43"/>
      <c r="CA7588" s="42"/>
      <c r="CB7588" s="55"/>
      <c r="CC7588" s="42"/>
      <c r="CD7588" s="56"/>
      <c r="CE7588" s="42"/>
      <c r="DB7588" s="42"/>
    </row>
    <row r="7589" spans="76:106">
      <c r="BX7589" s="42"/>
      <c r="BY7589" s="42"/>
      <c r="BZ7589" s="43"/>
      <c r="CA7589" s="42"/>
      <c r="CB7589" s="55"/>
      <c r="CC7589" s="42"/>
      <c r="CD7589" s="56"/>
      <c r="CE7589" s="42"/>
      <c r="DB7589" s="42"/>
    </row>
    <row r="7590" spans="76:106">
      <c r="BX7590" s="42"/>
      <c r="BY7590" s="42"/>
      <c r="BZ7590" s="43"/>
      <c r="CA7590" s="42"/>
      <c r="CB7590" s="55"/>
      <c r="CC7590" s="42"/>
      <c r="CD7590" s="56"/>
      <c r="CE7590" s="42"/>
      <c r="DB7590" s="42"/>
    </row>
    <row r="7591" spans="76:106">
      <c r="BX7591" s="42"/>
      <c r="BY7591" s="42"/>
      <c r="BZ7591" s="43"/>
      <c r="CA7591" s="42"/>
      <c r="CB7591" s="55"/>
      <c r="CC7591" s="42"/>
      <c r="CD7591" s="56"/>
      <c r="CE7591" s="42"/>
      <c r="DB7591" s="42"/>
    </row>
    <row r="7592" spans="76:106">
      <c r="BX7592" s="42"/>
      <c r="BY7592" s="42"/>
      <c r="BZ7592" s="43"/>
      <c r="CA7592" s="42"/>
      <c r="CB7592" s="55"/>
      <c r="CC7592" s="42"/>
      <c r="CD7592" s="56"/>
      <c r="CE7592" s="42"/>
      <c r="DB7592" s="42"/>
    </row>
    <row r="7593" spans="76:106">
      <c r="BX7593" s="42"/>
      <c r="BY7593" s="42"/>
      <c r="BZ7593" s="43"/>
      <c r="CA7593" s="42"/>
      <c r="CB7593" s="55"/>
      <c r="CC7593" s="42"/>
      <c r="CD7593" s="56"/>
      <c r="CE7593" s="42"/>
      <c r="DB7593" s="42"/>
    </row>
    <row r="7594" spans="76:106">
      <c r="BX7594" s="42"/>
      <c r="BY7594" s="42"/>
      <c r="BZ7594" s="43"/>
      <c r="CA7594" s="42"/>
      <c r="CB7594" s="55"/>
      <c r="CC7594" s="42"/>
      <c r="CD7594" s="56"/>
      <c r="CE7594" s="42"/>
      <c r="DB7594" s="42"/>
    </row>
    <row r="7595" spans="76:106">
      <c r="BX7595" s="42"/>
      <c r="BY7595" s="42"/>
      <c r="BZ7595" s="43"/>
      <c r="CA7595" s="42"/>
      <c r="CB7595" s="55"/>
      <c r="CC7595" s="42"/>
      <c r="CD7595" s="56"/>
      <c r="CE7595" s="42"/>
      <c r="DB7595" s="42"/>
    </row>
    <row r="7596" spans="76:106">
      <c r="BX7596" s="42"/>
      <c r="BY7596" s="42"/>
      <c r="BZ7596" s="43"/>
      <c r="CA7596" s="42"/>
      <c r="CB7596" s="55"/>
      <c r="CC7596" s="42"/>
      <c r="CD7596" s="56"/>
      <c r="CE7596" s="42"/>
      <c r="DB7596" s="42"/>
    </row>
    <row r="7597" spans="76:106">
      <c r="BX7597" s="42"/>
      <c r="BY7597" s="42"/>
      <c r="BZ7597" s="43"/>
      <c r="CA7597" s="42"/>
      <c r="CB7597" s="55"/>
      <c r="CC7597" s="42"/>
      <c r="CD7597" s="56"/>
      <c r="CE7597" s="42"/>
      <c r="DB7597" s="42"/>
    </row>
    <row r="7598" spans="76:106">
      <c r="BX7598" s="42"/>
      <c r="BY7598" s="42"/>
      <c r="BZ7598" s="43"/>
      <c r="CA7598" s="42"/>
      <c r="CB7598" s="55"/>
      <c r="CC7598" s="42"/>
      <c r="CD7598" s="56"/>
      <c r="CE7598" s="42"/>
      <c r="DB7598" s="42"/>
    </row>
    <row r="7599" spans="76:106">
      <c r="BX7599" s="42"/>
      <c r="BY7599" s="42"/>
      <c r="BZ7599" s="43"/>
      <c r="CA7599" s="42"/>
      <c r="CB7599" s="55"/>
      <c r="CC7599" s="42"/>
      <c r="CD7599" s="56"/>
      <c r="CE7599" s="42"/>
      <c r="DB7599" s="42"/>
    </row>
    <row r="7600" spans="76:106">
      <c r="BX7600" s="42"/>
      <c r="BY7600" s="42"/>
      <c r="BZ7600" s="43"/>
      <c r="CA7600" s="42"/>
      <c r="CB7600" s="55"/>
      <c r="CC7600" s="42"/>
      <c r="CD7600" s="56"/>
      <c r="CE7600" s="42"/>
      <c r="DB7600" s="42"/>
    </row>
    <row r="7601" spans="76:106">
      <c r="BX7601" s="42"/>
      <c r="BY7601" s="42"/>
      <c r="BZ7601" s="43"/>
      <c r="CA7601" s="42"/>
      <c r="CB7601" s="55"/>
      <c r="CC7601" s="42"/>
      <c r="CD7601" s="56"/>
      <c r="CE7601" s="42"/>
      <c r="DB7601" s="42"/>
    </row>
    <row r="7602" spans="76:106">
      <c r="BX7602" s="42"/>
      <c r="BY7602" s="42"/>
      <c r="BZ7602" s="43"/>
      <c r="CA7602" s="42"/>
      <c r="CB7602" s="55"/>
      <c r="CC7602" s="42"/>
      <c r="CD7602" s="56"/>
      <c r="CE7602" s="42"/>
      <c r="DB7602" s="42"/>
    </row>
    <row r="7603" spans="76:106">
      <c r="BX7603" s="42"/>
      <c r="BY7603" s="42"/>
      <c r="BZ7603" s="43"/>
      <c r="CA7603" s="42"/>
      <c r="CB7603" s="55"/>
      <c r="CC7603" s="42"/>
      <c r="CD7603" s="56"/>
      <c r="CE7603" s="42"/>
      <c r="DB7603" s="42"/>
    </row>
    <row r="7604" spans="76:106">
      <c r="BX7604" s="42"/>
      <c r="BY7604" s="42"/>
      <c r="BZ7604" s="43"/>
      <c r="CA7604" s="42"/>
      <c r="CB7604" s="55"/>
      <c r="CC7604" s="42"/>
      <c r="CD7604" s="56"/>
      <c r="CE7604" s="42"/>
      <c r="DB7604" s="42"/>
    </row>
    <row r="7605" spans="76:106">
      <c r="BX7605" s="42"/>
      <c r="BY7605" s="42"/>
      <c r="BZ7605" s="43"/>
      <c r="CA7605" s="42"/>
      <c r="CB7605" s="55"/>
      <c r="CC7605" s="42"/>
      <c r="CD7605" s="56"/>
      <c r="CE7605" s="42"/>
      <c r="DB7605" s="42"/>
    </row>
    <row r="7606" spans="76:106">
      <c r="BX7606" s="42"/>
      <c r="BY7606" s="42"/>
      <c r="BZ7606" s="43"/>
      <c r="CA7606" s="42"/>
      <c r="CB7606" s="55"/>
      <c r="CC7606" s="42"/>
      <c r="CD7606" s="56"/>
      <c r="CE7606" s="42"/>
      <c r="DB7606" s="42"/>
    </row>
    <row r="7607" spans="76:106">
      <c r="BX7607" s="42"/>
      <c r="BY7607" s="42"/>
      <c r="BZ7607" s="43"/>
      <c r="CA7607" s="42"/>
      <c r="CB7607" s="55"/>
      <c r="CC7607" s="42"/>
      <c r="CD7607" s="56"/>
      <c r="CE7607" s="42"/>
      <c r="DB7607" s="42"/>
    </row>
    <row r="7608" spans="76:106">
      <c r="BX7608" s="42"/>
      <c r="BY7608" s="42"/>
      <c r="BZ7608" s="43"/>
      <c r="CA7608" s="42"/>
      <c r="CB7608" s="55"/>
      <c r="CC7608" s="42"/>
      <c r="CD7608" s="56"/>
      <c r="CE7608" s="42"/>
      <c r="DB7608" s="42"/>
    </row>
    <row r="7609" spans="76:106">
      <c r="BX7609" s="42"/>
      <c r="BY7609" s="42"/>
      <c r="BZ7609" s="43"/>
      <c r="CA7609" s="42"/>
      <c r="CB7609" s="55"/>
      <c r="CC7609" s="42"/>
      <c r="CD7609" s="56"/>
      <c r="CE7609" s="42"/>
      <c r="DB7609" s="42"/>
    </row>
    <row r="7610" spans="76:106">
      <c r="BX7610" s="42"/>
      <c r="BY7610" s="42"/>
      <c r="BZ7610" s="43"/>
      <c r="CA7610" s="42"/>
      <c r="CB7610" s="55"/>
      <c r="CC7610" s="42"/>
      <c r="CD7610" s="56"/>
      <c r="CE7610" s="42"/>
      <c r="DB7610" s="42"/>
    </row>
    <row r="7611" spans="76:106">
      <c r="BX7611" s="42"/>
      <c r="BY7611" s="42"/>
      <c r="BZ7611" s="43"/>
      <c r="CA7611" s="42"/>
      <c r="CB7611" s="55"/>
      <c r="CC7611" s="42"/>
      <c r="CD7611" s="56"/>
      <c r="CE7611" s="42"/>
      <c r="DB7611" s="42"/>
    </row>
    <row r="7612" spans="76:106">
      <c r="BX7612" s="42"/>
      <c r="BY7612" s="42"/>
      <c r="BZ7612" s="43"/>
      <c r="CA7612" s="42"/>
      <c r="CB7612" s="55"/>
      <c r="CC7612" s="42"/>
      <c r="CD7612" s="56"/>
      <c r="CE7612" s="42"/>
      <c r="DB7612" s="42"/>
    </row>
    <row r="7613" spans="76:106">
      <c r="BX7613" s="42"/>
      <c r="BY7613" s="42"/>
      <c r="BZ7613" s="43"/>
      <c r="CA7613" s="42"/>
      <c r="CB7613" s="55"/>
      <c r="CC7613" s="42"/>
      <c r="CD7613" s="56"/>
      <c r="CE7613" s="42"/>
      <c r="DB7613" s="42"/>
    </row>
    <row r="7614" spans="76:106">
      <c r="CB7614" s="36"/>
      <c r="DB7614" s="42"/>
    </row>
  </sheetData>
  <phoneticPr fontId="0" type="noConversion"/>
  <pageMargins left="0" right="0" top="0.5" bottom="0.25" header="0.5" footer="0.5"/>
  <pageSetup scale="40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K23:U187"/>
  <sheetViews>
    <sheetView workbookViewId="0"/>
  </sheetViews>
  <sheetFormatPr defaultRowHeight="12.75"/>
  <sheetData>
    <row r="23" spans="21:21">
      <c r="U23" s="98"/>
    </row>
    <row r="58" spans="21:21">
      <c r="U58" s="98"/>
    </row>
    <row r="60" spans="21:21">
      <c r="U60" s="98"/>
    </row>
    <row r="78" spans="21:21">
      <c r="U78" s="98"/>
    </row>
    <row r="80" spans="21:21">
      <c r="U80" s="98"/>
    </row>
    <row r="95" spans="21:21">
      <c r="U95" s="98"/>
    </row>
    <row r="97" spans="21:21">
      <c r="U97" s="98"/>
    </row>
    <row r="114" spans="21:21">
      <c r="U114" s="98"/>
    </row>
    <row r="116" spans="21:21">
      <c r="U116" s="98"/>
    </row>
    <row r="132" spans="21:21">
      <c r="U132" s="98"/>
    </row>
    <row r="134" spans="21:21">
      <c r="U134" s="98"/>
    </row>
    <row r="148" spans="21:21">
      <c r="U148" s="98"/>
    </row>
    <row r="150" spans="21:21">
      <c r="U150" s="98"/>
    </row>
    <row r="167" spans="21:21">
      <c r="U167" s="98"/>
    </row>
    <row r="169" spans="21:21">
      <c r="U169" s="98"/>
    </row>
    <row r="187" spans="11:11">
      <c r="K187" s="9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O1" workbookViewId="0"/>
  </sheetViews>
  <sheetFormatPr defaultRowHeight="12.75"/>
  <cols>
    <col min="1" max="1" width="16.85546875" bestFit="1" customWidth="1"/>
    <col min="2" max="2" width="23.7109375" customWidth="1"/>
    <col min="3" max="33" width="14.7109375" customWidth="1"/>
  </cols>
  <sheetData>
    <row r="1" spans="1:33">
      <c r="B1" t="s">
        <v>4</v>
      </c>
      <c r="C1" t="s">
        <v>5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>
        <v>1999</v>
      </c>
      <c r="P1">
        <v>2000</v>
      </c>
      <c r="Q1">
        <v>2001</v>
      </c>
      <c r="R1">
        <v>2002</v>
      </c>
      <c r="S1">
        <v>2003</v>
      </c>
      <c r="T1">
        <v>2004</v>
      </c>
      <c r="U1">
        <v>2005</v>
      </c>
      <c r="V1">
        <v>2006</v>
      </c>
      <c r="W1">
        <v>2007</v>
      </c>
      <c r="X1">
        <v>2008</v>
      </c>
      <c r="Y1">
        <v>2009</v>
      </c>
      <c r="Z1">
        <v>2010</v>
      </c>
      <c r="AA1">
        <v>2011</v>
      </c>
      <c r="AB1">
        <v>2012</v>
      </c>
      <c r="AC1">
        <v>2013</v>
      </c>
      <c r="AD1">
        <v>2014</v>
      </c>
      <c r="AE1">
        <v>2015</v>
      </c>
      <c r="AF1">
        <v>2016</v>
      </c>
      <c r="AG1">
        <v>2017</v>
      </c>
    </row>
    <row r="3" spans="1:33">
      <c r="A3" t="s">
        <v>22</v>
      </c>
      <c r="B3">
        <v>1743650</v>
      </c>
      <c r="C3">
        <v>1920600</v>
      </c>
      <c r="D3">
        <v>2133350</v>
      </c>
      <c r="E3">
        <v>2604950</v>
      </c>
      <c r="F3">
        <v>3267750</v>
      </c>
      <c r="G3">
        <v>3745250</v>
      </c>
      <c r="H3">
        <v>4014250</v>
      </c>
      <c r="I3">
        <v>4051550</v>
      </c>
      <c r="J3">
        <v>3971050</v>
      </c>
      <c r="K3">
        <v>3871400</v>
      </c>
      <c r="L3">
        <v>3807550</v>
      </c>
      <c r="M3">
        <v>3908400</v>
      </c>
      <c r="N3">
        <v>3978850</v>
      </c>
      <c r="O3">
        <v>4014450</v>
      </c>
      <c r="P3">
        <v>4056300</v>
      </c>
      <c r="Q3">
        <v>4243950</v>
      </c>
      <c r="R3">
        <v>4421050</v>
      </c>
      <c r="S3">
        <v>4853700</v>
      </c>
      <c r="T3">
        <v>5245650</v>
      </c>
      <c r="U3">
        <v>5879200</v>
      </c>
      <c r="V3">
        <v>6574800</v>
      </c>
      <c r="W3">
        <v>7465650</v>
      </c>
      <c r="X3">
        <v>8152900</v>
      </c>
      <c r="Y3">
        <v>8355250</v>
      </c>
      <c r="Z3">
        <v>8396850</v>
      </c>
      <c r="AA3">
        <v>8083500</v>
      </c>
      <c r="AB3">
        <v>7904150</v>
      </c>
      <c r="AC3">
        <v>7697100</v>
      </c>
      <c r="AD3">
        <v>7595950</v>
      </c>
      <c r="AE3">
        <v>7661900</v>
      </c>
      <c r="AF3">
        <v>7737850</v>
      </c>
      <c r="AG3">
        <v>7870050</v>
      </c>
    </row>
    <row r="5" spans="1:33">
      <c r="A5" s="98" t="s">
        <v>499</v>
      </c>
      <c r="B5">
        <v>1403850</v>
      </c>
      <c r="C5">
        <v>1443500</v>
      </c>
      <c r="D5">
        <v>1527200</v>
      </c>
      <c r="E5">
        <v>1653100</v>
      </c>
      <c r="F5">
        <v>1812300</v>
      </c>
      <c r="G5">
        <v>1958900</v>
      </c>
      <c r="H5">
        <v>2105650</v>
      </c>
      <c r="I5">
        <v>2164164.66</v>
      </c>
      <c r="J5">
        <v>2221800</v>
      </c>
      <c r="K5">
        <v>2287100</v>
      </c>
      <c r="L5">
        <v>2337700</v>
      </c>
      <c r="M5">
        <v>2385650</v>
      </c>
      <c r="N5">
        <v>2515400</v>
      </c>
      <c r="O5">
        <v>2569150</v>
      </c>
      <c r="P5">
        <v>2630800</v>
      </c>
      <c r="Q5">
        <v>2706850</v>
      </c>
      <c r="R5">
        <v>2730750</v>
      </c>
      <c r="S5">
        <v>2796750</v>
      </c>
      <c r="T5">
        <v>2891300</v>
      </c>
      <c r="U5">
        <v>3002900</v>
      </c>
      <c r="V5">
        <v>3180250</v>
      </c>
      <c r="W5">
        <v>3347150</v>
      </c>
      <c r="X5">
        <v>3647350</v>
      </c>
      <c r="Y5">
        <v>3907050</v>
      </c>
      <c r="Z5">
        <v>4228950</v>
      </c>
      <c r="AA5">
        <v>4410050</v>
      </c>
      <c r="AB5">
        <v>4484550</v>
      </c>
      <c r="AC5">
        <v>4385550</v>
      </c>
      <c r="AD5">
        <v>4388250</v>
      </c>
      <c r="AE5">
        <v>4375750</v>
      </c>
      <c r="AF5">
        <v>4443050</v>
      </c>
      <c r="AG5">
        <v>4535900</v>
      </c>
    </row>
    <row r="7" spans="1:33">
      <c r="A7" s="98" t="s">
        <v>99</v>
      </c>
      <c r="B7">
        <v>6931050</v>
      </c>
      <c r="C7">
        <v>8097600</v>
      </c>
      <c r="D7">
        <v>9796350</v>
      </c>
      <c r="E7">
        <v>12034450</v>
      </c>
      <c r="F7">
        <v>14844500</v>
      </c>
      <c r="G7">
        <v>16175050</v>
      </c>
      <c r="H7">
        <v>16478600</v>
      </c>
      <c r="I7">
        <v>15614300</v>
      </c>
      <c r="J7">
        <v>14959800</v>
      </c>
      <c r="K7">
        <v>14773150</v>
      </c>
      <c r="L7">
        <v>14902350</v>
      </c>
      <c r="M7">
        <v>15200650</v>
      </c>
      <c r="N7">
        <v>15771650</v>
      </c>
      <c r="O7">
        <v>16460400</v>
      </c>
      <c r="P7">
        <v>17259900</v>
      </c>
      <c r="Q7">
        <v>18603450</v>
      </c>
      <c r="R7">
        <v>20644000</v>
      </c>
      <c r="S7">
        <v>23513650</v>
      </c>
      <c r="T7">
        <v>26458600</v>
      </c>
      <c r="U7">
        <v>30301350</v>
      </c>
      <c r="V7">
        <v>34366000</v>
      </c>
      <c r="W7">
        <v>38041800</v>
      </c>
      <c r="X7">
        <v>41557850</v>
      </c>
      <c r="Y7">
        <v>41918400</v>
      </c>
      <c r="Z7">
        <v>41772500</v>
      </c>
      <c r="AA7">
        <v>40729950</v>
      </c>
      <c r="AB7">
        <v>39497000</v>
      </c>
      <c r="AC7">
        <v>38690850</v>
      </c>
      <c r="AD7">
        <v>38619800</v>
      </c>
      <c r="AE7">
        <v>39379600</v>
      </c>
      <c r="AF7">
        <v>40806800</v>
      </c>
      <c r="AG7">
        <v>42139850</v>
      </c>
    </row>
    <row r="9" spans="1:33">
      <c r="A9" s="98" t="s">
        <v>156</v>
      </c>
      <c r="B9">
        <v>1034600</v>
      </c>
      <c r="C9">
        <v>1079500</v>
      </c>
      <c r="D9">
        <v>1147600</v>
      </c>
      <c r="E9">
        <v>1278150</v>
      </c>
      <c r="F9">
        <v>1476950</v>
      </c>
      <c r="G9">
        <v>1749200</v>
      </c>
      <c r="H9">
        <v>1899600</v>
      </c>
      <c r="I9">
        <v>1900000</v>
      </c>
      <c r="J9">
        <v>1891250</v>
      </c>
      <c r="K9">
        <v>1928450</v>
      </c>
      <c r="L9">
        <v>1966700</v>
      </c>
      <c r="M9">
        <v>2024250</v>
      </c>
      <c r="N9">
        <v>2015700</v>
      </c>
      <c r="O9">
        <v>2113250</v>
      </c>
      <c r="P9">
        <v>2111250</v>
      </c>
      <c r="Q9">
        <v>2181450</v>
      </c>
      <c r="R9">
        <v>2281100</v>
      </c>
      <c r="S9">
        <v>2383250</v>
      </c>
      <c r="T9">
        <v>2584600</v>
      </c>
      <c r="U9">
        <v>2807600</v>
      </c>
      <c r="V9">
        <v>3125150</v>
      </c>
      <c r="W9">
        <v>3450650</v>
      </c>
      <c r="X9">
        <v>4007450</v>
      </c>
      <c r="Y9">
        <v>4217250</v>
      </c>
      <c r="Z9">
        <v>4421300</v>
      </c>
      <c r="AA9">
        <v>4391200</v>
      </c>
      <c r="AB9">
        <v>4369650</v>
      </c>
      <c r="AC9">
        <v>4325500</v>
      </c>
      <c r="AD9">
        <v>4322600</v>
      </c>
      <c r="AE9">
        <v>4121200</v>
      </c>
      <c r="AF9">
        <v>4181300</v>
      </c>
      <c r="AG9">
        <v>4047100</v>
      </c>
    </row>
    <row r="11" spans="1:33">
      <c r="A11" s="98" t="s">
        <v>160</v>
      </c>
      <c r="B11">
        <v>1609250</v>
      </c>
      <c r="C11">
        <v>1764150</v>
      </c>
      <c r="D11">
        <v>2005550</v>
      </c>
      <c r="E11">
        <v>2406650</v>
      </c>
      <c r="F11">
        <v>3179600</v>
      </c>
      <c r="G11">
        <v>3937050</v>
      </c>
      <c r="H11">
        <v>4341500</v>
      </c>
      <c r="I11">
        <v>4247250</v>
      </c>
      <c r="J11">
        <v>4411400</v>
      </c>
      <c r="K11">
        <v>4569750</v>
      </c>
      <c r="L11">
        <v>4700950</v>
      </c>
      <c r="M11">
        <v>4818100</v>
      </c>
      <c r="N11">
        <v>4872800</v>
      </c>
      <c r="O11">
        <v>5055400</v>
      </c>
      <c r="P11">
        <v>5243400</v>
      </c>
      <c r="Q11">
        <v>5577650</v>
      </c>
      <c r="R11">
        <v>5926650</v>
      </c>
      <c r="S11">
        <v>6520750</v>
      </c>
      <c r="T11">
        <v>7340800</v>
      </c>
      <c r="U11">
        <v>8443550</v>
      </c>
      <c r="V11">
        <v>10183900</v>
      </c>
      <c r="W11">
        <v>11721500</v>
      </c>
      <c r="X11">
        <v>12705150</v>
      </c>
      <c r="Y11">
        <v>13533050</v>
      </c>
      <c r="Z11">
        <v>13812550</v>
      </c>
      <c r="AA11">
        <v>13533550</v>
      </c>
      <c r="AB11">
        <v>13170950</v>
      </c>
      <c r="AC11">
        <v>12951950</v>
      </c>
      <c r="AD11">
        <v>12692700</v>
      </c>
      <c r="AE11">
        <v>12570400</v>
      </c>
      <c r="AF11">
        <v>12603950</v>
      </c>
      <c r="AG11">
        <v>12613650</v>
      </c>
    </row>
    <row r="13" spans="1:33">
      <c r="A13" s="98" t="s">
        <v>500</v>
      </c>
      <c r="B13">
        <v>2160900</v>
      </c>
      <c r="C13">
        <v>2319050</v>
      </c>
      <c r="D13">
        <v>2584950</v>
      </c>
      <c r="E13">
        <v>2997750</v>
      </c>
      <c r="F13">
        <v>3680200</v>
      </c>
      <c r="G13">
        <v>4391200</v>
      </c>
      <c r="H13">
        <v>4715000</v>
      </c>
      <c r="I13">
        <v>4767550</v>
      </c>
      <c r="J13">
        <v>4791700</v>
      </c>
      <c r="K13">
        <v>4776250</v>
      </c>
      <c r="L13">
        <v>4825650</v>
      </c>
      <c r="M13">
        <v>4824650</v>
      </c>
      <c r="N13">
        <v>4836450</v>
      </c>
      <c r="O13">
        <v>4917550</v>
      </c>
      <c r="P13">
        <v>4970550</v>
      </c>
      <c r="Q13">
        <v>5010300</v>
      </c>
      <c r="R13">
        <v>5235700</v>
      </c>
      <c r="S13">
        <v>5493700</v>
      </c>
      <c r="T13">
        <v>5965750</v>
      </c>
      <c r="U13">
        <v>6618800</v>
      </c>
      <c r="V13">
        <v>7484300</v>
      </c>
      <c r="W13">
        <v>8515400</v>
      </c>
      <c r="X13">
        <v>9490450</v>
      </c>
      <c r="Y13">
        <v>10123650</v>
      </c>
      <c r="Z13">
        <v>10253150</v>
      </c>
      <c r="AA13">
        <v>10208650</v>
      </c>
      <c r="AB13">
        <v>10100400</v>
      </c>
      <c r="AC13">
        <v>9955750</v>
      </c>
      <c r="AD13">
        <v>9900050</v>
      </c>
      <c r="AE13">
        <v>9955450</v>
      </c>
      <c r="AF13">
        <v>10171400</v>
      </c>
      <c r="AG13">
        <v>10226350</v>
      </c>
    </row>
    <row r="15" spans="1:33">
      <c r="A15" s="98" t="s">
        <v>405</v>
      </c>
      <c r="B15">
        <v>979600</v>
      </c>
      <c r="C15">
        <v>1095800</v>
      </c>
      <c r="D15">
        <v>1287450</v>
      </c>
      <c r="E15">
        <v>1615500</v>
      </c>
      <c r="F15">
        <v>2203350</v>
      </c>
      <c r="G15">
        <v>2659150</v>
      </c>
      <c r="H15">
        <v>2768600</v>
      </c>
      <c r="I15">
        <v>2750700</v>
      </c>
      <c r="J15">
        <v>2640300</v>
      </c>
      <c r="K15">
        <v>2672200</v>
      </c>
      <c r="L15">
        <v>2729375.9</v>
      </c>
      <c r="M15">
        <v>2790650</v>
      </c>
      <c r="N15">
        <v>2874900</v>
      </c>
      <c r="O15">
        <v>2948600</v>
      </c>
      <c r="P15">
        <v>3048750</v>
      </c>
      <c r="Q15">
        <v>3204000</v>
      </c>
      <c r="R15">
        <v>3528600</v>
      </c>
      <c r="S15">
        <v>3938050</v>
      </c>
      <c r="T15">
        <v>4582000</v>
      </c>
      <c r="U15">
        <v>5347200</v>
      </c>
      <c r="V15">
        <v>6062650</v>
      </c>
      <c r="W15">
        <v>6607900</v>
      </c>
      <c r="X15">
        <v>7294800</v>
      </c>
      <c r="Y15">
        <v>7512100</v>
      </c>
      <c r="Z15">
        <v>7633800</v>
      </c>
      <c r="AA15">
        <v>7544200</v>
      </c>
      <c r="AB15">
        <v>7509650</v>
      </c>
      <c r="AC15">
        <v>7317100</v>
      </c>
      <c r="AD15">
        <v>7181900</v>
      </c>
      <c r="AE15">
        <v>7227250</v>
      </c>
      <c r="AF15">
        <v>7283700</v>
      </c>
      <c r="AG15">
        <v>7219800</v>
      </c>
    </row>
    <row r="17" spans="1:33">
      <c r="A17" s="98" t="s">
        <v>316</v>
      </c>
      <c r="B17">
        <v>1323000</v>
      </c>
      <c r="C17">
        <v>1385200</v>
      </c>
      <c r="D17">
        <v>1599600</v>
      </c>
      <c r="E17">
        <v>1990100</v>
      </c>
      <c r="F17">
        <v>2559100</v>
      </c>
      <c r="G17">
        <v>3101900</v>
      </c>
      <c r="H17">
        <v>3250500</v>
      </c>
      <c r="I17">
        <v>3178200</v>
      </c>
      <c r="J17">
        <v>3147650</v>
      </c>
      <c r="K17">
        <v>3161050</v>
      </c>
      <c r="L17">
        <v>3185350</v>
      </c>
      <c r="M17">
        <v>3224600</v>
      </c>
      <c r="N17">
        <v>3195400</v>
      </c>
      <c r="O17">
        <v>3134850</v>
      </c>
      <c r="P17">
        <v>3180350</v>
      </c>
      <c r="Q17">
        <v>3276350</v>
      </c>
      <c r="R17">
        <v>3596150</v>
      </c>
      <c r="S17">
        <v>4076650</v>
      </c>
      <c r="T17">
        <v>4574150</v>
      </c>
      <c r="U17">
        <v>5626700</v>
      </c>
      <c r="V17">
        <v>6256900</v>
      </c>
      <c r="W17">
        <v>7235600</v>
      </c>
      <c r="X17">
        <v>7967850</v>
      </c>
      <c r="Y17">
        <v>8257550</v>
      </c>
      <c r="Z17">
        <v>8345000</v>
      </c>
      <c r="AA17">
        <v>8003050</v>
      </c>
      <c r="AB17">
        <v>7713300</v>
      </c>
      <c r="AC17">
        <v>7447950</v>
      </c>
      <c r="AD17">
        <v>7183900</v>
      </c>
      <c r="AE17">
        <v>7075000</v>
      </c>
      <c r="AF17">
        <v>7178350</v>
      </c>
      <c r="AG17">
        <v>7241900</v>
      </c>
    </row>
    <row r="19" spans="1:33">
      <c r="A19" s="98" t="s">
        <v>268</v>
      </c>
      <c r="B19">
        <v>1296300</v>
      </c>
      <c r="C19">
        <v>1399800</v>
      </c>
      <c r="D19">
        <v>1534650</v>
      </c>
      <c r="E19">
        <v>1796550</v>
      </c>
      <c r="F19">
        <v>2251700</v>
      </c>
      <c r="G19">
        <v>2701650</v>
      </c>
      <c r="H19">
        <v>2932300</v>
      </c>
      <c r="I19">
        <v>3016138.85</v>
      </c>
      <c r="J19">
        <v>2983050</v>
      </c>
      <c r="K19">
        <v>2992350</v>
      </c>
      <c r="L19">
        <v>3037650</v>
      </c>
      <c r="M19">
        <v>3071000</v>
      </c>
      <c r="N19">
        <v>3136850</v>
      </c>
      <c r="O19">
        <v>3230600</v>
      </c>
      <c r="P19">
        <v>3326450</v>
      </c>
      <c r="Q19">
        <v>3468350</v>
      </c>
      <c r="R19">
        <v>3581000</v>
      </c>
      <c r="S19">
        <v>3843100</v>
      </c>
      <c r="T19">
        <v>4135150</v>
      </c>
      <c r="U19">
        <v>4605900</v>
      </c>
      <c r="V19">
        <v>5140650</v>
      </c>
      <c r="W19">
        <v>5713000</v>
      </c>
      <c r="X19">
        <v>6358650</v>
      </c>
      <c r="Y19">
        <v>6805400</v>
      </c>
      <c r="Z19">
        <v>6976550</v>
      </c>
      <c r="AA19">
        <v>6772200</v>
      </c>
      <c r="AB19">
        <v>6640850</v>
      </c>
      <c r="AC19">
        <v>6530200</v>
      </c>
      <c r="AD19">
        <v>6582950</v>
      </c>
      <c r="AE19">
        <v>6556600</v>
      </c>
      <c r="AF19">
        <v>6657000</v>
      </c>
      <c r="AG19">
        <v>6729800</v>
      </c>
    </row>
    <row r="21" spans="1:33">
      <c r="A21" s="98" t="s">
        <v>167</v>
      </c>
      <c r="B21">
        <v>2775300</v>
      </c>
      <c r="C21">
        <v>2927550</v>
      </c>
      <c r="D21">
        <v>3162250</v>
      </c>
      <c r="E21">
        <v>3617750</v>
      </c>
      <c r="F21">
        <v>4368050</v>
      </c>
      <c r="G21">
        <v>5066200</v>
      </c>
      <c r="H21">
        <v>5450650</v>
      </c>
      <c r="I21">
        <v>5578950</v>
      </c>
      <c r="J21">
        <v>5585450</v>
      </c>
      <c r="K21">
        <v>5573800</v>
      </c>
      <c r="L21">
        <v>5700650</v>
      </c>
      <c r="M21">
        <v>5765350</v>
      </c>
      <c r="N21">
        <v>5780000</v>
      </c>
      <c r="O21">
        <v>5893750</v>
      </c>
      <c r="P21">
        <v>6018450</v>
      </c>
      <c r="Q21">
        <v>6196250</v>
      </c>
      <c r="R21">
        <v>6546100</v>
      </c>
      <c r="S21">
        <v>6789050</v>
      </c>
      <c r="T21">
        <v>7201150</v>
      </c>
      <c r="U21">
        <v>7725450</v>
      </c>
      <c r="V21">
        <v>8507650</v>
      </c>
      <c r="W21">
        <v>9040950</v>
      </c>
      <c r="X21">
        <v>9827800</v>
      </c>
      <c r="Y21">
        <v>10200700</v>
      </c>
      <c r="Z21">
        <v>10423000</v>
      </c>
      <c r="AA21">
        <v>10410100</v>
      </c>
      <c r="AB21">
        <v>10379000</v>
      </c>
      <c r="AC21">
        <v>10091500</v>
      </c>
      <c r="AD21">
        <v>10128600</v>
      </c>
      <c r="AE21">
        <v>10215600</v>
      </c>
      <c r="AF21">
        <v>10359800</v>
      </c>
      <c r="AG21">
        <v>10431700</v>
      </c>
    </row>
    <row r="23" spans="1:33">
      <c r="A23" s="98" t="s">
        <v>501</v>
      </c>
      <c r="B23">
        <v>301250</v>
      </c>
      <c r="C23">
        <v>317850</v>
      </c>
      <c r="D23">
        <v>344250</v>
      </c>
      <c r="E23">
        <v>415950</v>
      </c>
      <c r="F23">
        <v>485150</v>
      </c>
      <c r="G23">
        <v>581850</v>
      </c>
      <c r="H23">
        <v>665100</v>
      </c>
      <c r="I23">
        <v>685250</v>
      </c>
      <c r="J23">
        <v>696650</v>
      </c>
      <c r="K23">
        <v>697000</v>
      </c>
      <c r="L23">
        <v>718150</v>
      </c>
      <c r="M23">
        <v>722650</v>
      </c>
      <c r="N23">
        <v>745550</v>
      </c>
      <c r="O23">
        <v>756700</v>
      </c>
      <c r="P23">
        <v>763450</v>
      </c>
      <c r="Q23">
        <v>792200</v>
      </c>
      <c r="R23">
        <v>822750</v>
      </c>
      <c r="S23">
        <v>883600</v>
      </c>
      <c r="T23">
        <v>942500</v>
      </c>
      <c r="U23">
        <v>1043350</v>
      </c>
      <c r="V23">
        <v>1242100</v>
      </c>
      <c r="W23">
        <v>1363400</v>
      </c>
      <c r="X23">
        <v>1532300</v>
      </c>
      <c r="Y23">
        <v>1692250</v>
      </c>
      <c r="Z23">
        <v>1743850</v>
      </c>
      <c r="AA23">
        <v>1723350</v>
      </c>
      <c r="AB23">
        <v>1685550</v>
      </c>
      <c r="AC23">
        <v>1644750</v>
      </c>
      <c r="AD23">
        <v>1606650</v>
      </c>
      <c r="AE23">
        <v>1594700</v>
      </c>
      <c r="AF23">
        <v>1601300</v>
      </c>
      <c r="AG23">
        <v>1610150</v>
      </c>
    </row>
    <row r="25" spans="1:33">
      <c r="A25" s="98" t="s">
        <v>502</v>
      </c>
      <c r="B25">
        <v>773050</v>
      </c>
      <c r="C25">
        <v>865550</v>
      </c>
      <c r="D25">
        <v>1015150</v>
      </c>
      <c r="E25">
        <v>1222750</v>
      </c>
      <c r="F25">
        <v>1508950</v>
      </c>
      <c r="G25">
        <v>1744400</v>
      </c>
      <c r="H25">
        <v>1833950</v>
      </c>
      <c r="I25">
        <v>1851150</v>
      </c>
      <c r="J25">
        <v>1775200</v>
      </c>
      <c r="K25">
        <v>1740700</v>
      </c>
      <c r="L25">
        <v>1697000</v>
      </c>
      <c r="M25">
        <v>1764500</v>
      </c>
      <c r="N25">
        <v>1794650</v>
      </c>
      <c r="O25">
        <v>1812050</v>
      </c>
      <c r="P25">
        <v>1860350</v>
      </c>
      <c r="Q25">
        <v>1961700</v>
      </c>
      <c r="R25">
        <v>2142750</v>
      </c>
      <c r="S25">
        <v>2370500</v>
      </c>
      <c r="T25">
        <v>2674700</v>
      </c>
      <c r="U25">
        <v>3120800</v>
      </c>
      <c r="V25">
        <v>3608800</v>
      </c>
      <c r="W25">
        <v>4161650</v>
      </c>
      <c r="X25">
        <v>4544550</v>
      </c>
      <c r="Y25">
        <v>4592600</v>
      </c>
      <c r="Z25">
        <v>4704200</v>
      </c>
      <c r="AA25">
        <v>4558500</v>
      </c>
      <c r="AB25">
        <v>4369500</v>
      </c>
      <c r="AC25">
        <v>4249550</v>
      </c>
      <c r="AD25">
        <v>4246900</v>
      </c>
      <c r="AE25">
        <v>4295950</v>
      </c>
      <c r="AF25">
        <v>4396950</v>
      </c>
      <c r="AG25">
        <v>4507750</v>
      </c>
    </row>
    <row r="27" spans="1:33">
      <c r="A27" s="98" t="s">
        <v>503</v>
      </c>
      <c r="B27">
        <v>1224750</v>
      </c>
      <c r="C27">
        <v>1247400</v>
      </c>
      <c r="D27">
        <v>1304750</v>
      </c>
      <c r="E27">
        <v>1498300</v>
      </c>
      <c r="F27">
        <v>1665300</v>
      </c>
      <c r="G27">
        <v>1870600</v>
      </c>
      <c r="H27">
        <v>2069100</v>
      </c>
      <c r="I27">
        <v>2352750</v>
      </c>
      <c r="J27">
        <v>2351450</v>
      </c>
      <c r="K27">
        <v>2370900</v>
      </c>
      <c r="L27">
        <v>2433600</v>
      </c>
      <c r="M27">
        <v>2432300</v>
      </c>
      <c r="N27">
        <v>2518850</v>
      </c>
      <c r="O27">
        <v>2589900</v>
      </c>
      <c r="P27">
        <v>2592650</v>
      </c>
      <c r="Q27">
        <v>2671600</v>
      </c>
      <c r="R27">
        <v>2762950</v>
      </c>
      <c r="S27">
        <v>2856500</v>
      </c>
      <c r="T27">
        <v>3007600</v>
      </c>
      <c r="U27">
        <v>3195150</v>
      </c>
      <c r="V27">
        <v>3454800</v>
      </c>
      <c r="W27">
        <v>3719900</v>
      </c>
      <c r="X27">
        <v>4011300</v>
      </c>
      <c r="Y27">
        <v>4202550</v>
      </c>
      <c r="Z27">
        <v>4370350</v>
      </c>
      <c r="AA27">
        <v>4358800</v>
      </c>
      <c r="AB27">
        <v>4347150</v>
      </c>
      <c r="AC27">
        <v>4347000</v>
      </c>
      <c r="AD27">
        <v>4340800</v>
      </c>
      <c r="AE27">
        <v>4398500</v>
      </c>
      <c r="AF27">
        <v>4282950</v>
      </c>
      <c r="AG27">
        <v>4313850</v>
      </c>
    </row>
    <row r="29" spans="1:33">
      <c r="A29" s="98" t="s">
        <v>421</v>
      </c>
      <c r="B29">
        <v>584850</v>
      </c>
      <c r="C29">
        <v>644000</v>
      </c>
      <c r="D29">
        <v>718900</v>
      </c>
      <c r="E29">
        <v>872200</v>
      </c>
      <c r="F29">
        <v>1126050</v>
      </c>
      <c r="G29">
        <v>1382950</v>
      </c>
      <c r="H29">
        <v>1529150</v>
      </c>
      <c r="I29">
        <v>1539750</v>
      </c>
      <c r="J29">
        <v>1555100</v>
      </c>
      <c r="K29">
        <v>1578100</v>
      </c>
      <c r="L29">
        <v>1589700</v>
      </c>
      <c r="M29">
        <v>1635050</v>
      </c>
      <c r="N29">
        <v>1675100</v>
      </c>
      <c r="O29">
        <v>1743100</v>
      </c>
      <c r="P29">
        <v>1864750</v>
      </c>
      <c r="Q29">
        <v>1991600</v>
      </c>
      <c r="R29">
        <v>2229000</v>
      </c>
      <c r="S29">
        <v>2580000</v>
      </c>
      <c r="T29">
        <v>2879500</v>
      </c>
      <c r="U29">
        <v>3148400</v>
      </c>
      <c r="V29">
        <v>3603700</v>
      </c>
      <c r="W29">
        <v>4067050</v>
      </c>
      <c r="X29">
        <v>4419300</v>
      </c>
      <c r="Y29">
        <v>4645350</v>
      </c>
      <c r="Z29">
        <v>4822250</v>
      </c>
      <c r="AA29">
        <v>4792900</v>
      </c>
      <c r="AB29">
        <v>4672950</v>
      </c>
      <c r="AC29">
        <v>4496600</v>
      </c>
      <c r="AD29">
        <v>4356700</v>
      </c>
      <c r="AE29">
        <v>4340100</v>
      </c>
      <c r="AF29">
        <v>4360250</v>
      </c>
      <c r="AG29">
        <v>4326850</v>
      </c>
    </row>
    <row r="31" spans="1:33">
      <c r="A31" s="98" t="s">
        <v>227</v>
      </c>
      <c r="B31">
        <v>636700</v>
      </c>
      <c r="C31">
        <v>663350</v>
      </c>
      <c r="D31">
        <v>711350</v>
      </c>
      <c r="E31">
        <v>857100</v>
      </c>
      <c r="F31">
        <v>1037350</v>
      </c>
      <c r="G31">
        <v>1236900</v>
      </c>
      <c r="H31">
        <v>1376000</v>
      </c>
      <c r="I31">
        <v>1476900</v>
      </c>
      <c r="J31">
        <v>1479500</v>
      </c>
      <c r="K31">
        <v>1491650</v>
      </c>
      <c r="L31">
        <v>1517050</v>
      </c>
      <c r="M31">
        <v>1579500</v>
      </c>
      <c r="N31">
        <v>1565950</v>
      </c>
      <c r="O31">
        <v>1605800</v>
      </c>
      <c r="P31">
        <v>1634700</v>
      </c>
      <c r="Q31">
        <v>1670150</v>
      </c>
      <c r="R31">
        <v>1749550</v>
      </c>
      <c r="S31">
        <v>1842700</v>
      </c>
      <c r="T31">
        <v>1989400</v>
      </c>
      <c r="U31">
        <v>2183020</v>
      </c>
      <c r="V31">
        <v>2425000</v>
      </c>
      <c r="W31">
        <v>2697600</v>
      </c>
      <c r="X31">
        <v>2989750</v>
      </c>
      <c r="Y31">
        <v>3215150</v>
      </c>
      <c r="Z31">
        <v>3217500</v>
      </c>
      <c r="AA31">
        <v>3193150</v>
      </c>
      <c r="AB31">
        <v>3143100</v>
      </c>
      <c r="AC31">
        <v>3092500</v>
      </c>
      <c r="AD31">
        <v>3074750</v>
      </c>
      <c r="AE31">
        <v>3106200</v>
      </c>
      <c r="AF31">
        <v>3120300</v>
      </c>
      <c r="AG31">
        <v>3115950</v>
      </c>
    </row>
    <row r="33" spans="1:34">
      <c r="A33" s="98" t="s">
        <v>497</v>
      </c>
      <c r="B33">
        <v>4238800</v>
      </c>
      <c r="C33">
        <v>4897400</v>
      </c>
      <c r="D33">
        <v>6136250</v>
      </c>
      <c r="E33">
        <v>8362450</v>
      </c>
      <c r="F33">
        <v>10341650</v>
      </c>
      <c r="G33">
        <v>11148950</v>
      </c>
      <c r="H33">
        <v>11465100</v>
      </c>
      <c r="I33">
        <v>10933050</v>
      </c>
      <c r="J33">
        <v>10386900</v>
      </c>
      <c r="K33">
        <v>10318450</v>
      </c>
      <c r="L33">
        <v>10277600</v>
      </c>
      <c r="M33">
        <v>10373800</v>
      </c>
      <c r="N33">
        <v>10575750</v>
      </c>
      <c r="O33">
        <v>11017500</v>
      </c>
      <c r="P33">
        <v>11701550</v>
      </c>
      <c r="Q33">
        <v>12871900</v>
      </c>
      <c r="R33">
        <v>14590700</v>
      </c>
      <c r="S33">
        <v>17199850</v>
      </c>
      <c r="T33">
        <v>19555900</v>
      </c>
      <c r="U33">
        <v>22623450</v>
      </c>
      <c r="V33">
        <v>25789750</v>
      </c>
      <c r="W33">
        <v>28845750</v>
      </c>
      <c r="X33">
        <v>30950350</v>
      </c>
      <c r="Y33">
        <v>31407300</v>
      </c>
      <c r="Z33">
        <v>31457900</v>
      </c>
      <c r="AA33">
        <v>30462150</v>
      </c>
      <c r="AB33">
        <v>29637800</v>
      </c>
      <c r="AC33">
        <v>29012250</v>
      </c>
      <c r="AD33">
        <v>28703250</v>
      </c>
      <c r="AE33">
        <v>29117100</v>
      </c>
      <c r="AF33">
        <v>29878050</v>
      </c>
      <c r="AG33">
        <v>30629550</v>
      </c>
    </row>
    <row r="35" spans="1:34">
      <c r="A35" s="98" t="s">
        <v>544</v>
      </c>
      <c r="B35">
        <v>29029700</v>
      </c>
      <c r="C35">
        <v>32075350</v>
      </c>
      <c r="D35">
        <v>37019250</v>
      </c>
      <c r="E35">
        <v>45234800</v>
      </c>
      <c r="F35">
        <v>55821300</v>
      </c>
      <c r="G35">
        <v>63462900</v>
      </c>
      <c r="H35">
        <v>66895050</v>
      </c>
      <c r="I35">
        <v>66107653.509999998</v>
      </c>
      <c r="J35">
        <v>64848250</v>
      </c>
      <c r="K35">
        <v>64802300</v>
      </c>
      <c r="L35">
        <v>65427025.899999999</v>
      </c>
      <c r="M35">
        <v>66521100</v>
      </c>
      <c r="N35">
        <v>67853850</v>
      </c>
      <c r="O35">
        <v>69863050</v>
      </c>
      <c r="P35">
        <v>72263650</v>
      </c>
      <c r="Q35">
        <v>76427750</v>
      </c>
      <c r="R35">
        <v>82788800</v>
      </c>
      <c r="S35">
        <v>91941800</v>
      </c>
      <c r="T35">
        <v>102028750</v>
      </c>
      <c r="U35">
        <v>115672820</v>
      </c>
      <c r="V35">
        <v>131006400</v>
      </c>
      <c r="W35">
        <v>145994950</v>
      </c>
      <c r="X35">
        <v>159457800</v>
      </c>
      <c r="Y35">
        <v>164585600</v>
      </c>
      <c r="Z35">
        <v>166579700</v>
      </c>
      <c r="AA35">
        <v>163175300</v>
      </c>
      <c r="AB35">
        <v>159625550</v>
      </c>
      <c r="AC35">
        <v>156236100</v>
      </c>
      <c r="AD35">
        <v>154925750</v>
      </c>
      <c r="AE35">
        <v>155991300</v>
      </c>
      <c r="AF35">
        <v>159063000</v>
      </c>
      <c r="AG35">
        <v>161560200</v>
      </c>
    </row>
    <row r="37" spans="1:34">
      <c r="A37" t="s">
        <v>545</v>
      </c>
      <c r="O37">
        <v>1916300</v>
      </c>
      <c r="P37">
        <v>1989450</v>
      </c>
      <c r="Q37">
        <v>1977650</v>
      </c>
      <c r="R37">
        <v>2078950</v>
      </c>
      <c r="S37">
        <v>2092650</v>
      </c>
      <c r="T37">
        <v>2208300</v>
      </c>
      <c r="U37">
        <v>2367600</v>
      </c>
      <c r="V37">
        <v>2622200</v>
      </c>
      <c r="W37">
        <v>2951250</v>
      </c>
      <c r="X37">
        <v>3274400</v>
      </c>
      <c r="Y37">
        <v>3485550</v>
      </c>
      <c r="Z37">
        <v>3756650</v>
      </c>
      <c r="AA37">
        <v>3815400</v>
      </c>
      <c r="AB37">
        <v>3798650</v>
      </c>
      <c r="AC37">
        <v>3775800</v>
      </c>
      <c r="AD37">
        <v>3735850</v>
      </c>
      <c r="AE37">
        <v>3778750</v>
      </c>
      <c r="AF37">
        <v>3887100</v>
      </c>
      <c r="AG37">
        <v>3925550</v>
      </c>
    </row>
    <row r="39" spans="1:34">
      <c r="A39" t="s">
        <v>546</v>
      </c>
      <c r="B39">
        <v>29029700</v>
      </c>
      <c r="C39">
        <v>32075350</v>
      </c>
      <c r="D39">
        <v>37019250</v>
      </c>
      <c r="E39">
        <v>45234800</v>
      </c>
      <c r="F39">
        <v>55821300</v>
      </c>
      <c r="G39">
        <v>63462900</v>
      </c>
      <c r="H39">
        <v>66895050</v>
      </c>
      <c r="I39">
        <v>66107653.509999998</v>
      </c>
      <c r="J39">
        <v>64848250</v>
      </c>
      <c r="K39">
        <v>64802300</v>
      </c>
      <c r="L39">
        <v>65427025.899999999</v>
      </c>
      <c r="M39">
        <v>66521100</v>
      </c>
      <c r="N39">
        <v>67853850</v>
      </c>
      <c r="O39">
        <v>71779350</v>
      </c>
      <c r="P39">
        <v>74253100</v>
      </c>
      <c r="Q39">
        <v>78405400</v>
      </c>
      <c r="R39">
        <v>84867750</v>
      </c>
      <c r="S39">
        <v>94034450</v>
      </c>
      <c r="T39">
        <v>104237050</v>
      </c>
      <c r="U39">
        <v>118040420</v>
      </c>
      <c r="V39">
        <v>133628600</v>
      </c>
      <c r="W39">
        <v>148946200</v>
      </c>
      <c r="X39">
        <v>162732200</v>
      </c>
      <c r="Y39">
        <v>168071150</v>
      </c>
      <c r="Z39">
        <v>170336350</v>
      </c>
      <c r="AA39">
        <v>166990700</v>
      </c>
      <c r="AB39">
        <v>163424200</v>
      </c>
      <c r="AC39">
        <v>160011900</v>
      </c>
      <c r="AD39">
        <v>158661600</v>
      </c>
      <c r="AE39">
        <v>159770050</v>
      </c>
      <c r="AF39">
        <v>162950100</v>
      </c>
      <c r="AG39">
        <v>165485750</v>
      </c>
    </row>
    <row r="40" spans="1:34">
      <c r="A40" s="98" t="s">
        <v>547</v>
      </c>
      <c r="B40">
        <f>+B39*1000</f>
        <v>29029700000</v>
      </c>
      <c r="C40">
        <f t="shared" ref="C40:AG40" si="0">+C39*1000</f>
        <v>32075350000</v>
      </c>
      <c r="D40">
        <f t="shared" si="0"/>
        <v>37019250000</v>
      </c>
      <c r="E40">
        <f t="shared" si="0"/>
        <v>45234800000</v>
      </c>
      <c r="F40">
        <f t="shared" si="0"/>
        <v>55821300000</v>
      </c>
      <c r="G40">
        <f t="shared" si="0"/>
        <v>63462900000</v>
      </c>
      <c r="H40">
        <f t="shared" si="0"/>
        <v>66895050000</v>
      </c>
      <c r="I40">
        <f t="shared" si="0"/>
        <v>66107653510</v>
      </c>
      <c r="J40">
        <f t="shared" si="0"/>
        <v>64848250000</v>
      </c>
      <c r="K40">
        <f t="shared" si="0"/>
        <v>64802300000</v>
      </c>
      <c r="L40">
        <f t="shared" si="0"/>
        <v>65427025900</v>
      </c>
      <c r="M40">
        <f t="shared" si="0"/>
        <v>66521100000</v>
      </c>
      <c r="N40">
        <f t="shared" si="0"/>
        <v>67853850000</v>
      </c>
      <c r="O40">
        <f t="shared" si="0"/>
        <v>71779350000</v>
      </c>
      <c r="P40">
        <f t="shared" si="0"/>
        <v>74253100000</v>
      </c>
      <c r="Q40">
        <f t="shared" si="0"/>
        <v>78405400000</v>
      </c>
      <c r="R40">
        <f t="shared" si="0"/>
        <v>84867750000</v>
      </c>
      <c r="S40">
        <f t="shared" si="0"/>
        <v>94034450000</v>
      </c>
      <c r="T40">
        <f t="shared" si="0"/>
        <v>104237050000</v>
      </c>
      <c r="U40">
        <f t="shared" si="0"/>
        <v>118040420000</v>
      </c>
      <c r="V40">
        <f t="shared" si="0"/>
        <v>133628600000</v>
      </c>
      <c r="W40">
        <f t="shared" si="0"/>
        <v>148946200000</v>
      </c>
      <c r="X40">
        <f t="shared" si="0"/>
        <v>162732200000</v>
      </c>
      <c r="Y40">
        <f t="shared" si="0"/>
        <v>168071150000</v>
      </c>
      <c r="Z40">
        <f t="shared" si="0"/>
        <v>170336350000</v>
      </c>
      <c r="AA40">
        <f t="shared" si="0"/>
        <v>166990700000</v>
      </c>
      <c r="AB40">
        <f t="shared" si="0"/>
        <v>163424200000</v>
      </c>
      <c r="AC40">
        <f t="shared" si="0"/>
        <v>160011900000</v>
      </c>
      <c r="AD40">
        <f t="shared" si="0"/>
        <v>158661600000</v>
      </c>
      <c r="AE40">
        <f t="shared" si="0"/>
        <v>159770050000</v>
      </c>
      <c r="AF40">
        <f t="shared" si="0"/>
        <v>162950100000</v>
      </c>
      <c r="AG40">
        <f t="shared" si="0"/>
        <v>165485750000</v>
      </c>
    </row>
    <row r="42" spans="1:34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1"/>
      <c r="AH42" s="98"/>
    </row>
    <row r="43" spans="1:34"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2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1986-2017</vt:lpstr>
      <vt:lpstr>GRAPHS</vt:lpstr>
      <vt:lpstr>Value Data</vt:lpstr>
      <vt:lpstr>'1986-2017'!Print_Area</vt:lpstr>
      <vt:lpstr>'1986-2017'!Print_Titles</vt:lpstr>
    </vt:vector>
  </TitlesOfParts>
  <Company>State of Maine, DAFS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michael.rogers</dc:creator>
  <cp:lastModifiedBy>Bill Brunelle</cp:lastModifiedBy>
  <cp:lastPrinted>2017-01-24T13:51:51Z</cp:lastPrinted>
  <dcterms:created xsi:type="dcterms:W3CDTF">2007-01-16T13:43:56Z</dcterms:created>
  <dcterms:modified xsi:type="dcterms:W3CDTF">2017-01-25T14:07:01Z</dcterms:modified>
</cp:coreProperties>
</file>